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1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iiA-SEFP\OneDrive - University of Puerto Rico\General - Transición Sandra E. Flores Pabón\DIIA Tablas pagina web\Recinto diia web\"/>
    </mc:Choice>
  </mc:AlternateContent>
  <xr:revisionPtr revIDLastSave="0" documentId="11_C39E1AD48A0B2C0D9EB9D27C77A5EE5509EE0B21" xr6:coauthVersionLast="47" xr6:coauthVersionMax="47" xr10:uidLastSave="{00000000-0000-0000-0000-000000000000}"/>
  <bookViews>
    <workbookView xWindow="-120" yWindow="-120" windowWidth="20730" windowHeight="11280" xr2:uid="{00000000-000D-0000-FFFF-FFFF00000000}"/>
  </bookViews>
  <sheets>
    <sheet name="Contenido" sheetId="23" r:id="rId1"/>
    <sheet name="Resumen_2015-2023" sheetId="1" r:id="rId2"/>
    <sheet name="2015" sheetId="16" r:id="rId3"/>
    <sheet name="2016" sheetId="17" r:id="rId4"/>
    <sheet name="2017" sheetId="18" r:id="rId5"/>
    <sheet name="2018" sheetId="19" r:id="rId6"/>
    <sheet name="2019" sheetId="21" r:id="rId7"/>
    <sheet name="2020" sheetId="20" r:id="rId8"/>
    <sheet name="2021" sheetId="22" r:id="rId9"/>
    <sheet name="2022" sheetId="24" r:id="rId10"/>
    <sheet name="2023" sheetId="25" r:id="rId11"/>
  </sheets>
  <definedNames>
    <definedName name="_xlnm.Print_Titles" localSheetId="2">'2015'!$1:$10</definedName>
    <definedName name="_xlnm.Print_Titles" localSheetId="3">'2016'!$1:$10</definedName>
    <definedName name="_xlnm.Print_Titles" localSheetId="4">'2017'!$1:$10</definedName>
    <definedName name="_xlnm.Print_Titles" localSheetId="5">'2018'!#REF!</definedName>
    <definedName name="_xlnm.Print_Titles" localSheetId="6">'2019'!#REF!</definedName>
    <definedName name="_xlnm.Print_Titles" localSheetId="7">'2020'!#REF!</definedName>
    <definedName name="_xlnm.Print_Titles" localSheetId="8">'2021'!#REF!</definedName>
    <definedName name="_xlnm.Print_Titles" localSheetId="1">'Resumen_2015-2023'!$1:$9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9" i="25" l="1"/>
  <c r="F89" i="25"/>
  <c r="H89" i="25" s="1"/>
  <c r="E89" i="25"/>
  <c r="G88" i="25"/>
  <c r="F88" i="25"/>
  <c r="E88" i="25"/>
  <c r="H88" i="25" s="1"/>
  <c r="G87" i="25"/>
  <c r="F87" i="25"/>
  <c r="E87" i="25"/>
  <c r="H87" i="25" s="1"/>
  <c r="G86" i="25"/>
  <c r="F86" i="25"/>
  <c r="H86" i="25" s="1"/>
  <c r="E86" i="25"/>
  <c r="G85" i="25"/>
  <c r="F85" i="25"/>
  <c r="E85" i="25"/>
  <c r="H85" i="25" s="1"/>
  <c r="G84" i="25"/>
  <c r="F84" i="25"/>
  <c r="E84" i="25"/>
  <c r="H84" i="25" s="1"/>
  <c r="G83" i="25"/>
  <c r="F83" i="25"/>
  <c r="H83" i="25" s="1"/>
  <c r="E83" i="25"/>
  <c r="G82" i="25"/>
  <c r="F82" i="25"/>
  <c r="E82" i="25"/>
  <c r="H82" i="25" s="1"/>
  <c r="G81" i="25"/>
  <c r="F81" i="25"/>
  <c r="E81" i="25"/>
  <c r="H81" i="25" s="1"/>
  <c r="G80" i="25"/>
  <c r="F80" i="25"/>
  <c r="H80" i="25" s="1"/>
  <c r="E80" i="25"/>
  <c r="G79" i="25"/>
  <c r="F79" i="25"/>
  <c r="E79" i="25"/>
  <c r="H79" i="25" s="1"/>
  <c r="G78" i="25"/>
  <c r="F78" i="25"/>
  <c r="E78" i="25"/>
  <c r="H78" i="25" s="1"/>
  <c r="G77" i="25"/>
  <c r="F77" i="25"/>
  <c r="H77" i="25" s="1"/>
  <c r="E77" i="25"/>
  <c r="G76" i="25"/>
  <c r="F76" i="25"/>
  <c r="E76" i="25"/>
  <c r="H76" i="25" s="1"/>
  <c r="G75" i="25"/>
  <c r="F75" i="25"/>
  <c r="E75" i="25"/>
  <c r="H75" i="25" s="1"/>
  <c r="G74" i="25"/>
  <c r="F74" i="25"/>
  <c r="H74" i="25" s="1"/>
  <c r="E74" i="25"/>
  <c r="G73" i="25"/>
  <c r="F73" i="25"/>
  <c r="E73" i="25"/>
  <c r="H73" i="25" s="1"/>
  <c r="G72" i="25"/>
  <c r="F72" i="25"/>
  <c r="E72" i="25"/>
  <c r="H72" i="25" s="1"/>
  <c r="G71" i="25"/>
  <c r="F71" i="25"/>
  <c r="H71" i="25" s="1"/>
  <c r="E71" i="25"/>
  <c r="G70" i="25"/>
  <c r="F70" i="25"/>
  <c r="E70" i="25"/>
  <c r="H70" i="25" s="1"/>
  <c r="G69" i="25"/>
  <c r="F69" i="25"/>
  <c r="E69" i="25"/>
  <c r="H69" i="25" s="1"/>
  <c r="G68" i="25"/>
  <c r="F68" i="25"/>
  <c r="H68" i="25" s="1"/>
  <c r="E68" i="25"/>
  <c r="G67" i="25"/>
  <c r="F67" i="25"/>
  <c r="E67" i="25"/>
  <c r="H67" i="25" s="1"/>
  <c r="G66" i="25"/>
  <c r="F66" i="25"/>
  <c r="E66" i="25"/>
  <c r="H66" i="25" s="1"/>
  <c r="G65" i="25"/>
  <c r="F65" i="25"/>
  <c r="H65" i="25" s="1"/>
  <c r="E65" i="25"/>
  <c r="G64" i="25"/>
  <c r="F64" i="25"/>
  <c r="E64" i="25"/>
  <c r="H64" i="25" s="1"/>
  <c r="G63" i="25"/>
  <c r="F63" i="25"/>
  <c r="E63" i="25"/>
  <c r="H63" i="25" s="1"/>
  <c r="G62" i="25"/>
  <c r="F62" i="25"/>
  <c r="H62" i="25" s="1"/>
  <c r="E62" i="25"/>
  <c r="G61" i="25"/>
  <c r="F61" i="25"/>
  <c r="E61" i="25"/>
  <c r="H61" i="25" s="1"/>
  <c r="G270" i="25"/>
  <c r="F270" i="25"/>
  <c r="E270" i="25"/>
  <c r="H270" i="25" s="1"/>
  <c r="G269" i="25"/>
  <c r="H269" i="25" s="1"/>
  <c r="F269" i="25"/>
  <c r="E269" i="25"/>
  <c r="G268" i="25"/>
  <c r="F268" i="25"/>
  <c r="E268" i="25"/>
  <c r="H268" i="25" s="1"/>
  <c r="G267" i="25"/>
  <c r="F267" i="25"/>
  <c r="E267" i="25"/>
  <c r="H267" i="25" s="1"/>
  <c r="G266" i="25"/>
  <c r="H266" i="25" s="1"/>
  <c r="F266" i="25"/>
  <c r="E266" i="25"/>
  <c r="G265" i="25"/>
  <c r="F265" i="25"/>
  <c r="E265" i="25"/>
  <c r="H265" i="25" s="1"/>
  <c r="G264" i="25"/>
  <c r="F264" i="25"/>
  <c r="E264" i="25"/>
  <c r="H264" i="25" s="1"/>
  <c r="G263" i="25"/>
  <c r="H263" i="25" s="1"/>
  <c r="F263" i="25"/>
  <c r="E263" i="25"/>
  <c r="G262" i="25"/>
  <c r="F262" i="25"/>
  <c r="E262" i="25"/>
  <c r="H262" i="25" s="1"/>
  <c r="G261" i="25"/>
  <c r="F261" i="25"/>
  <c r="E261" i="25"/>
  <c r="H261" i="25" s="1"/>
  <c r="G260" i="25"/>
  <c r="H260" i="25" s="1"/>
  <c r="F260" i="25"/>
  <c r="E260" i="25"/>
  <c r="G259" i="25"/>
  <c r="F259" i="25"/>
  <c r="E259" i="25"/>
  <c r="H259" i="25" s="1"/>
  <c r="G258" i="25"/>
  <c r="F258" i="25"/>
  <c r="E258" i="25"/>
  <c r="H258" i="25" s="1"/>
  <c r="G257" i="25"/>
  <c r="H257" i="25" s="1"/>
  <c r="F257" i="25"/>
  <c r="E257" i="25"/>
  <c r="G256" i="25"/>
  <c r="F256" i="25"/>
  <c r="E256" i="25"/>
  <c r="H256" i="25" s="1"/>
  <c r="G255" i="25"/>
  <c r="F255" i="25"/>
  <c r="E255" i="25"/>
  <c r="H255" i="25" s="1"/>
  <c r="G254" i="25"/>
  <c r="H254" i="25" s="1"/>
  <c r="F254" i="25"/>
  <c r="E254" i="25"/>
  <c r="G253" i="25"/>
  <c r="F253" i="25"/>
  <c r="E253" i="25"/>
  <c r="H253" i="25" s="1"/>
  <c r="G252" i="25"/>
  <c r="F252" i="25"/>
  <c r="E252" i="25"/>
  <c r="H252" i="25" s="1"/>
  <c r="G251" i="25"/>
  <c r="H251" i="25" s="1"/>
  <c r="F251" i="25"/>
  <c r="E251" i="25"/>
  <c r="G250" i="25"/>
  <c r="F250" i="25"/>
  <c r="E250" i="25"/>
  <c r="H250" i="25" s="1"/>
  <c r="G249" i="25"/>
  <c r="F249" i="25"/>
  <c r="E249" i="25"/>
  <c r="H249" i="25" s="1"/>
  <c r="G248" i="25"/>
  <c r="H248" i="25" s="1"/>
  <c r="F248" i="25"/>
  <c r="E248" i="25"/>
  <c r="G247" i="25"/>
  <c r="F247" i="25"/>
  <c r="E247" i="25"/>
  <c r="H247" i="25" s="1"/>
  <c r="G246" i="25"/>
  <c r="F246" i="25"/>
  <c r="E246" i="25"/>
  <c r="H246" i="25" s="1"/>
  <c r="G245" i="25"/>
  <c r="H245" i="25" s="1"/>
  <c r="F245" i="25"/>
  <c r="E245" i="25"/>
  <c r="G244" i="25"/>
  <c r="F244" i="25"/>
  <c r="E244" i="25"/>
  <c r="H244" i="25" s="1"/>
  <c r="G243" i="25"/>
  <c r="F243" i="25"/>
  <c r="E243" i="25"/>
  <c r="H243" i="25" s="1"/>
  <c r="H242" i="25"/>
  <c r="G242" i="25"/>
  <c r="F242" i="25"/>
  <c r="E242" i="25"/>
  <c r="G241" i="25"/>
  <c r="F241" i="25"/>
  <c r="E241" i="25"/>
  <c r="H241" i="25" s="1"/>
  <c r="G240" i="25"/>
  <c r="F240" i="25"/>
  <c r="E240" i="25"/>
  <c r="H240" i="25" s="1"/>
  <c r="H239" i="25"/>
  <c r="G239" i="25"/>
  <c r="F239" i="25"/>
  <c r="E239" i="25"/>
  <c r="G238" i="25"/>
  <c r="F238" i="25"/>
  <c r="E238" i="25"/>
  <c r="H238" i="25" s="1"/>
  <c r="G237" i="25"/>
  <c r="F237" i="25"/>
  <c r="E237" i="25"/>
  <c r="H237" i="25" s="1"/>
  <c r="H236" i="25"/>
  <c r="G236" i="25"/>
  <c r="F236" i="25"/>
  <c r="E236" i="25"/>
  <c r="G235" i="25"/>
  <c r="F235" i="25"/>
  <c r="E235" i="25"/>
  <c r="H235" i="25" s="1"/>
  <c r="G234" i="25"/>
  <c r="F234" i="25"/>
  <c r="E234" i="25"/>
  <c r="H234" i="25" s="1"/>
  <c r="H233" i="25"/>
  <c r="G233" i="25"/>
  <c r="F233" i="25"/>
  <c r="E233" i="25"/>
  <c r="G232" i="25"/>
  <c r="F232" i="25"/>
  <c r="E232" i="25"/>
  <c r="H232" i="25" s="1"/>
  <c r="G231" i="25"/>
  <c r="F231" i="25"/>
  <c r="E231" i="25"/>
  <c r="H231" i="25" s="1"/>
  <c r="H230" i="25"/>
  <c r="G230" i="25"/>
  <c r="F230" i="25"/>
  <c r="E230" i="25"/>
  <c r="G229" i="25"/>
  <c r="F229" i="25"/>
  <c r="E229" i="25"/>
  <c r="H229" i="25" s="1"/>
  <c r="G228" i="25"/>
  <c r="F228" i="25"/>
  <c r="E228" i="25"/>
  <c r="H228" i="25" s="1"/>
  <c r="H227" i="25"/>
  <c r="G227" i="25"/>
  <c r="F227" i="25"/>
  <c r="E227" i="25"/>
  <c r="G226" i="25"/>
  <c r="F226" i="25"/>
  <c r="E226" i="25"/>
  <c r="H226" i="25" s="1"/>
  <c r="G225" i="25"/>
  <c r="F225" i="25"/>
  <c r="E225" i="25"/>
  <c r="H225" i="25" s="1"/>
  <c r="H224" i="25"/>
  <c r="G224" i="25"/>
  <c r="F224" i="25"/>
  <c r="E224" i="25"/>
  <c r="G223" i="25"/>
  <c r="F223" i="25"/>
  <c r="E223" i="25"/>
  <c r="H223" i="25" s="1"/>
  <c r="G222" i="25"/>
  <c r="F222" i="25"/>
  <c r="E222" i="25"/>
  <c r="H222" i="25" s="1"/>
  <c r="H221" i="25"/>
  <c r="G221" i="25"/>
  <c r="F221" i="25"/>
  <c r="E221" i="25"/>
  <c r="G220" i="25"/>
  <c r="F220" i="25"/>
  <c r="E220" i="25"/>
  <c r="H220" i="25" s="1"/>
  <c r="G219" i="25"/>
  <c r="F219" i="25"/>
  <c r="E219" i="25"/>
  <c r="H219" i="25" s="1"/>
  <c r="H218" i="25"/>
  <c r="G218" i="25"/>
  <c r="F218" i="25"/>
  <c r="E218" i="25"/>
  <c r="G217" i="25"/>
  <c r="F217" i="25"/>
  <c r="E217" i="25"/>
  <c r="H217" i="25" s="1"/>
  <c r="G216" i="25"/>
  <c r="F216" i="25"/>
  <c r="E216" i="25"/>
  <c r="H216" i="25" s="1"/>
  <c r="H215" i="25"/>
  <c r="G215" i="25"/>
  <c r="F215" i="25"/>
  <c r="E215" i="25"/>
  <c r="G214" i="25"/>
  <c r="F214" i="25"/>
  <c r="E214" i="25"/>
  <c r="H214" i="25" s="1"/>
  <c r="G213" i="25"/>
  <c r="F213" i="25"/>
  <c r="E213" i="25"/>
  <c r="H213" i="25" s="1"/>
  <c r="H212" i="25"/>
  <c r="G212" i="25"/>
  <c r="F212" i="25"/>
  <c r="E212" i="25"/>
  <c r="G211" i="25"/>
  <c r="F211" i="25"/>
  <c r="E211" i="25"/>
  <c r="H211" i="25" s="1"/>
  <c r="G210" i="25"/>
  <c r="F210" i="25"/>
  <c r="E210" i="25"/>
  <c r="H210" i="25" s="1"/>
  <c r="H209" i="25"/>
  <c r="G209" i="25"/>
  <c r="F209" i="25"/>
  <c r="E209" i="25"/>
  <c r="G208" i="25"/>
  <c r="F208" i="25"/>
  <c r="E208" i="25"/>
  <c r="H208" i="25" s="1"/>
  <c r="G207" i="25"/>
  <c r="F207" i="25"/>
  <c r="E207" i="25"/>
  <c r="H207" i="25" s="1"/>
  <c r="H206" i="25"/>
  <c r="G206" i="25"/>
  <c r="F206" i="25"/>
  <c r="E206" i="25"/>
  <c r="G205" i="25"/>
  <c r="F205" i="25"/>
  <c r="E205" i="25"/>
  <c r="H205" i="25" s="1"/>
  <c r="G204" i="25"/>
  <c r="F204" i="25"/>
  <c r="E204" i="25"/>
  <c r="H204" i="25" s="1"/>
  <c r="H203" i="25"/>
  <c r="G203" i="25"/>
  <c r="F203" i="25"/>
  <c r="E203" i="25"/>
  <c r="G202" i="25"/>
  <c r="F202" i="25"/>
  <c r="E202" i="25"/>
  <c r="H202" i="25" s="1"/>
  <c r="G201" i="25"/>
  <c r="F201" i="25"/>
  <c r="E201" i="25"/>
  <c r="H201" i="25" s="1"/>
  <c r="H200" i="25"/>
  <c r="G200" i="25"/>
  <c r="F200" i="25"/>
  <c r="E200" i="25"/>
  <c r="G199" i="25"/>
  <c r="F199" i="25"/>
  <c r="E199" i="25"/>
  <c r="H199" i="25" s="1"/>
  <c r="G198" i="25"/>
  <c r="F198" i="25"/>
  <c r="E198" i="25"/>
  <c r="H198" i="25" s="1"/>
  <c r="H197" i="25"/>
  <c r="G197" i="25"/>
  <c r="F197" i="25"/>
  <c r="E197" i="25"/>
  <c r="G196" i="25"/>
  <c r="F196" i="25"/>
  <c r="E196" i="25"/>
  <c r="H196" i="25" s="1"/>
  <c r="G195" i="25"/>
  <c r="F195" i="25"/>
  <c r="E195" i="25"/>
  <c r="H195" i="25" s="1"/>
  <c r="H194" i="25"/>
  <c r="G194" i="25"/>
  <c r="F194" i="25"/>
  <c r="E194" i="25"/>
  <c r="G193" i="25"/>
  <c r="F193" i="25"/>
  <c r="E193" i="25"/>
  <c r="H193" i="25" s="1"/>
  <c r="G192" i="25"/>
  <c r="F192" i="25"/>
  <c r="E192" i="25"/>
  <c r="H192" i="25" s="1"/>
  <c r="H191" i="25"/>
  <c r="G191" i="25"/>
  <c r="F191" i="25"/>
  <c r="E191" i="25"/>
  <c r="G190" i="25"/>
  <c r="F190" i="25"/>
  <c r="E190" i="25"/>
  <c r="H190" i="25" s="1"/>
  <c r="G189" i="25"/>
  <c r="F189" i="25"/>
  <c r="E189" i="25"/>
  <c r="H189" i="25" s="1"/>
  <c r="H188" i="25"/>
  <c r="G188" i="25"/>
  <c r="F188" i="25"/>
  <c r="E188" i="25"/>
  <c r="G187" i="25"/>
  <c r="F187" i="25"/>
  <c r="E187" i="25"/>
  <c r="H187" i="25" s="1"/>
  <c r="G186" i="25"/>
  <c r="F186" i="25"/>
  <c r="E186" i="25"/>
  <c r="H186" i="25" s="1"/>
  <c r="G185" i="25"/>
  <c r="F185" i="25"/>
  <c r="H185" i="25" s="1"/>
  <c r="E185" i="25"/>
  <c r="G184" i="25"/>
  <c r="F184" i="25"/>
  <c r="E184" i="25"/>
  <c r="H184" i="25" s="1"/>
  <c r="G183" i="25"/>
  <c r="F183" i="25"/>
  <c r="E183" i="25"/>
  <c r="H183" i="25" s="1"/>
  <c r="G182" i="25"/>
  <c r="F182" i="25"/>
  <c r="H182" i="25" s="1"/>
  <c r="E182" i="25"/>
  <c r="G181" i="25"/>
  <c r="F181" i="25"/>
  <c r="E181" i="25"/>
  <c r="H181" i="25" s="1"/>
  <c r="G180" i="25"/>
  <c r="F180" i="25"/>
  <c r="E180" i="25"/>
  <c r="H180" i="25" s="1"/>
  <c r="G179" i="25"/>
  <c r="F179" i="25"/>
  <c r="H179" i="25" s="1"/>
  <c r="E179" i="25"/>
  <c r="G178" i="25"/>
  <c r="F178" i="25"/>
  <c r="E178" i="25"/>
  <c r="H178" i="25" s="1"/>
  <c r="G177" i="25"/>
  <c r="F177" i="25"/>
  <c r="E177" i="25"/>
  <c r="H177" i="25" s="1"/>
  <c r="G176" i="25"/>
  <c r="F176" i="25"/>
  <c r="H176" i="25" s="1"/>
  <c r="E176" i="25"/>
  <c r="G175" i="25"/>
  <c r="F175" i="25"/>
  <c r="E175" i="25"/>
  <c r="H175" i="25" s="1"/>
  <c r="G174" i="25"/>
  <c r="F174" i="25"/>
  <c r="E174" i="25"/>
  <c r="H174" i="25" s="1"/>
  <c r="G173" i="25"/>
  <c r="F173" i="25"/>
  <c r="H173" i="25" s="1"/>
  <c r="E173" i="25"/>
  <c r="G172" i="25"/>
  <c r="F172" i="25"/>
  <c r="E172" i="25"/>
  <c r="H172" i="25" s="1"/>
  <c r="G171" i="25"/>
  <c r="F171" i="25"/>
  <c r="E171" i="25"/>
  <c r="H171" i="25" s="1"/>
  <c r="G170" i="25"/>
  <c r="F170" i="25"/>
  <c r="H170" i="25" s="1"/>
  <c r="E170" i="25"/>
  <c r="G169" i="25"/>
  <c r="F169" i="25"/>
  <c r="E169" i="25"/>
  <c r="H169" i="25" s="1"/>
  <c r="G168" i="25"/>
  <c r="F168" i="25"/>
  <c r="E168" i="25"/>
  <c r="H168" i="25" s="1"/>
  <c r="G167" i="25"/>
  <c r="F167" i="25"/>
  <c r="H167" i="25" s="1"/>
  <c r="E167" i="25"/>
  <c r="G166" i="25"/>
  <c r="F166" i="25"/>
  <c r="E166" i="25"/>
  <c r="H166" i="25" s="1"/>
  <c r="G165" i="25"/>
  <c r="F165" i="25"/>
  <c r="E165" i="25"/>
  <c r="H165" i="25" s="1"/>
  <c r="G164" i="25"/>
  <c r="F164" i="25"/>
  <c r="H164" i="25" s="1"/>
  <c r="E164" i="25"/>
  <c r="G163" i="25"/>
  <c r="F163" i="25"/>
  <c r="E163" i="25"/>
  <c r="H163" i="25" s="1"/>
  <c r="G162" i="25"/>
  <c r="F162" i="25"/>
  <c r="E162" i="25"/>
  <c r="H162" i="25" s="1"/>
  <c r="G161" i="25"/>
  <c r="F161" i="25"/>
  <c r="H161" i="25" s="1"/>
  <c r="E161" i="25"/>
  <c r="G160" i="25"/>
  <c r="F160" i="25"/>
  <c r="E160" i="25"/>
  <c r="H160" i="25" s="1"/>
  <c r="G159" i="25"/>
  <c r="F159" i="25"/>
  <c r="E159" i="25"/>
  <c r="H159" i="25" s="1"/>
  <c r="G158" i="25"/>
  <c r="F158" i="25"/>
  <c r="H158" i="25" s="1"/>
  <c r="E158" i="25"/>
  <c r="G157" i="25"/>
  <c r="F157" i="25"/>
  <c r="E157" i="25"/>
  <c r="H157" i="25" s="1"/>
  <c r="G156" i="25"/>
  <c r="F156" i="25"/>
  <c r="E156" i="25"/>
  <c r="H156" i="25" s="1"/>
  <c r="G155" i="25"/>
  <c r="F155" i="25"/>
  <c r="H155" i="25" s="1"/>
  <c r="E155" i="25"/>
  <c r="G154" i="25"/>
  <c r="F154" i="25"/>
  <c r="E154" i="25"/>
  <c r="H154" i="25" s="1"/>
  <c r="G153" i="25"/>
  <c r="F153" i="25"/>
  <c r="E153" i="25"/>
  <c r="H153" i="25" s="1"/>
  <c r="G152" i="25"/>
  <c r="F152" i="25"/>
  <c r="H152" i="25" s="1"/>
  <c r="E152" i="25"/>
  <c r="G151" i="25"/>
  <c r="F151" i="25"/>
  <c r="E151" i="25"/>
  <c r="H151" i="25" s="1"/>
  <c r="G150" i="25"/>
  <c r="F150" i="25"/>
  <c r="E150" i="25"/>
  <c r="H150" i="25" s="1"/>
  <c r="G149" i="25"/>
  <c r="F149" i="25"/>
  <c r="H149" i="25" s="1"/>
  <c r="E149" i="25"/>
  <c r="G148" i="25"/>
  <c r="F148" i="25"/>
  <c r="E148" i="25"/>
  <c r="H148" i="25" s="1"/>
  <c r="G147" i="25"/>
  <c r="F147" i="25"/>
  <c r="E147" i="25"/>
  <c r="H147" i="25" s="1"/>
  <c r="G146" i="25"/>
  <c r="F146" i="25"/>
  <c r="H146" i="25" s="1"/>
  <c r="E146" i="25"/>
  <c r="G145" i="25"/>
  <c r="F145" i="25"/>
  <c r="E145" i="25"/>
  <c r="H145" i="25" s="1"/>
  <c r="G144" i="25"/>
  <c r="F144" i="25"/>
  <c r="E144" i="25"/>
  <c r="H144" i="25" s="1"/>
  <c r="G143" i="25"/>
  <c r="F143" i="25"/>
  <c r="H143" i="25" s="1"/>
  <c r="E143" i="25"/>
  <c r="G142" i="25"/>
  <c r="F142" i="25"/>
  <c r="E142" i="25"/>
  <c r="H142" i="25" s="1"/>
  <c r="G141" i="25"/>
  <c r="F141" i="25"/>
  <c r="E141" i="25"/>
  <c r="H141" i="25" s="1"/>
  <c r="G140" i="25"/>
  <c r="F140" i="25"/>
  <c r="H140" i="25" s="1"/>
  <c r="E140" i="25"/>
  <c r="G139" i="25"/>
  <c r="F139" i="25"/>
  <c r="E139" i="25"/>
  <c r="H139" i="25" s="1"/>
  <c r="G138" i="25"/>
  <c r="F138" i="25"/>
  <c r="E138" i="25"/>
  <c r="H138" i="25" s="1"/>
  <c r="G137" i="25"/>
  <c r="F137" i="25"/>
  <c r="H137" i="25" s="1"/>
  <c r="E137" i="25"/>
  <c r="G136" i="25"/>
  <c r="F136" i="25"/>
  <c r="E136" i="25"/>
  <c r="H136" i="25" s="1"/>
  <c r="G135" i="25"/>
  <c r="F135" i="25"/>
  <c r="E135" i="25"/>
  <c r="H135" i="25" s="1"/>
  <c r="G134" i="25"/>
  <c r="F134" i="25"/>
  <c r="H134" i="25" s="1"/>
  <c r="E134" i="25"/>
  <c r="G133" i="25"/>
  <c r="F133" i="25"/>
  <c r="E133" i="25"/>
  <c r="H133" i="25" s="1"/>
  <c r="G132" i="25"/>
  <c r="F132" i="25"/>
  <c r="E132" i="25"/>
  <c r="H132" i="25" s="1"/>
  <c r="G131" i="25"/>
  <c r="F131" i="25"/>
  <c r="H131" i="25" s="1"/>
  <c r="E131" i="25"/>
  <c r="G130" i="25"/>
  <c r="F130" i="25"/>
  <c r="E130" i="25"/>
  <c r="H130" i="25" s="1"/>
  <c r="G129" i="25"/>
  <c r="F129" i="25"/>
  <c r="E129" i="25"/>
  <c r="H129" i="25" s="1"/>
  <c r="G128" i="25"/>
  <c r="F128" i="25"/>
  <c r="H128" i="25" s="1"/>
  <c r="E128" i="25"/>
  <c r="G127" i="25"/>
  <c r="F127" i="25"/>
  <c r="E127" i="25"/>
  <c r="H127" i="25" s="1"/>
  <c r="G126" i="25"/>
  <c r="F126" i="25"/>
  <c r="E126" i="25"/>
  <c r="H126" i="25" s="1"/>
  <c r="G125" i="25"/>
  <c r="F125" i="25"/>
  <c r="E125" i="25"/>
  <c r="H125" i="25" s="1"/>
  <c r="G124" i="25"/>
  <c r="F124" i="25"/>
  <c r="E124" i="25"/>
  <c r="H124" i="25" s="1"/>
  <c r="G123" i="25"/>
  <c r="F123" i="25"/>
  <c r="E123" i="25"/>
  <c r="H123" i="25" s="1"/>
  <c r="G122" i="25"/>
  <c r="F122" i="25"/>
  <c r="E122" i="25"/>
  <c r="H122" i="25" s="1"/>
  <c r="G121" i="25"/>
  <c r="F121" i="25"/>
  <c r="E121" i="25"/>
  <c r="H121" i="25" s="1"/>
  <c r="G120" i="25"/>
  <c r="F120" i="25"/>
  <c r="E120" i="25"/>
  <c r="H120" i="25" s="1"/>
  <c r="G119" i="25"/>
  <c r="F119" i="25"/>
  <c r="E119" i="25"/>
  <c r="H119" i="25" s="1"/>
  <c r="G118" i="25"/>
  <c r="F118" i="25"/>
  <c r="E118" i="25"/>
  <c r="H118" i="25" s="1"/>
  <c r="G117" i="25"/>
  <c r="F117" i="25"/>
  <c r="E117" i="25"/>
  <c r="H117" i="25" s="1"/>
  <c r="G116" i="25"/>
  <c r="F116" i="25"/>
  <c r="E116" i="25"/>
  <c r="H116" i="25" s="1"/>
  <c r="G115" i="25"/>
  <c r="F115" i="25"/>
  <c r="E115" i="25"/>
  <c r="H115" i="25" s="1"/>
  <c r="G114" i="25"/>
  <c r="F114" i="25"/>
  <c r="E114" i="25"/>
  <c r="H114" i="25" s="1"/>
  <c r="G113" i="25"/>
  <c r="F113" i="25"/>
  <c r="E113" i="25"/>
  <c r="H113" i="25" s="1"/>
  <c r="G112" i="25"/>
  <c r="F112" i="25"/>
  <c r="E112" i="25"/>
  <c r="H112" i="25" s="1"/>
  <c r="G111" i="25"/>
  <c r="F111" i="25"/>
  <c r="E111" i="25"/>
  <c r="H111" i="25" s="1"/>
  <c r="G110" i="25"/>
  <c r="F110" i="25"/>
  <c r="E110" i="25"/>
  <c r="H110" i="25" s="1"/>
  <c r="G109" i="25"/>
  <c r="F109" i="25"/>
  <c r="E109" i="25"/>
  <c r="H109" i="25" s="1"/>
  <c r="G108" i="25"/>
  <c r="F108" i="25"/>
  <c r="E108" i="25"/>
  <c r="H108" i="25" s="1"/>
  <c r="G107" i="25"/>
  <c r="F107" i="25"/>
  <c r="E107" i="25"/>
  <c r="H107" i="25" s="1"/>
  <c r="G106" i="25"/>
  <c r="F106" i="25"/>
  <c r="E106" i="25"/>
  <c r="H106" i="25" s="1"/>
  <c r="G105" i="25"/>
  <c r="F105" i="25"/>
  <c r="E105" i="25"/>
  <c r="H105" i="25" s="1"/>
  <c r="G104" i="25"/>
  <c r="F104" i="25"/>
  <c r="E104" i="25"/>
  <c r="H104" i="25" s="1"/>
  <c r="G103" i="25"/>
  <c r="F103" i="25"/>
  <c r="E103" i="25"/>
  <c r="H103" i="25" s="1"/>
  <c r="G102" i="25"/>
  <c r="F102" i="25"/>
  <c r="E102" i="25"/>
  <c r="H102" i="25" s="1"/>
  <c r="G101" i="25"/>
  <c r="F101" i="25"/>
  <c r="E101" i="25"/>
  <c r="H101" i="25" s="1"/>
  <c r="G100" i="25"/>
  <c r="F100" i="25"/>
  <c r="E100" i="25"/>
  <c r="H100" i="25" s="1"/>
  <c r="G99" i="25"/>
  <c r="F99" i="25"/>
  <c r="E99" i="25"/>
  <c r="H99" i="25" s="1"/>
  <c r="G98" i="25"/>
  <c r="F98" i="25"/>
  <c r="E98" i="25"/>
  <c r="H98" i="25" s="1"/>
  <c r="G97" i="25"/>
  <c r="F97" i="25"/>
  <c r="E97" i="25"/>
  <c r="H97" i="25" s="1"/>
  <c r="G96" i="25"/>
  <c r="F96" i="25"/>
  <c r="E96" i="25"/>
  <c r="H96" i="25" s="1"/>
  <c r="G95" i="25"/>
  <c r="F95" i="25"/>
  <c r="E95" i="25"/>
  <c r="H95" i="25" s="1"/>
  <c r="G94" i="25"/>
  <c r="F94" i="25"/>
  <c r="E94" i="25"/>
  <c r="H94" i="25" s="1"/>
  <c r="G93" i="25"/>
  <c r="F93" i="25"/>
  <c r="E93" i="25"/>
  <c r="H93" i="25" s="1"/>
  <c r="G92" i="25"/>
  <c r="F92" i="25"/>
  <c r="E92" i="25"/>
  <c r="H92" i="25" s="1"/>
  <c r="G91" i="25"/>
  <c r="F91" i="25"/>
  <c r="E91" i="25"/>
  <c r="H91" i="25" s="1"/>
  <c r="G90" i="25"/>
  <c r="F90" i="25"/>
  <c r="E90" i="25"/>
  <c r="H90" i="25" s="1"/>
  <c r="G60" i="25"/>
  <c r="F60" i="25"/>
  <c r="E60" i="25"/>
  <c r="H60" i="25" s="1"/>
  <c r="G59" i="25"/>
  <c r="F59" i="25"/>
  <c r="E59" i="25"/>
  <c r="H59" i="25" s="1"/>
  <c r="G58" i="25"/>
  <c r="F58" i="25"/>
  <c r="E58" i="25"/>
  <c r="H58" i="25" s="1"/>
  <c r="G57" i="25"/>
  <c r="F57" i="25"/>
  <c r="E57" i="25"/>
  <c r="H57" i="25" s="1"/>
  <c r="G56" i="25"/>
  <c r="F56" i="25"/>
  <c r="E56" i="25"/>
  <c r="H56" i="25" s="1"/>
  <c r="G55" i="25"/>
  <c r="F55" i="25"/>
  <c r="E55" i="25"/>
  <c r="H55" i="25" s="1"/>
  <c r="G54" i="25"/>
  <c r="F54" i="25"/>
  <c r="E54" i="25"/>
  <c r="H54" i="25" s="1"/>
  <c r="G53" i="25"/>
  <c r="F53" i="25"/>
  <c r="E53" i="25"/>
  <c r="H53" i="25" s="1"/>
  <c r="G52" i="25"/>
  <c r="F52" i="25"/>
  <c r="E52" i="25"/>
  <c r="H52" i="25" s="1"/>
  <c r="G51" i="25"/>
  <c r="F51" i="25"/>
  <c r="E51" i="25"/>
  <c r="H51" i="25" s="1"/>
  <c r="G50" i="25"/>
  <c r="F50" i="25"/>
  <c r="E50" i="25"/>
  <c r="H50" i="25" s="1"/>
  <c r="G49" i="25"/>
  <c r="F49" i="25"/>
  <c r="E49" i="25"/>
  <c r="H49" i="25" s="1"/>
  <c r="G48" i="25"/>
  <c r="F48" i="25"/>
  <c r="E48" i="25"/>
  <c r="H48" i="25" s="1"/>
  <c r="G47" i="25"/>
  <c r="F47" i="25"/>
  <c r="E47" i="25"/>
  <c r="H47" i="25" s="1"/>
  <c r="G46" i="25"/>
  <c r="F46" i="25"/>
  <c r="E46" i="25"/>
  <c r="H46" i="25" s="1"/>
  <c r="G45" i="25"/>
  <c r="F45" i="25"/>
  <c r="E45" i="25"/>
  <c r="H45" i="25" s="1"/>
  <c r="G44" i="25"/>
  <c r="F44" i="25"/>
  <c r="E44" i="25"/>
  <c r="H44" i="25" s="1"/>
  <c r="G43" i="25"/>
  <c r="F43" i="25"/>
  <c r="E43" i="25"/>
  <c r="H43" i="25" s="1"/>
  <c r="G42" i="25"/>
  <c r="F42" i="25"/>
  <c r="E42" i="25"/>
  <c r="H42" i="25" s="1"/>
  <c r="G41" i="25"/>
  <c r="F41" i="25"/>
  <c r="E41" i="25"/>
  <c r="H41" i="25" s="1"/>
  <c r="G40" i="25"/>
  <c r="F40" i="25"/>
  <c r="E40" i="25"/>
  <c r="H40" i="25" s="1"/>
  <c r="G39" i="25"/>
  <c r="F39" i="25"/>
  <c r="E39" i="25"/>
  <c r="H39" i="25" s="1"/>
  <c r="G38" i="25"/>
  <c r="F38" i="25"/>
  <c r="E38" i="25"/>
  <c r="H38" i="25" s="1"/>
  <c r="G37" i="25"/>
  <c r="F37" i="25"/>
  <c r="E37" i="25"/>
  <c r="H37" i="25" s="1"/>
  <c r="G36" i="25"/>
  <c r="F36" i="25"/>
  <c r="E36" i="25"/>
  <c r="H36" i="25" s="1"/>
  <c r="G35" i="25"/>
  <c r="F35" i="25"/>
  <c r="E35" i="25"/>
  <c r="H35" i="25" s="1"/>
  <c r="G34" i="25"/>
  <c r="F34" i="25"/>
  <c r="E34" i="25"/>
  <c r="H34" i="25" s="1"/>
  <c r="G33" i="25"/>
  <c r="F33" i="25"/>
  <c r="E33" i="25"/>
  <c r="H33" i="25" s="1"/>
  <c r="S10" i="25" l="1"/>
  <c r="V10" i="25"/>
  <c r="W10" i="25"/>
  <c r="X10" i="25"/>
  <c r="Y10" i="25"/>
  <c r="Z10" i="25"/>
  <c r="AA10" i="25"/>
  <c r="AB10" i="25"/>
  <c r="AC10" i="25"/>
  <c r="AD10" i="25"/>
  <c r="J11" i="25"/>
  <c r="K11" i="25"/>
  <c r="G11" i="25" s="1"/>
  <c r="M11" i="25"/>
  <c r="N11" i="25"/>
  <c r="O11" i="25"/>
  <c r="P11" i="25"/>
  <c r="Q11" i="25"/>
  <c r="R11" i="25"/>
  <c r="S11" i="25"/>
  <c r="T11" i="25"/>
  <c r="T10" i="25" s="1"/>
  <c r="V11" i="25"/>
  <c r="W11" i="25"/>
  <c r="X11" i="25"/>
  <c r="Y11" i="25"/>
  <c r="Z11" i="25"/>
  <c r="AA11" i="25"/>
  <c r="AB11" i="25"/>
  <c r="AC11" i="25"/>
  <c r="AD11" i="25"/>
  <c r="I11" i="25"/>
  <c r="J24" i="25"/>
  <c r="K24" i="25"/>
  <c r="K10" i="25" s="1"/>
  <c r="G10" i="25" s="1"/>
  <c r="L24" i="25"/>
  <c r="M24" i="25"/>
  <c r="M10" i="25" s="1"/>
  <c r="N24" i="25"/>
  <c r="N10" i="25" s="1"/>
  <c r="O24" i="25"/>
  <c r="O10" i="25" s="1"/>
  <c r="P24" i="25"/>
  <c r="P10" i="25" s="1"/>
  <c r="Q24" i="25"/>
  <c r="Q10" i="25" s="1"/>
  <c r="R24" i="25"/>
  <c r="R10" i="25" s="1"/>
  <c r="S24" i="25"/>
  <c r="T24" i="25"/>
  <c r="U24" i="25"/>
  <c r="V24" i="25"/>
  <c r="W24" i="25"/>
  <c r="X24" i="25"/>
  <c r="Y24" i="25"/>
  <c r="Z24" i="25"/>
  <c r="AA24" i="25"/>
  <c r="AB24" i="25"/>
  <c r="AC24" i="25"/>
  <c r="AD24" i="25"/>
  <c r="I24" i="25"/>
  <c r="I10" i="25" s="1"/>
  <c r="J31" i="25"/>
  <c r="K31" i="25"/>
  <c r="L31" i="25"/>
  <c r="M31" i="25"/>
  <c r="N31" i="25"/>
  <c r="O31" i="25"/>
  <c r="P31" i="25"/>
  <c r="Q31" i="25"/>
  <c r="R31" i="25"/>
  <c r="S31" i="25"/>
  <c r="T31" i="25"/>
  <c r="U31" i="25"/>
  <c r="V31" i="25"/>
  <c r="W31" i="25"/>
  <c r="X31" i="25"/>
  <c r="Y31" i="25"/>
  <c r="Z31" i="25"/>
  <c r="AA31" i="25"/>
  <c r="AB31" i="25"/>
  <c r="AC31" i="25"/>
  <c r="AD31" i="25"/>
  <c r="I31" i="25"/>
  <c r="E12" i="25"/>
  <c r="F12" i="25"/>
  <c r="H12" i="25" s="1"/>
  <c r="G12" i="25"/>
  <c r="E13" i="25"/>
  <c r="F13" i="25"/>
  <c r="G13" i="25"/>
  <c r="H13" i="25"/>
  <c r="E14" i="25"/>
  <c r="H14" i="25" s="1"/>
  <c r="F14" i="25"/>
  <c r="G14" i="25"/>
  <c r="E15" i="25"/>
  <c r="F15" i="25"/>
  <c r="G15" i="25"/>
  <c r="H15" i="25" s="1"/>
  <c r="E16" i="25"/>
  <c r="F16" i="25"/>
  <c r="G16" i="25"/>
  <c r="H16" i="25"/>
  <c r="E17" i="25"/>
  <c r="H17" i="25" s="1"/>
  <c r="F17" i="25"/>
  <c r="G17" i="25"/>
  <c r="E18" i="25"/>
  <c r="F18" i="25"/>
  <c r="G18" i="25"/>
  <c r="H18" i="25"/>
  <c r="E19" i="25"/>
  <c r="F19" i="25"/>
  <c r="G19" i="25"/>
  <c r="H19" i="25"/>
  <c r="E20" i="25"/>
  <c r="H20" i="25" s="1"/>
  <c r="F20" i="25"/>
  <c r="G20" i="25"/>
  <c r="E21" i="25"/>
  <c r="F21" i="25"/>
  <c r="G21" i="25"/>
  <c r="H21" i="25"/>
  <c r="E22" i="25"/>
  <c r="F22" i="25"/>
  <c r="G22" i="25"/>
  <c r="H22" i="25"/>
  <c r="E23" i="25"/>
  <c r="H23" i="25" s="1"/>
  <c r="F23" i="25"/>
  <c r="G23" i="25"/>
  <c r="H25" i="25"/>
  <c r="H29" i="25"/>
  <c r="H32" i="25"/>
  <c r="E25" i="25"/>
  <c r="F25" i="25"/>
  <c r="G25" i="25"/>
  <c r="E26" i="25"/>
  <c r="F26" i="25"/>
  <c r="G26" i="25"/>
  <c r="E27" i="25"/>
  <c r="F27" i="25"/>
  <c r="G27" i="25"/>
  <c r="E28" i="25"/>
  <c r="F28" i="25"/>
  <c r="G28" i="25"/>
  <c r="E29" i="25"/>
  <c r="F29" i="25"/>
  <c r="G29" i="25"/>
  <c r="E30" i="25"/>
  <c r="F30" i="25"/>
  <c r="G30" i="25"/>
  <c r="F31" i="25"/>
  <c r="G31" i="25"/>
  <c r="E32" i="25"/>
  <c r="F32" i="25"/>
  <c r="G32" i="25"/>
  <c r="H27" i="25" l="1"/>
  <c r="H30" i="25"/>
  <c r="H28" i="25"/>
  <c r="H26" i="25"/>
  <c r="J10" i="25"/>
  <c r="F24" i="25"/>
  <c r="F10" i="25"/>
  <c r="F11" i="25"/>
  <c r="E10" i="25"/>
  <c r="H10" i="25" s="1"/>
  <c r="E11" i="25"/>
  <c r="H11" i="25"/>
  <c r="E31" i="25"/>
  <c r="H31" i="25" s="1"/>
  <c r="H125" i="24"/>
  <c r="T125" i="24"/>
  <c r="H131" i="24"/>
  <c r="P131" i="24"/>
  <c r="P125" i="24" s="1"/>
  <c r="Q131" i="24"/>
  <c r="Q125" i="24" s="1"/>
  <c r="R131" i="24"/>
  <c r="R125" i="24" s="1"/>
  <c r="T131" i="24"/>
  <c r="AB131" i="24"/>
  <c r="AB125" i="24" s="1"/>
  <c r="AC131" i="24"/>
  <c r="AC125" i="24" s="1"/>
  <c r="AD131" i="24"/>
  <c r="AD125" i="24" s="1"/>
  <c r="H136" i="24"/>
  <c r="I136" i="24"/>
  <c r="I131" i="24" s="1"/>
  <c r="I125" i="24" s="1"/>
  <c r="J136" i="24"/>
  <c r="J131" i="24" s="1"/>
  <c r="J125" i="24" s="1"/>
  <c r="K136" i="24"/>
  <c r="K131" i="24" s="1"/>
  <c r="K125" i="24" s="1"/>
  <c r="L136" i="24"/>
  <c r="L131" i="24" s="1"/>
  <c r="L125" i="24" s="1"/>
  <c r="M136" i="24"/>
  <c r="M131" i="24" s="1"/>
  <c r="M125" i="24" s="1"/>
  <c r="N136" i="24"/>
  <c r="N131" i="24" s="1"/>
  <c r="N125" i="24" s="1"/>
  <c r="O136" i="24"/>
  <c r="O131" i="24" s="1"/>
  <c r="O125" i="24" s="1"/>
  <c r="P136" i="24"/>
  <c r="Q136" i="24"/>
  <c r="R136" i="24"/>
  <c r="S136" i="24"/>
  <c r="S131" i="24" s="1"/>
  <c r="S125" i="24" s="1"/>
  <c r="T136" i="24"/>
  <c r="U136" i="24"/>
  <c r="U131" i="24" s="1"/>
  <c r="U125" i="24" s="1"/>
  <c r="V136" i="24"/>
  <c r="V131" i="24" s="1"/>
  <c r="V125" i="24" s="1"/>
  <c r="W136" i="24"/>
  <c r="W131" i="24" s="1"/>
  <c r="W125" i="24" s="1"/>
  <c r="X136" i="24"/>
  <c r="X131" i="24" s="1"/>
  <c r="X125" i="24" s="1"/>
  <c r="Y136" i="24"/>
  <c r="Y131" i="24" s="1"/>
  <c r="Y125" i="24" s="1"/>
  <c r="Z136" i="24"/>
  <c r="Z131" i="24" s="1"/>
  <c r="Z125" i="24" s="1"/>
  <c r="AA136" i="24"/>
  <c r="AA131" i="24" s="1"/>
  <c r="AA125" i="24" s="1"/>
  <c r="AB136" i="24"/>
  <c r="AC136" i="24"/>
  <c r="AD136" i="24"/>
  <c r="AE136" i="24"/>
  <c r="AE131" i="24" s="1"/>
  <c r="AE125" i="24" s="1"/>
  <c r="F139" i="24"/>
  <c r="E139" i="24"/>
  <c r="F135" i="24"/>
  <c r="E135" i="24"/>
  <c r="F134" i="24"/>
  <c r="E134" i="24"/>
  <c r="G134" i="24" s="1"/>
  <c r="F133" i="24"/>
  <c r="E133" i="24"/>
  <c r="F132" i="24"/>
  <c r="E132" i="24"/>
  <c r="F121" i="22"/>
  <c r="G121" i="22"/>
  <c r="H121" i="22"/>
  <c r="I121" i="22"/>
  <c r="J121" i="22"/>
  <c r="K121" i="22"/>
  <c r="L121" i="22"/>
  <c r="M121" i="22"/>
  <c r="N121" i="22"/>
  <c r="O121" i="22"/>
  <c r="P121" i="22"/>
  <c r="Q121" i="22"/>
  <c r="R121" i="22"/>
  <c r="S121" i="22"/>
  <c r="T121" i="22"/>
  <c r="U121" i="22"/>
  <c r="V121" i="22"/>
  <c r="W121" i="22"/>
  <c r="X121" i="22"/>
  <c r="Y121" i="22"/>
  <c r="Z121" i="22"/>
  <c r="AA121" i="22"/>
  <c r="AB121" i="22"/>
  <c r="E121" i="22"/>
  <c r="F127" i="22"/>
  <c r="G127" i="22"/>
  <c r="H127" i="22"/>
  <c r="I127" i="22"/>
  <c r="J127" i="22"/>
  <c r="K127" i="22"/>
  <c r="L127" i="22"/>
  <c r="M127" i="22"/>
  <c r="N127" i="22"/>
  <c r="O127" i="22"/>
  <c r="P127" i="22"/>
  <c r="Q127" i="22"/>
  <c r="R127" i="22"/>
  <c r="S127" i="22"/>
  <c r="T127" i="22"/>
  <c r="U127" i="22"/>
  <c r="V127" i="22"/>
  <c r="W127" i="22"/>
  <c r="X127" i="22"/>
  <c r="Y127" i="22"/>
  <c r="Z127" i="22"/>
  <c r="AA127" i="22"/>
  <c r="AB127" i="22"/>
  <c r="E127" i="22"/>
  <c r="AD132" i="22"/>
  <c r="AC132" i="22"/>
  <c r="AB132" i="22"/>
  <c r="AA132" i="22"/>
  <c r="Z132" i="22"/>
  <c r="Y132" i="22"/>
  <c r="X132" i="22"/>
  <c r="W132" i="22"/>
  <c r="V132" i="22"/>
  <c r="U132" i="22"/>
  <c r="T132" i="22"/>
  <c r="S132" i="22"/>
  <c r="R132" i="22"/>
  <c r="Q132" i="22"/>
  <c r="P132" i="22"/>
  <c r="O132" i="22"/>
  <c r="N132" i="22"/>
  <c r="M132" i="22"/>
  <c r="L132" i="22"/>
  <c r="K132" i="22"/>
  <c r="J132" i="22"/>
  <c r="I132" i="22"/>
  <c r="H132" i="22"/>
  <c r="G132" i="22"/>
  <c r="F132" i="22"/>
  <c r="E132" i="22"/>
  <c r="F135" i="22"/>
  <c r="E135" i="22"/>
  <c r="G135" i="22" s="1"/>
  <c r="I127" i="25"/>
  <c r="I121" i="25" s="1"/>
  <c r="L127" i="25"/>
  <c r="M127" i="25"/>
  <c r="N127" i="25"/>
  <c r="O127" i="25"/>
  <c r="P127" i="25"/>
  <c r="Q127" i="25"/>
  <c r="R127" i="25"/>
  <c r="S127" i="25"/>
  <c r="S121" i="25" s="1"/>
  <c r="U127" i="25"/>
  <c r="U121" i="25" s="1"/>
  <c r="X127" i="25"/>
  <c r="Y127" i="25"/>
  <c r="Y121" i="25" s="1"/>
  <c r="Z127" i="25"/>
  <c r="Z121" i="25" s="1"/>
  <c r="AA127" i="25"/>
  <c r="AA121" i="25" s="1"/>
  <c r="AB127" i="25"/>
  <c r="AB121" i="25" s="1"/>
  <c r="AC127" i="25"/>
  <c r="AC121" i="25" s="1"/>
  <c r="AD127" i="25"/>
  <c r="AD121" i="25" s="1"/>
  <c r="L121" i="25"/>
  <c r="M121" i="25"/>
  <c r="N121" i="25"/>
  <c r="O121" i="25"/>
  <c r="P121" i="25"/>
  <c r="Q121" i="25"/>
  <c r="R121" i="25"/>
  <c r="X121" i="25"/>
  <c r="I132" i="25"/>
  <c r="J132" i="25"/>
  <c r="J127" i="25" s="1"/>
  <c r="J121" i="25" s="1"/>
  <c r="K132" i="25"/>
  <c r="K127" i="25" s="1"/>
  <c r="K121" i="25" s="1"/>
  <c r="L132" i="25"/>
  <c r="M132" i="25"/>
  <c r="N132" i="25"/>
  <c r="O132" i="25"/>
  <c r="P132" i="25"/>
  <c r="Q132" i="25"/>
  <c r="R132" i="25"/>
  <c r="S132" i="25"/>
  <c r="T132" i="25"/>
  <c r="T127" i="25" s="1"/>
  <c r="T121" i="25" s="1"/>
  <c r="U132" i="25"/>
  <c r="V132" i="25"/>
  <c r="V127" i="25" s="1"/>
  <c r="V121" i="25" s="1"/>
  <c r="W132" i="25"/>
  <c r="W127" i="25" s="1"/>
  <c r="W121" i="25" s="1"/>
  <c r="X132" i="25"/>
  <c r="Y132" i="25"/>
  <c r="Z132" i="25"/>
  <c r="AA132" i="25"/>
  <c r="AB132" i="25"/>
  <c r="AC132" i="25"/>
  <c r="AD132" i="25"/>
  <c r="G135" i="24" l="1"/>
  <c r="G139" i="24"/>
  <c r="G132" i="24"/>
  <c r="G133" i="24"/>
  <c r="F284" i="24"/>
  <c r="E284" i="24"/>
  <c r="G283" i="24"/>
  <c r="F283" i="24"/>
  <c r="E283" i="24"/>
  <c r="F282" i="24"/>
  <c r="E282" i="24"/>
  <c r="G282" i="24" s="1"/>
  <c r="F281" i="24"/>
  <c r="E281" i="24"/>
  <c r="F280" i="24"/>
  <c r="E280" i="24"/>
  <c r="G280" i="24" s="1"/>
  <c r="G279" i="24"/>
  <c r="F279" i="24"/>
  <c r="E279" i="24"/>
  <c r="F278" i="24"/>
  <c r="E278" i="24"/>
  <c r="F277" i="24"/>
  <c r="E277" i="24"/>
  <c r="G277" i="24" s="1"/>
  <c r="F276" i="24"/>
  <c r="E276" i="24"/>
  <c r="G276" i="24" s="1"/>
  <c r="F275" i="24"/>
  <c r="E275" i="24"/>
  <c r="G275" i="24" s="1"/>
  <c r="F274" i="24"/>
  <c r="E274" i="24"/>
  <c r="F273" i="24"/>
  <c r="E273" i="24"/>
  <c r="F272" i="24"/>
  <c r="E272" i="24"/>
  <c r="F271" i="24"/>
  <c r="E271" i="24"/>
  <c r="G271" i="24" s="1"/>
  <c r="F270" i="24"/>
  <c r="E270" i="24"/>
  <c r="G270" i="24" s="1"/>
  <c r="F269" i="24"/>
  <c r="E269" i="24"/>
  <c r="G269" i="24" s="1"/>
  <c r="F268" i="24"/>
  <c r="E268" i="24"/>
  <c r="F267" i="24"/>
  <c r="E267" i="24"/>
  <c r="F266" i="24"/>
  <c r="E266" i="24"/>
  <c r="F265" i="24"/>
  <c r="E265" i="24"/>
  <c r="G265" i="24" s="1"/>
  <c r="F264" i="24"/>
  <c r="E264" i="24"/>
  <c r="G264" i="24" s="1"/>
  <c r="F263" i="24"/>
  <c r="E263" i="24"/>
  <c r="G263" i="24" s="1"/>
  <c r="F262" i="24"/>
  <c r="E262" i="24"/>
  <c r="F261" i="24"/>
  <c r="E261" i="24"/>
  <c r="F260" i="24"/>
  <c r="E260" i="24"/>
  <c r="F259" i="24"/>
  <c r="E259" i="24"/>
  <c r="G259" i="24" s="1"/>
  <c r="F258" i="24"/>
  <c r="E258" i="24"/>
  <c r="G258" i="24" s="1"/>
  <c r="F257" i="24"/>
  <c r="E257" i="24"/>
  <c r="G257" i="24" s="1"/>
  <c r="F256" i="24"/>
  <c r="E256" i="24"/>
  <c r="F255" i="24"/>
  <c r="E255" i="24"/>
  <c r="F254" i="24"/>
  <c r="E254" i="24"/>
  <c r="F253" i="24"/>
  <c r="E253" i="24"/>
  <c r="G253" i="24" s="1"/>
  <c r="F252" i="24"/>
  <c r="E252" i="24"/>
  <c r="G252" i="24" s="1"/>
  <c r="F251" i="24"/>
  <c r="E251" i="24"/>
  <c r="G251" i="24" s="1"/>
  <c r="F250" i="24"/>
  <c r="E250" i="24"/>
  <c r="G250" i="24" s="1"/>
  <c r="F249" i="24"/>
  <c r="E249" i="24"/>
  <c r="F248" i="24"/>
  <c r="E248" i="24"/>
  <c r="F247" i="24"/>
  <c r="E247" i="24"/>
  <c r="G247" i="24" s="1"/>
  <c r="F246" i="24"/>
  <c r="E246" i="24"/>
  <c r="G246" i="24" s="1"/>
  <c r="F245" i="24"/>
  <c r="E245" i="24"/>
  <c r="G245" i="24" s="1"/>
  <c r="F244" i="24"/>
  <c r="E244" i="24"/>
  <c r="G244" i="24" s="1"/>
  <c r="F243" i="24"/>
  <c r="E243" i="24"/>
  <c r="F242" i="24"/>
  <c r="E242" i="24"/>
  <c r="F241" i="24"/>
  <c r="E241" i="24"/>
  <c r="G241" i="24" s="1"/>
  <c r="F240" i="24"/>
  <c r="E240" i="24"/>
  <c r="G240" i="24" s="1"/>
  <c r="F239" i="24"/>
  <c r="E239" i="24"/>
  <c r="G239" i="24" s="1"/>
  <c r="F238" i="24"/>
  <c r="E238" i="24"/>
  <c r="G238" i="24" s="1"/>
  <c r="F237" i="24"/>
  <c r="E237" i="24"/>
  <c r="F236" i="24"/>
  <c r="E236" i="24"/>
  <c r="F235" i="24"/>
  <c r="E235" i="24"/>
  <c r="G235" i="24" s="1"/>
  <c r="F234" i="24"/>
  <c r="E234" i="24"/>
  <c r="G234" i="24" s="1"/>
  <c r="F233" i="24"/>
  <c r="E233" i="24"/>
  <c r="G233" i="24" s="1"/>
  <c r="F232" i="24"/>
  <c r="E232" i="24"/>
  <c r="G232" i="24" s="1"/>
  <c r="F231" i="24"/>
  <c r="E231" i="24"/>
  <c r="F230" i="24"/>
  <c r="E230" i="24"/>
  <c r="F229" i="24"/>
  <c r="E229" i="24"/>
  <c r="G229" i="24" s="1"/>
  <c r="F228" i="24"/>
  <c r="E228" i="24"/>
  <c r="G228" i="24" s="1"/>
  <c r="F227" i="24"/>
  <c r="E227" i="24"/>
  <c r="G227" i="24" s="1"/>
  <c r="F226" i="24"/>
  <c r="E226" i="24"/>
  <c r="G226" i="24" s="1"/>
  <c r="F225" i="24"/>
  <c r="E225" i="24"/>
  <c r="F224" i="24"/>
  <c r="E224" i="24"/>
  <c r="F223" i="24"/>
  <c r="E223" i="24"/>
  <c r="G223" i="24" s="1"/>
  <c r="F222" i="24"/>
  <c r="E222" i="24"/>
  <c r="G222" i="24" s="1"/>
  <c r="F221" i="24"/>
  <c r="E221" i="24"/>
  <c r="G221" i="24" s="1"/>
  <c r="F220" i="24"/>
  <c r="E220" i="24"/>
  <c r="G220" i="24" s="1"/>
  <c r="F219" i="24"/>
  <c r="E219" i="24"/>
  <c r="F218" i="24"/>
  <c r="E218" i="24"/>
  <c r="F217" i="24"/>
  <c r="E217" i="24"/>
  <c r="G217" i="24" s="1"/>
  <c r="F216" i="24"/>
  <c r="E216" i="24"/>
  <c r="G216" i="24" s="1"/>
  <c r="F215" i="24"/>
  <c r="E215" i="24"/>
  <c r="G215" i="24" s="1"/>
  <c r="F214" i="24"/>
  <c r="E214" i="24"/>
  <c r="G214" i="24" s="1"/>
  <c r="F213" i="24"/>
  <c r="E213" i="24"/>
  <c r="F212" i="24"/>
  <c r="E212" i="24"/>
  <c r="F211" i="24"/>
  <c r="E211" i="24"/>
  <c r="G211" i="24" s="1"/>
  <c r="F210" i="24"/>
  <c r="E210" i="24"/>
  <c r="G210" i="24" s="1"/>
  <c r="F209" i="24"/>
  <c r="E209" i="24"/>
  <c r="G209" i="24" s="1"/>
  <c r="F208" i="24"/>
  <c r="E208" i="24"/>
  <c r="G208" i="24" s="1"/>
  <c r="F207" i="24"/>
  <c r="E207" i="24"/>
  <c r="F206" i="24"/>
  <c r="E206" i="24"/>
  <c r="F205" i="24"/>
  <c r="E205" i="24"/>
  <c r="G205" i="24" s="1"/>
  <c r="F204" i="24"/>
  <c r="E204" i="24"/>
  <c r="G204" i="24" s="1"/>
  <c r="F203" i="24"/>
  <c r="E203" i="24"/>
  <c r="G203" i="24" s="1"/>
  <c r="F202" i="24"/>
  <c r="E202" i="24"/>
  <c r="G202" i="24" s="1"/>
  <c r="F201" i="24"/>
  <c r="E201" i="24"/>
  <c r="F200" i="24"/>
  <c r="E200" i="24"/>
  <c r="F199" i="24"/>
  <c r="E199" i="24"/>
  <c r="G199" i="24" s="1"/>
  <c r="F198" i="24"/>
  <c r="E198" i="24"/>
  <c r="G198" i="24" s="1"/>
  <c r="F197" i="24"/>
  <c r="E197" i="24"/>
  <c r="G197" i="24" s="1"/>
  <c r="F196" i="24"/>
  <c r="E196" i="24"/>
  <c r="G196" i="24" s="1"/>
  <c r="F195" i="24"/>
  <c r="E195" i="24"/>
  <c r="F194" i="24"/>
  <c r="E194" i="24"/>
  <c r="F193" i="24"/>
  <c r="E193" i="24"/>
  <c r="G193" i="24" s="1"/>
  <c r="F192" i="24"/>
  <c r="E192" i="24"/>
  <c r="G192" i="24" s="1"/>
  <c r="F191" i="24"/>
  <c r="E191" i="24"/>
  <c r="G191" i="24" s="1"/>
  <c r="F190" i="24"/>
  <c r="E190" i="24"/>
  <c r="G190" i="24" s="1"/>
  <c r="F189" i="24"/>
  <c r="E189" i="24"/>
  <c r="F188" i="24"/>
  <c r="E188" i="24"/>
  <c r="F187" i="24"/>
  <c r="E187" i="24"/>
  <c r="G187" i="24" s="1"/>
  <c r="F186" i="24"/>
  <c r="E186" i="24"/>
  <c r="G186" i="24" s="1"/>
  <c r="F185" i="24"/>
  <c r="E185" i="24"/>
  <c r="G185" i="24" s="1"/>
  <c r="F184" i="24"/>
  <c r="E184" i="24"/>
  <c r="G184" i="24" s="1"/>
  <c r="F183" i="24"/>
  <c r="E183" i="24"/>
  <c r="F182" i="24"/>
  <c r="E182" i="24"/>
  <c r="F181" i="24"/>
  <c r="E181" i="24"/>
  <c r="G181" i="24" s="1"/>
  <c r="F180" i="24"/>
  <c r="E180" i="24"/>
  <c r="G180" i="24" s="1"/>
  <c r="F179" i="24"/>
  <c r="E179" i="24"/>
  <c r="G179" i="24" s="1"/>
  <c r="F178" i="24"/>
  <c r="E178" i="24"/>
  <c r="G178" i="24" s="1"/>
  <c r="F177" i="24"/>
  <c r="E177" i="24"/>
  <c r="F176" i="24"/>
  <c r="E176" i="24"/>
  <c r="F175" i="24"/>
  <c r="E175" i="24"/>
  <c r="G175" i="24" s="1"/>
  <c r="F174" i="24"/>
  <c r="E174" i="24"/>
  <c r="G174" i="24" s="1"/>
  <c r="F173" i="24"/>
  <c r="E173" i="24"/>
  <c r="G173" i="24" s="1"/>
  <c r="F172" i="24"/>
  <c r="E172" i="24"/>
  <c r="G172" i="24" s="1"/>
  <c r="F171" i="24"/>
  <c r="E171" i="24"/>
  <c r="F170" i="24"/>
  <c r="E170" i="24"/>
  <c r="F169" i="24"/>
  <c r="E169" i="24"/>
  <c r="G169" i="24" s="1"/>
  <c r="F168" i="24"/>
  <c r="E168" i="24"/>
  <c r="G168" i="24" s="1"/>
  <c r="F167" i="24"/>
  <c r="E167" i="24"/>
  <c r="G167" i="24" s="1"/>
  <c r="F166" i="24"/>
  <c r="E166" i="24"/>
  <c r="G166" i="24" s="1"/>
  <c r="F165" i="24"/>
  <c r="E165" i="24"/>
  <c r="F164" i="24"/>
  <c r="E164" i="24"/>
  <c r="F163" i="24"/>
  <c r="E163" i="24"/>
  <c r="G163" i="24" s="1"/>
  <c r="F162" i="24"/>
  <c r="E162" i="24"/>
  <c r="G162" i="24" s="1"/>
  <c r="F161" i="24"/>
  <c r="E161" i="24"/>
  <c r="G161" i="24" s="1"/>
  <c r="F160" i="24"/>
  <c r="E160" i="24"/>
  <c r="G160" i="24" s="1"/>
  <c r="F159" i="24"/>
  <c r="E159" i="24"/>
  <c r="F158" i="24"/>
  <c r="E158" i="24"/>
  <c r="F157" i="24"/>
  <c r="E157" i="24"/>
  <c r="G157" i="24" s="1"/>
  <c r="F156" i="24"/>
  <c r="E156" i="24"/>
  <c r="G156" i="24" s="1"/>
  <c r="F155" i="24"/>
  <c r="E155" i="24"/>
  <c r="G155" i="24" s="1"/>
  <c r="F154" i="24"/>
  <c r="E154" i="24"/>
  <c r="G154" i="24" s="1"/>
  <c r="F153" i="24"/>
  <c r="E153" i="24"/>
  <c r="F152" i="24"/>
  <c r="E152" i="24"/>
  <c r="F151" i="24"/>
  <c r="E151" i="24"/>
  <c r="G151" i="24" s="1"/>
  <c r="F150" i="24"/>
  <c r="E150" i="24"/>
  <c r="G150" i="24" s="1"/>
  <c r="F149" i="24"/>
  <c r="E149" i="24"/>
  <c r="G149" i="24" s="1"/>
  <c r="F148" i="24"/>
  <c r="E148" i="24"/>
  <c r="G148" i="24" s="1"/>
  <c r="F147" i="24"/>
  <c r="E147" i="24"/>
  <c r="F146" i="24"/>
  <c r="E146" i="24"/>
  <c r="F145" i="24"/>
  <c r="E145" i="24"/>
  <c r="G145" i="24" s="1"/>
  <c r="F144" i="24"/>
  <c r="E144" i="24"/>
  <c r="G144" i="24" s="1"/>
  <c r="F143" i="24"/>
  <c r="E143" i="24"/>
  <c r="G143" i="24" s="1"/>
  <c r="F142" i="24"/>
  <c r="E142" i="24"/>
  <c r="G142" i="24" s="1"/>
  <c r="F141" i="24"/>
  <c r="E141" i="24"/>
  <c r="F140" i="24"/>
  <c r="E140" i="24"/>
  <c r="F138" i="24"/>
  <c r="E138" i="24"/>
  <c r="G138" i="24" s="1"/>
  <c r="F137" i="24"/>
  <c r="F136" i="24" s="1"/>
  <c r="F131" i="24" s="1"/>
  <c r="E137" i="24"/>
  <c r="F130" i="24"/>
  <c r="E130" i="24"/>
  <c r="G130" i="24" s="1"/>
  <c r="F129" i="24"/>
  <c r="E129" i="24"/>
  <c r="G129" i="24" s="1"/>
  <c r="F128" i="24"/>
  <c r="E128" i="24"/>
  <c r="F127" i="24"/>
  <c r="E127" i="24"/>
  <c r="F126" i="24"/>
  <c r="E126" i="24"/>
  <c r="F124" i="24"/>
  <c r="E124" i="24"/>
  <c r="G124" i="24" s="1"/>
  <c r="F123" i="24"/>
  <c r="E123" i="24"/>
  <c r="G123" i="24" s="1"/>
  <c r="F122" i="24"/>
  <c r="E122" i="24"/>
  <c r="G122" i="24" s="1"/>
  <c r="F121" i="24"/>
  <c r="E121" i="24"/>
  <c r="F120" i="24"/>
  <c r="E120" i="24"/>
  <c r="F119" i="24"/>
  <c r="E119" i="24"/>
  <c r="G119" i="24" s="1"/>
  <c r="F118" i="24"/>
  <c r="E118" i="24"/>
  <c r="G118" i="24" s="1"/>
  <c r="F117" i="24"/>
  <c r="E117" i="24"/>
  <c r="G117" i="24" s="1"/>
  <c r="F116" i="24"/>
  <c r="E116" i="24"/>
  <c r="G116" i="24" s="1"/>
  <c r="F115" i="24"/>
  <c r="E115" i="24"/>
  <c r="F114" i="24"/>
  <c r="E114" i="24"/>
  <c r="F113" i="24"/>
  <c r="E113" i="24"/>
  <c r="G113" i="24" s="1"/>
  <c r="F112" i="24"/>
  <c r="E112" i="24"/>
  <c r="G112" i="24" s="1"/>
  <c r="F111" i="24"/>
  <c r="E111" i="24"/>
  <c r="G111" i="24" s="1"/>
  <c r="F110" i="24"/>
  <c r="E110" i="24"/>
  <c r="G110" i="24" s="1"/>
  <c r="F109" i="24"/>
  <c r="E109" i="24"/>
  <c r="F108" i="24"/>
  <c r="E108" i="24"/>
  <c r="F107" i="24"/>
  <c r="E107" i="24"/>
  <c r="G107" i="24" s="1"/>
  <c r="F106" i="24"/>
  <c r="E106" i="24"/>
  <c r="G106" i="24" s="1"/>
  <c r="F105" i="24"/>
  <c r="E105" i="24"/>
  <c r="G105" i="24" s="1"/>
  <c r="F104" i="24"/>
  <c r="E104" i="24"/>
  <c r="G104" i="24" s="1"/>
  <c r="F103" i="24"/>
  <c r="E103" i="24"/>
  <c r="F102" i="24"/>
  <c r="E102" i="24"/>
  <c r="F101" i="24"/>
  <c r="E101" i="24"/>
  <c r="G101" i="24" s="1"/>
  <c r="F100" i="24"/>
  <c r="E100" i="24"/>
  <c r="G100" i="24" s="1"/>
  <c r="F99" i="24"/>
  <c r="E99" i="24"/>
  <c r="G99" i="24" s="1"/>
  <c r="F98" i="24"/>
  <c r="E98" i="24"/>
  <c r="G98" i="24" s="1"/>
  <c r="F97" i="24"/>
  <c r="E97" i="24"/>
  <c r="F96" i="24"/>
  <c r="E96" i="24"/>
  <c r="F95" i="24"/>
  <c r="E95" i="24"/>
  <c r="G95" i="24" s="1"/>
  <c r="F94" i="24"/>
  <c r="E94" i="24"/>
  <c r="G94" i="24" s="1"/>
  <c r="F93" i="24"/>
  <c r="E93" i="24"/>
  <c r="G93" i="24" s="1"/>
  <c r="F92" i="24"/>
  <c r="E92" i="24"/>
  <c r="G92" i="24" s="1"/>
  <c r="F91" i="24"/>
  <c r="E91" i="24"/>
  <c r="F90" i="24"/>
  <c r="E90" i="24"/>
  <c r="F89" i="24"/>
  <c r="E89" i="24"/>
  <c r="G89" i="24" s="1"/>
  <c r="F88" i="24"/>
  <c r="E88" i="24"/>
  <c r="G88" i="24" s="1"/>
  <c r="F87" i="24"/>
  <c r="E87" i="24"/>
  <c r="G87" i="24" s="1"/>
  <c r="F86" i="24"/>
  <c r="E86" i="24"/>
  <c r="G86" i="24" s="1"/>
  <c r="F85" i="24"/>
  <c r="E85" i="24"/>
  <c r="F84" i="24"/>
  <c r="E84" i="24"/>
  <c r="F83" i="24"/>
  <c r="E83" i="24"/>
  <c r="G83" i="24" s="1"/>
  <c r="F82" i="24"/>
  <c r="E82" i="24"/>
  <c r="G82" i="24" s="1"/>
  <c r="F81" i="24"/>
  <c r="E81" i="24"/>
  <c r="G81" i="24" s="1"/>
  <c r="F80" i="24"/>
  <c r="E80" i="24"/>
  <c r="G80" i="24" s="1"/>
  <c r="F79" i="24"/>
  <c r="E79" i="24"/>
  <c r="F78" i="24"/>
  <c r="E78" i="24"/>
  <c r="F77" i="24"/>
  <c r="E77" i="24"/>
  <c r="G77" i="24" s="1"/>
  <c r="F76" i="24"/>
  <c r="E76" i="24"/>
  <c r="G76" i="24" s="1"/>
  <c r="F75" i="24"/>
  <c r="E75" i="24"/>
  <c r="G75" i="24" s="1"/>
  <c r="F74" i="24"/>
  <c r="E74" i="24"/>
  <c r="G74" i="24" s="1"/>
  <c r="F73" i="24"/>
  <c r="E73" i="24"/>
  <c r="F72" i="24"/>
  <c r="E72" i="24"/>
  <c r="F71" i="24"/>
  <c r="E71" i="24"/>
  <c r="G71" i="24" s="1"/>
  <c r="F70" i="24"/>
  <c r="E70" i="24"/>
  <c r="G70" i="24" s="1"/>
  <c r="F69" i="24"/>
  <c r="E69" i="24"/>
  <c r="G69" i="24" s="1"/>
  <c r="F68" i="24"/>
  <c r="E68" i="24"/>
  <c r="G68" i="24" s="1"/>
  <c r="F67" i="24"/>
  <c r="E67" i="24"/>
  <c r="F66" i="24"/>
  <c r="E66" i="24"/>
  <c r="F65" i="24"/>
  <c r="E65" i="24"/>
  <c r="G65" i="24" s="1"/>
  <c r="F64" i="24"/>
  <c r="E64" i="24"/>
  <c r="G64" i="24" s="1"/>
  <c r="F63" i="24"/>
  <c r="E63" i="24"/>
  <c r="G63" i="24" s="1"/>
  <c r="F62" i="24"/>
  <c r="E62" i="24"/>
  <c r="G62" i="24" s="1"/>
  <c r="F61" i="24"/>
  <c r="E61" i="24"/>
  <c r="F60" i="24"/>
  <c r="E60" i="24"/>
  <c r="F59" i="24"/>
  <c r="E59" i="24"/>
  <c r="G59" i="24" s="1"/>
  <c r="F58" i="24"/>
  <c r="E58" i="24"/>
  <c r="G58" i="24" s="1"/>
  <c r="F57" i="24"/>
  <c r="E57" i="24"/>
  <c r="G57" i="24" s="1"/>
  <c r="F56" i="24"/>
  <c r="E56" i="24"/>
  <c r="G56" i="24" s="1"/>
  <c r="F55" i="24"/>
  <c r="E55" i="24"/>
  <c r="F54" i="24"/>
  <c r="E54" i="24"/>
  <c r="F53" i="24"/>
  <c r="E53" i="24"/>
  <c r="G53" i="24" s="1"/>
  <c r="F52" i="24"/>
  <c r="E52" i="24"/>
  <c r="G52" i="24" s="1"/>
  <c r="F51" i="24"/>
  <c r="E51" i="24"/>
  <c r="G51" i="24" s="1"/>
  <c r="F50" i="24"/>
  <c r="E50" i="24"/>
  <c r="G50" i="24" s="1"/>
  <c r="F49" i="24"/>
  <c r="E49" i="24"/>
  <c r="F48" i="24"/>
  <c r="E48" i="24"/>
  <c r="F47" i="24"/>
  <c r="E47" i="24"/>
  <c r="G47" i="24" s="1"/>
  <c r="F46" i="24"/>
  <c r="E46" i="24"/>
  <c r="G46" i="24" s="1"/>
  <c r="F45" i="24"/>
  <c r="E45" i="24"/>
  <c r="G45" i="24" s="1"/>
  <c r="F44" i="24"/>
  <c r="E44" i="24"/>
  <c r="G44" i="24" s="1"/>
  <c r="F43" i="24"/>
  <c r="E43" i="24"/>
  <c r="F42" i="24"/>
  <c r="E42" i="24"/>
  <c r="F41" i="24"/>
  <c r="E41" i="24"/>
  <c r="G41" i="24" s="1"/>
  <c r="F40" i="24"/>
  <c r="E40" i="24"/>
  <c r="G40" i="24" s="1"/>
  <c r="F39" i="24"/>
  <c r="E39" i="24"/>
  <c r="G39" i="24" s="1"/>
  <c r="F38" i="24"/>
  <c r="E38" i="24"/>
  <c r="G38" i="24" s="1"/>
  <c r="F37" i="24"/>
  <c r="E37" i="24"/>
  <c r="F36" i="24"/>
  <c r="E36" i="24"/>
  <c r="F35" i="24"/>
  <c r="E35" i="24"/>
  <c r="G35" i="24" s="1"/>
  <c r="F10" i="24"/>
  <c r="E10" i="24"/>
  <c r="E34" i="24"/>
  <c r="F34" i="24"/>
  <c r="G34" i="24" s="1"/>
  <c r="F25" i="24"/>
  <c r="E25" i="24"/>
  <c r="F33" i="24"/>
  <c r="E33" i="24"/>
  <c r="F32" i="24"/>
  <c r="E32" i="24"/>
  <c r="F31" i="24"/>
  <c r="E31" i="24"/>
  <c r="F30" i="24"/>
  <c r="E30" i="24"/>
  <c r="F29" i="24"/>
  <c r="E29" i="24"/>
  <c r="F28" i="24"/>
  <c r="E28" i="24"/>
  <c r="F27" i="24"/>
  <c r="E27" i="24"/>
  <c r="F26" i="24"/>
  <c r="E26" i="24"/>
  <c r="F24" i="24"/>
  <c r="E24" i="24"/>
  <c r="F23" i="24"/>
  <c r="E23" i="24"/>
  <c r="F22" i="24"/>
  <c r="E22" i="24"/>
  <c r="F21" i="24"/>
  <c r="E21" i="24"/>
  <c r="F20" i="24"/>
  <c r="E20" i="24"/>
  <c r="F19" i="24"/>
  <c r="E19" i="24"/>
  <c r="F18" i="24"/>
  <c r="E18" i="24"/>
  <c r="F17" i="24"/>
  <c r="E17" i="24"/>
  <c r="F16" i="24"/>
  <c r="E16" i="24"/>
  <c r="F15" i="24"/>
  <c r="E15" i="24"/>
  <c r="F14" i="24"/>
  <c r="E14" i="24"/>
  <c r="F13" i="24"/>
  <c r="E13" i="24"/>
  <c r="F12" i="24"/>
  <c r="E12" i="24"/>
  <c r="F11" i="24"/>
  <c r="E11" i="24"/>
  <c r="F275" i="22"/>
  <c r="E275" i="22"/>
  <c r="F274" i="22"/>
  <c r="E274" i="22"/>
  <c r="F273" i="22"/>
  <c r="E273" i="22"/>
  <c r="F272" i="22"/>
  <c r="E272" i="22"/>
  <c r="F271" i="22"/>
  <c r="E271" i="22"/>
  <c r="G271" i="22" s="1"/>
  <c r="F270" i="22"/>
  <c r="E270" i="22"/>
  <c r="G270" i="22" s="1"/>
  <c r="F269" i="22"/>
  <c r="E269" i="22"/>
  <c r="F268" i="22"/>
  <c r="E268" i="22"/>
  <c r="F267" i="22"/>
  <c r="E267" i="22"/>
  <c r="F266" i="22"/>
  <c r="E266" i="22"/>
  <c r="F265" i="22"/>
  <c r="E265" i="22"/>
  <c r="G265" i="22" s="1"/>
  <c r="F264" i="22"/>
  <c r="E264" i="22"/>
  <c r="G264" i="22" s="1"/>
  <c r="F263" i="22"/>
  <c r="E263" i="22"/>
  <c r="F262" i="22"/>
  <c r="E262" i="22"/>
  <c r="F261" i="22"/>
  <c r="E261" i="22"/>
  <c r="F260" i="22"/>
  <c r="E260" i="22"/>
  <c r="F259" i="22"/>
  <c r="E259" i="22"/>
  <c r="G259" i="22" s="1"/>
  <c r="F258" i="22"/>
  <c r="E258" i="22"/>
  <c r="G258" i="22" s="1"/>
  <c r="F257" i="22"/>
  <c r="E257" i="22"/>
  <c r="F256" i="22"/>
  <c r="E256" i="22"/>
  <c r="F255" i="22"/>
  <c r="E255" i="22"/>
  <c r="F254" i="22"/>
  <c r="E254" i="22"/>
  <c r="F253" i="22"/>
  <c r="E253" i="22"/>
  <c r="G253" i="22" s="1"/>
  <c r="F252" i="22"/>
  <c r="E252" i="22"/>
  <c r="G252" i="22" s="1"/>
  <c r="F251" i="22"/>
  <c r="E251" i="22"/>
  <c r="F250" i="22"/>
  <c r="E250" i="22"/>
  <c r="F249" i="22"/>
  <c r="E249" i="22"/>
  <c r="F248" i="22"/>
  <c r="E248" i="22"/>
  <c r="F247" i="22"/>
  <c r="E247" i="22"/>
  <c r="G247" i="22" s="1"/>
  <c r="F246" i="22"/>
  <c r="E246" i="22"/>
  <c r="G246" i="22" s="1"/>
  <c r="F245" i="22"/>
  <c r="E245" i="22"/>
  <c r="F244" i="22"/>
  <c r="E244" i="22"/>
  <c r="F243" i="22"/>
  <c r="E243" i="22"/>
  <c r="F242" i="22"/>
  <c r="E242" i="22"/>
  <c r="F241" i="22"/>
  <c r="E241" i="22"/>
  <c r="G241" i="22" s="1"/>
  <c r="F240" i="22"/>
  <c r="E240" i="22"/>
  <c r="G240" i="22" s="1"/>
  <c r="F239" i="22"/>
  <c r="E239" i="22"/>
  <c r="F238" i="22"/>
  <c r="E238" i="22"/>
  <c r="F237" i="22"/>
  <c r="E237" i="22"/>
  <c r="F236" i="22"/>
  <c r="E236" i="22"/>
  <c r="F235" i="22"/>
  <c r="E235" i="22"/>
  <c r="G235" i="22" s="1"/>
  <c r="F234" i="22"/>
  <c r="E234" i="22"/>
  <c r="G234" i="22" s="1"/>
  <c r="F233" i="22"/>
  <c r="E233" i="22"/>
  <c r="F232" i="22"/>
  <c r="E232" i="22"/>
  <c r="F231" i="22"/>
  <c r="E231" i="22"/>
  <c r="F230" i="22"/>
  <c r="E230" i="22"/>
  <c r="F229" i="22"/>
  <c r="E229" i="22"/>
  <c r="G229" i="22" s="1"/>
  <c r="F228" i="22"/>
  <c r="E228" i="22"/>
  <c r="G228" i="22" s="1"/>
  <c r="F227" i="22"/>
  <c r="E227" i="22"/>
  <c r="F226" i="22"/>
  <c r="E226" i="22"/>
  <c r="F225" i="22"/>
  <c r="E225" i="22"/>
  <c r="F224" i="22"/>
  <c r="E224" i="22"/>
  <c r="F223" i="22"/>
  <c r="E223" i="22"/>
  <c r="G223" i="22" s="1"/>
  <c r="F222" i="22"/>
  <c r="E222" i="22"/>
  <c r="G222" i="22" s="1"/>
  <c r="F221" i="22"/>
  <c r="E221" i="22"/>
  <c r="F220" i="22"/>
  <c r="E220" i="22"/>
  <c r="F219" i="22"/>
  <c r="E219" i="22"/>
  <c r="F218" i="22"/>
  <c r="E218" i="22"/>
  <c r="F217" i="22"/>
  <c r="E217" i="22"/>
  <c r="G217" i="22" s="1"/>
  <c r="F216" i="22"/>
  <c r="E216" i="22"/>
  <c r="G216" i="22" s="1"/>
  <c r="F215" i="22"/>
  <c r="E215" i="22"/>
  <c r="F214" i="22"/>
  <c r="E214" i="22"/>
  <c r="F213" i="22"/>
  <c r="E213" i="22"/>
  <c r="F212" i="22"/>
  <c r="E212" i="22"/>
  <c r="F211" i="22"/>
  <c r="E211" i="22"/>
  <c r="G211" i="22" s="1"/>
  <c r="F210" i="22"/>
  <c r="E210" i="22"/>
  <c r="G210" i="22" s="1"/>
  <c r="F209" i="22"/>
  <c r="E209" i="22"/>
  <c r="F208" i="22"/>
  <c r="E208" i="22"/>
  <c r="F207" i="22"/>
  <c r="E207" i="22"/>
  <c r="F206" i="22"/>
  <c r="E206" i="22"/>
  <c r="F205" i="22"/>
  <c r="E205" i="22"/>
  <c r="G205" i="22" s="1"/>
  <c r="F204" i="22"/>
  <c r="E204" i="22"/>
  <c r="G204" i="22" s="1"/>
  <c r="F203" i="22"/>
  <c r="E203" i="22"/>
  <c r="F202" i="22"/>
  <c r="E202" i="22"/>
  <c r="F201" i="22"/>
  <c r="E201" i="22"/>
  <c r="F200" i="22"/>
  <c r="E200" i="22"/>
  <c r="F199" i="22"/>
  <c r="E199" i="22"/>
  <c r="G199" i="22" s="1"/>
  <c r="F198" i="22"/>
  <c r="E198" i="22"/>
  <c r="G198" i="22" s="1"/>
  <c r="F197" i="22"/>
  <c r="E197" i="22"/>
  <c r="F196" i="22"/>
  <c r="E196" i="22"/>
  <c r="F195" i="22"/>
  <c r="E195" i="22"/>
  <c r="F194" i="22"/>
  <c r="E194" i="22"/>
  <c r="F193" i="22"/>
  <c r="E193" i="22"/>
  <c r="G193" i="22" s="1"/>
  <c r="F192" i="22"/>
  <c r="E192" i="22"/>
  <c r="G192" i="22" s="1"/>
  <c r="F191" i="22"/>
  <c r="E191" i="22"/>
  <c r="F190" i="22"/>
  <c r="E190" i="22"/>
  <c r="F189" i="22"/>
  <c r="E189" i="22"/>
  <c r="F188" i="22"/>
  <c r="E188" i="22"/>
  <c r="F187" i="22"/>
  <c r="E187" i="22"/>
  <c r="G187" i="22" s="1"/>
  <c r="F186" i="22"/>
  <c r="E186" i="22"/>
  <c r="G186" i="22" s="1"/>
  <c r="F185" i="22"/>
  <c r="E185" i="22"/>
  <c r="F184" i="22"/>
  <c r="E184" i="22"/>
  <c r="F183" i="22"/>
  <c r="E183" i="22"/>
  <c r="F182" i="22"/>
  <c r="E182" i="22"/>
  <c r="F181" i="22"/>
  <c r="E181" i="22"/>
  <c r="G181" i="22" s="1"/>
  <c r="F180" i="22"/>
  <c r="E180" i="22"/>
  <c r="G180" i="22" s="1"/>
  <c r="F179" i="22"/>
  <c r="E179" i="22"/>
  <c r="F178" i="22"/>
  <c r="E178" i="22"/>
  <c r="F177" i="22"/>
  <c r="E177" i="22"/>
  <c r="F176" i="22"/>
  <c r="E176" i="22"/>
  <c r="F175" i="22"/>
  <c r="E175" i="22"/>
  <c r="G175" i="22" s="1"/>
  <c r="F174" i="22"/>
  <c r="E174" i="22"/>
  <c r="G174" i="22" s="1"/>
  <c r="F173" i="22"/>
  <c r="E173" i="22"/>
  <c r="F172" i="22"/>
  <c r="E172" i="22"/>
  <c r="F171" i="22"/>
  <c r="E171" i="22"/>
  <c r="F170" i="22"/>
  <c r="E170" i="22"/>
  <c r="F169" i="22"/>
  <c r="E169" i="22"/>
  <c r="G169" i="22" s="1"/>
  <c r="F168" i="22"/>
  <c r="E168" i="22"/>
  <c r="G168" i="22" s="1"/>
  <c r="F167" i="22"/>
  <c r="E167" i="22"/>
  <c r="F166" i="22"/>
  <c r="E166" i="22"/>
  <c r="F165" i="22"/>
  <c r="E165" i="22"/>
  <c r="F164" i="22"/>
  <c r="E164" i="22"/>
  <c r="F163" i="22"/>
  <c r="E163" i="22"/>
  <c r="G163" i="22" s="1"/>
  <c r="F162" i="22"/>
  <c r="E162" i="22"/>
  <c r="G162" i="22" s="1"/>
  <c r="F161" i="22"/>
  <c r="E161" i="22"/>
  <c r="F160" i="22"/>
  <c r="E160" i="22"/>
  <c r="F159" i="22"/>
  <c r="E159" i="22"/>
  <c r="F158" i="22"/>
  <c r="E158" i="22"/>
  <c r="F157" i="22"/>
  <c r="E157" i="22"/>
  <c r="G157" i="22" s="1"/>
  <c r="F156" i="22"/>
  <c r="E156" i="22"/>
  <c r="G156" i="22" s="1"/>
  <c r="F155" i="22"/>
  <c r="E155" i="22"/>
  <c r="F154" i="22"/>
  <c r="E154" i="22"/>
  <c r="F153" i="22"/>
  <c r="E153" i="22"/>
  <c r="F152" i="22"/>
  <c r="E152" i="22"/>
  <c r="F151" i="22"/>
  <c r="E151" i="22"/>
  <c r="G151" i="22" s="1"/>
  <c r="F150" i="22"/>
  <c r="E150" i="22"/>
  <c r="G150" i="22" s="1"/>
  <c r="F149" i="22"/>
  <c r="E149" i="22"/>
  <c r="F148" i="22"/>
  <c r="E148" i="22"/>
  <c r="F147" i="22"/>
  <c r="E147" i="22"/>
  <c r="F146" i="22"/>
  <c r="E146" i="22"/>
  <c r="F145" i="22"/>
  <c r="E145" i="22"/>
  <c r="G145" i="22" s="1"/>
  <c r="F144" i="22"/>
  <c r="E144" i="22"/>
  <c r="G144" i="22" s="1"/>
  <c r="F143" i="22"/>
  <c r="E143" i="22"/>
  <c r="F142" i="22"/>
  <c r="E142" i="22"/>
  <c r="F141" i="22"/>
  <c r="E141" i="22"/>
  <c r="F140" i="22"/>
  <c r="E140" i="22"/>
  <c r="F139" i="22"/>
  <c r="E139" i="22"/>
  <c r="G139" i="22" s="1"/>
  <c r="F138" i="22"/>
  <c r="E138" i="22"/>
  <c r="G138" i="22" s="1"/>
  <c r="F137" i="22"/>
  <c r="E137" i="22"/>
  <c r="F136" i="22"/>
  <c r="E136" i="22"/>
  <c r="F134" i="22"/>
  <c r="E134" i="22"/>
  <c r="F133" i="22"/>
  <c r="E133" i="22"/>
  <c r="F126" i="22"/>
  <c r="E126" i="22"/>
  <c r="F125" i="22"/>
  <c r="E125" i="22"/>
  <c r="F124" i="22"/>
  <c r="E124" i="22"/>
  <c r="F123" i="22"/>
  <c r="E123" i="22"/>
  <c r="F122" i="22"/>
  <c r="E122" i="22"/>
  <c r="G122" i="22" s="1"/>
  <c r="F131" i="22"/>
  <c r="E131" i="22"/>
  <c r="F130" i="22"/>
  <c r="E130" i="22"/>
  <c r="F129" i="22"/>
  <c r="E129" i="22"/>
  <c r="G129" i="22" s="1"/>
  <c r="F128" i="22"/>
  <c r="E128" i="22"/>
  <c r="G128" i="22" s="1"/>
  <c r="F120" i="22"/>
  <c r="E120" i="22"/>
  <c r="F119" i="22"/>
  <c r="E119" i="22"/>
  <c r="F118" i="22"/>
  <c r="E118" i="22"/>
  <c r="F117" i="22"/>
  <c r="E117" i="22"/>
  <c r="F116" i="22"/>
  <c r="E116" i="22"/>
  <c r="G116" i="22" s="1"/>
  <c r="F115" i="22"/>
  <c r="E115" i="22"/>
  <c r="F114" i="22"/>
  <c r="E114" i="22"/>
  <c r="F113" i="22"/>
  <c r="E113" i="22"/>
  <c r="F112" i="22"/>
  <c r="E112" i="22"/>
  <c r="F111" i="22"/>
  <c r="E111" i="22"/>
  <c r="F110" i="22"/>
  <c r="E110" i="22"/>
  <c r="G110" i="22" s="1"/>
  <c r="F109" i="22"/>
  <c r="E109" i="22"/>
  <c r="F108" i="22"/>
  <c r="E108" i="22"/>
  <c r="F107" i="22"/>
  <c r="E107" i="22"/>
  <c r="F106" i="22"/>
  <c r="E106" i="22"/>
  <c r="F105" i="22"/>
  <c r="E105" i="22"/>
  <c r="F104" i="22"/>
  <c r="E104" i="22"/>
  <c r="G104" i="22" s="1"/>
  <c r="F103" i="22"/>
  <c r="E103" i="22"/>
  <c r="F102" i="22"/>
  <c r="E102" i="22"/>
  <c r="F101" i="22"/>
  <c r="E101" i="22"/>
  <c r="F100" i="22"/>
  <c r="E100" i="22"/>
  <c r="F99" i="22"/>
  <c r="E99" i="22"/>
  <c r="F98" i="22"/>
  <c r="E98" i="22"/>
  <c r="G98" i="22" s="1"/>
  <c r="F97" i="22"/>
  <c r="E97" i="22"/>
  <c r="F96" i="22"/>
  <c r="E96" i="22"/>
  <c r="F95" i="22"/>
  <c r="E95" i="22"/>
  <c r="F94" i="22"/>
  <c r="E94" i="22"/>
  <c r="F93" i="22"/>
  <c r="E93" i="22"/>
  <c r="F92" i="22"/>
  <c r="E92" i="22"/>
  <c r="G92" i="22" s="1"/>
  <c r="F91" i="22"/>
  <c r="E91" i="22"/>
  <c r="F90" i="22"/>
  <c r="E90" i="22"/>
  <c r="F89" i="22"/>
  <c r="E89" i="22"/>
  <c r="F88" i="22"/>
  <c r="E88" i="22"/>
  <c r="F87" i="22"/>
  <c r="E87" i="22"/>
  <c r="F86" i="22"/>
  <c r="E86" i="22"/>
  <c r="G86" i="22" s="1"/>
  <c r="F85" i="22"/>
  <c r="E85" i="22"/>
  <c r="F84" i="22"/>
  <c r="E84" i="22"/>
  <c r="F83" i="22"/>
  <c r="E83" i="22"/>
  <c r="F82" i="22"/>
  <c r="E82" i="22"/>
  <c r="F81" i="22"/>
  <c r="E81" i="22"/>
  <c r="F80" i="22"/>
  <c r="E80" i="22"/>
  <c r="G80" i="22" s="1"/>
  <c r="F79" i="22"/>
  <c r="E79" i="22"/>
  <c r="F78" i="22"/>
  <c r="E78" i="22"/>
  <c r="F77" i="22"/>
  <c r="E77" i="22"/>
  <c r="F76" i="22"/>
  <c r="E76" i="22"/>
  <c r="F75" i="22"/>
  <c r="E75" i="22"/>
  <c r="F74" i="22"/>
  <c r="E74" i="22"/>
  <c r="G74" i="22" s="1"/>
  <c r="F73" i="22"/>
  <c r="E73" i="22"/>
  <c r="F72" i="22"/>
  <c r="E72" i="22"/>
  <c r="F71" i="22"/>
  <c r="E71" i="22"/>
  <c r="F70" i="22"/>
  <c r="E70" i="22"/>
  <c r="F69" i="22"/>
  <c r="E69" i="22"/>
  <c r="F68" i="22"/>
  <c r="E68" i="22"/>
  <c r="G68" i="22" s="1"/>
  <c r="F67" i="22"/>
  <c r="E67" i="22"/>
  <c r="F66" i="22"/>
  <c r="E66" i="22"/>
  <c r="F65" i="22"/>
  <c r="E65" i="22"/>
  <c r="F64" i="22"/>
  <c r="E64" i="22"/>
  <c r="F63" i="22"/>
  <c r="E63" i="22"/>
  <c r="F62" i="22"/>
  <c r="E62" i="22"/>
  <c r="G62" i="22" s="1"/>
  <c r="F61" i="22"/>
  <c r="E61" i="22"/>
  <c r="F60" i="22"/>
  <c r="E60" i="22"/>
  <c r="F59" i="22"/>
  <c r="E59" i="22"/>
  <c r="F58" i="22"/>
  <c r="E58" i="22"/>
  <c r="F57" i="22"/>
  <c r="E57" i="22"/>
  <c r="F56" i="22"/>
  <c r="E56" i="22"/>
  <c r="G56" i="22" s="1"/>
  <c r="F55" i="22"/>
  <c r="E55" i="22"/>
  <c r="F54" i="22"/>
  <c r="E54" i="22"/>
  <c r="F53" i="22"/>
  <c r="E53" i="22"/>
  <c r="F52" i="22"/>
  <c r="E52" i="22"/>
  <c r="F51" i="22"/>
  <c r="E51" i="22"/>
  <c r="F50" i="22"/>
  <c r="E50" i="22"/>
  <c r="G50" i="22" s="1"/>
  <c r="F49" i="22"/>
  <c r="E49" i="22"/>
  <c r="F48" i="22"/>
  <c r="E48" i="22"/>
  <c r="F47" i="22"/>
  <c r="E47" i="22"/>
  <c r="F46" i="22"/>
  <c r="E46" i="22"/>
  <c r="F45" i="22"/>
  <c r="E45" i="22"/>
  <c r="F44" i="22"/>
  <c r="E44" i="22"/>
  <c r="G44" i="22" s="1"/>
  <c r="F43" i="22"/>
  <c r="E43" i="22"/>
  <c r="F42" i="22"/>
  <c r="E42" i="22"/>
  <c r="F41" i="22"/>
  <c r="E41" i="22"/>
  <c r="F40" i="22"/>
  <c r="E40" i="22"/>
  <c r="F39" i="22"/>
  <c r="E39" i="22"/>
  <c r="F38" i="22"/>
  <c r="E38" i="22"/>
  <c r="G38" i="22" s="1"/>
  <c r="F37" i="22"/>
  <c r="E37" i="22"/>
  <c r="F36" i="22"/>
  <c r="E36" i="22"/>
  <c r="F35" i="22"/>
  <c r="E35" i="22"/>
  <c r="F34" i="22"/>
  <c r="E34" i="22"/>
  <c r="F33" i="22"/>
  <c r="E33" i="22"/>
  <c r="F32" i="22"/>
  <c r="E32" i="22"/>
  <c r="G32" i="22" s="1"/>
  <c r="F284" i="20"/>
  <c r="E284" i="20"/>
  <c r="G284" i="20" s="1"/>
  <c r="F283" i="20"/>
  <c r="E283" i="20"/>
  <c r="G283" i="20" s="1"/>
  <c r="F282" i="20"/>
  <c r="E282" i="20"/>
  <c r="G282" i="20" s="1"/>
  <c r="F281" i="20"/>
  <c r="E281" i="20"/>
  <c r="G281" i="20" s="1"/>
  <c r="F280" i="20"/>
  <c r="E280" i="20"/>
  <c r="F279" i="20"/>
  <c r="E279" i="20"/>
  <c r="G279" i="20" s="1"/>
  <c r="F278" i="20"/>
  <c r="E278" i="20"/>
  <c r="G278" i="20" s="1"/>
  <c r="F277" i="20"/>
  <c r="E277" i="20"/>
  <c r="G277" i="20" s="1"/>
  <c r="F276" i="20"/>
  <c r="E276" i="20"/>
  <c r="G276" i="20" s="1"/>
  <c r="F275" i="20"/>
  <c r="E275" i="20"/>
  <c r="G275" i="20" s="1"/>
  <c r="F274" i="20"/>
  <c r="E274" i="20"/>
  <c r="F273" i="20"/>
  <c r="E273" i="20"/>
  <c r="G273" i="20" s="1"/>
  <c r="F272" i="20"/>
  <c r="E272" i="20"/>
  <c r="G272" i="20" s="1"/>
  <c r="F271" i="20"/>
  <c r="E271" i="20"/>
  <c r="G271" i="20" s="1"/>
  <c r="F270" i="20"/>
  <c r="E270" i="20"/>
  <c r="G270" i="20" s="1"/>
  <c r="F269" i="20"/>
  <c r="E269" i="20"/>
  <c r="G269" i="20" s="1"/>
  <c r="F268" i="20"/>
  <c r="E268" i="20"/>
  <c r="F267" i="20"/>
  <c r="E267" i="20"/>
  <c r="G267" i="20" s="1"/>
  <c r="F266" i="20"/>
  <c r="E266" i="20"/>
  <c r="G266" i="20" s="1"/>
  <c r="F265" i="20"/>
  <c r="E265" i="20"/>
  <c r="G265" i="20" s="1"/>
  <c r="F264" i="20"/>
  <c r="E264" i="20"/>
  <c r="G264" i="20" s="1"/>
  <c r="F263" i="20"/>
  <c r="E263" i="20"/>
  <c r="G263" i="20" s="1"/>
  <c r="F262" i="20"/>
  <c r="E262" i="20"/>
  <c r="F261" i="20"/>
  <c r="E261" i="20"/>
  <c r="G261" i="20" s="1"/>
  <c r="F260" i="20"/>
  <c r="E260" i="20"/>
  <c r="G260" i="20" s="1"/>
  <c r="F259" i="20"/>
  <c r="E259" i="20"/>
  <c r="G259" i="20" s="1"/>
  <c r="F258" i="20"/>
  <c r="E258" i="20"/>
  <c r="G258" i="20" s="1"/>
  <c r="F257" i="20"/>
  <c r="E257" i="20"/>
  <c r="G257" i="20" s="1"/>
  <c r="F256" i="20"/>
  <c r="E256" i="20"/>
  <c r="F255" i="20"/>
  <c r="E255" i="20"/>
  <c r="G255" i="20" s="1"/>
  <c r="F254" i="20"/>
  <c r="E254" i="20"/>
  <c r="G254" i="20" s="1"/>
  <c r="F253" i="20"/>
  <c r="E253" i="20"/>
  <c r="G253" i="20" s="1"/>
  <c r="F252" i="20"/>
  <c r="E252" i="20"/>
  <c r="G252" i="20" s="1"/>
  <c r="F251" i="20"/>
  <c r="E251" i="20"/>
  <c r="G251" i="20" s="1"/>
  <c r="F250" i="20"/>
  <c r="E250" i="20"/>
  <c r="F249" i="20"/>
  <c r="E249" i="20"/>
  <c r="G249" i="20" s="1"/>
  <c r="F248" i="20"/>
  <c r="E248" i="20"/>
  <c r="G248" i="20" s="1"/>
  <c r="F247" i="20"/>
  <c r="E247" i="20"/>
  <c r="G247" i="20" s="1"/>
  <c r="F246" i="20"/>
  <c r="E246" i="20"/>
  <c r="G246" i="20" s="1"/>
  <c r="F245" i="20"/>
  <c r="E245" i="20"/>
  <c r="G245" i="20" s="1"/>
  <c r="F244" i="20"/>
  <c r="E244" i="20"/>
  <c r="F243" i="20"/>
  <c r="E243" i="20"/>
  <c r="G243" i="20" s="1"/>
  <c r="F242" i="20"/>
  <c r="E242" i="20"/>
  <c r="G242" i="20" s="1"/>
  <c r="F241" i="20"/>
  <c r="E241" i="20"/>
  <c r="G241" i="20" s="1"/>
  <c r="F240" i="20"/>
  <c r="E240" i="20"/>
  <c r="G240" i="20" s="1"/>
  <c r="F239" i="20"/>
  <c r="E239" i="20"/>
  <c r="G239" i="20" s="1"/>
  <c r="F238" i="20"/>
  <c r="E238" i="20"/>
  <c r="F237" i="20"/>
  <c r="E237" i="20"/>
  <c r="G237" i="20" s="1"/>
  <c r="F236" i="20"/>
  <c r="E236" i="20"/>
  <c r="G236" i="20" s="1"/>
  <c r="F235" i="20"/>
  <c r="E235" i="20"/>
  <c r="G235" i="20" s="1"/>
  <c r="F234" i="20"/>
  <c r="E234" i="20"/>
  <c r="G234" i="20" s="1"/>
  <c r="F233" i="20"/>
  <c r="E233" i="20"/>
  <c r="G233" i="20" s="1"/>
  <c r="F232" i="20"/>
  <c r="E232" i="20"/>
  <c r="F231" i="20"/>
  <c r="E231" i="20"/>
  <c r="G231" i="20" s="1"/>
  <c r="F230" i="20"/>
  <c r="E230" i="20"/>
  <c r="G230" i="20" s="1"/>
  <c r="F229" i="20"/>
  <c r="E229" i="20"/>
  <c r="G229" i="20" s="1"/>
  <c r="F228" i="20"/>
  <c r="E228" i="20"/>
  <c r="G228" i="20" s="1"/>
  <c r="F227" i="20"/>
  <c r="E227" i="20"/>
  <c r="G227" i="20" s="1"/>
  <c r="F226" i="20"/>
  <c r="E226" i="20"/>
  <c r="F225" i="20"/>
  <c r="E225" i="20"/>
  <c r="G225" i="20" s="1"/>
  <c r="F224" i="20"/>
  <c r="E224" i="20"/>
  <c r="G224" i="20" s="1"/>
  <c r="F223" i="20"/>
  <c r="E223" i="20"/>
  <c r="G223" i="20" s="1"/>
  <c r="F222" i="20"/>
  <c r="E222" i="20"/>
  <c r="G222" i="20" s="1"/>
  <c r="F221" i="20"/>
  <c r="E221" i="20"/>
  <c r="G221" i="20" s="1"/>
  <c r="F220" i="20"/>
  <c r="E220" i="20"/>
  <c r="F219" i="20"/>
  <c r="E219" i="20"/>
  <c r="G219" i="20" s="1"/>
  <c r="F218" i="20"/>
  <c r="E218" i="20"/>
  <c r="G218" i="20" s="1"/>
  <c r="F217" i="20"/>
  <c r="E217" i="20"/>
  <c r="G217" i="20" s="1"/>
  <c r="F216" i="20"/>
  <c r="E216" i="20"/>
  <c r="G216" i="20" s="1"/>
  <c r="F215" i="20"/>
  <c r="E215" i="20"/>
  <c r="G215" i="20" s="1"/>
  <c r="F214" i="20"/>
  <c r="E214" i="20"/>
  <c r="F213" i="20"/>
  <c r="E213" i="20"/>
  <c r="G213" i="20" s="1"/>
  <c r="F212" i="20"/>
  <c r="E212" i="20"/>
  <c r="G212" i="20" s="1"/>
  <c r="F211" i="20"/>
  <c r="E211" i="20"/>
  <c r="G211" i="20" s="1"/>
  <c r="F210" i="20"/>
  <c r="E210" i="20"/>
  <c r="G210" i="20" s="1"/>
  <c r="F209" i="20"/>
  <c r="E209" i="20"/>
  <c r="G209" i="20" s="1"/>
  <c r="F208" i="20"/>
  <c r="E208" i="20"/>
  <c r="F207" i="20"/>
  <c r="E207" i="20"/>
  <c r="G207" i="20" s="1"/>
  <c r="F206" i="20"/>
  <c r="E206" i="20"/>
  <c r="G206" i="20" s="1"/>
  <c r="F205" i="20"/>
  <c r="E205" i="20"/>
  <c r="G205" i="20" s="1"/>
  <c r="F204" i="20"/>
  <c r="E204" i="20"/>
  <c r="G204" i="20" s="1"/>
  <c r="F203" i="20"/>
  <c r="E203" i="20"/>
  <c r="G203" i="20" s="1"/>
  <c r="F202" i="20"/>
  <c r="E202" i="20"/>
  <c r="F201" i="20"/>
  <c r="E201" i="20"/>
  <c r="G201" i="20" s="1"/>
  <c r="F200" i="20"/>
  <c r="E200" i="20"/>
  <c r="G200" i="20" s="1"/>
  <c r="F199" i="20"/>
  <c r="E199" i="20"/>
  <c r="G199" i="20" s="1"/>
  <c r="F198" i="20"/>
  <c r="E198" i="20"/>
  <c r="G198" i="20" s="1"/>
  <c r="F197" i="20"/>
  <c r="E197" i="20"/>
  <c r="G197" i="20" s="1"/>
  <c r="F196" i="20"/>
  <c r="E196" i="20"/>
  <c r="F195" i="20"/>
  <c r="E195" i="20"/>
  <c r="G195" i="20" s="1"/>
  <c r="F194" i="20"/>
  <c r="E194" i="20"/>
  <c r="G194" i="20" s="1"/>
  <c r="F193" i="20"/>
  <c r="E193" i="20"/>
  <c r="G193" i="20" s="1"/>
  <c r="F192" i="20"/>
  <c r="E192" i="20"/>
  <c r="G192" i="20" s="1"/>
  <c r="F191" i="20"/>
  <c r="E191" i="20"/>
  <c r="G191" i="20" s="1"/>
  <c r="F190" i="20"/>
  <c r="E190" i="20"/>
  <c r="F189" i="20"/>
  <c r="E189" i="20"/>
  <c r="G189" i="20" s="1"/>
  <c r="F188" i="20"/>
  <c r="E188" i="20"/>
  <c r="G188" i="20" s="1"/>
  <c r="F187" i="20"/>
  <c r="E187" i="20"/>
  <c r="G187" i="20" s="1"/>
  <c r="F186" i="20"/>
  <c r="E186" i="20"/>
  <c r="G186" i="20" s="1"/>
  <c r="F185" i="20"/>
  <c r="E185" i="20"/>
  <c r="G185" i="20" s="1"/>
  <c r="F184" i="20"/>
  <c r="E184" i="20"/>
  <c r="F183" i="20"/>
  <c r="E183" i="20"/>
  <c r="G183" i="20" s="1"/>
  <c r="F182" i="20"/>
  <c r="E182" i="20"/>
  <c r="G182" i="20" s="1"/>
  <c r="F181" i="20"/>
  <c r="E181" i="20"/>
  <c r="G181" i="20" s="1"/>
  <c r="F180" i="20"/>
  <c r="E180" i="20"/>
  <c r="G180" i="20" s="1"/>
  <c r="F179" i="20"/>
  <c r="E179" i="20"/>
  <c r="G179" i="20" s="1"/>
  <c r="F178" i="20"/>
  <c r="E178" i="20"/>
  <c r="F177" i="20"/>
  <c r="E177" i="20"/>
  <c r="G177" i="20" s="1"/>
  <c r="F176" i="20"/>
  <c r="E176" i="20"/>
  <c r="G176" i="20" s="1"/>
  <c r="F175" i="20"/>
  <c r="E175" i="20"/>
  <c r="G175" i="20" s="1"/>
  <c r="F174" i="20"/>
  <c r="E174" i="20"/>
  <c r="G174" i="20" s="1"/>
  <c r="F173" i="20"/>
  <c r="E173" i="20"/>
  <c r="G173" i="20" s="1"/>
  <c r="F172" i="20"/>
  <c r="E172" i="20"/>
  <c r="F171" i="20"/>
  <c r="E171" i="20"/>
  <c r="G171" i="20" s="1"/>
  <c r="F170" i="20"/>
  <c r="E170" i="20"/>
  <c r="G170" i="20" s="1"/>
  <c r="F169" i="20"/>
  <c r="E169" i="20"/>
  <c r="G169" i="20" s="1"/>
  <c r="F168" i="20"/>
  <c r="E168" i="20"/>
  <c r="G168" i="20" s="1"/>
  <c r="F167" i="20"/>
  <c r="E167" i="20"/>
  <c r="G167" i="20" s="1"/>
  <c r="F166" i="20"/>
  <c r="E166" i="20"/>
  <c r="F165" i="20"/>
  <c r="E165" i="20"/>
  <c r="G165" i="20" s="1"/>
  <c r="F164" i="20"/>
  <c r="E164" i="20"/>
  <c r="G164" i="20" s="1"/>
  <c r="F163" i="20"/>
  <c r="E163" i="20"/>
  <c r="G163" i="20" s="1"/>
  <c r="F162" i="20"/>
  <c r="E162" i="20"/>
  <c r="G162" i="20" s="1"/>
  <c r="F161" i="20"/>
  <c r="E161" i="20"/>
  <c r="G161" i="20" s="1"/>
  <c r="F160" i="20"/>
  <c r="E160" i="20"/>
  <c r="F159" i="20"/>
  <c r="E159" i="20"/>
  <c r="G159" i="20" s="1"/>
  <c r="F158" i="20"/>
  <c r="E158" i="20"/>
  <c r="G158" i="20" s="1"/>
  <c r="F157" i="20"/>
  <c r="E157" i="20"/>
  <c r="G157" i="20" s="1"/>
  <c r="F156" i="20"/>
  <c r="E156" i="20"/>
  <c r="G156" i="20" s="1"/>
  <c r="F155" i="20"/>
  <c r="E155" i="20"/>
  <c r="G155" i="20" s="1"/>
  <c r="F154" i="20"/>
  <c r="E154" i="20"/>
  <c r="F153" i="20"/>
  <c r="E153" i="20"/>
  <c r="G153" i="20" s="1"/>
  <c r="F152" i="20"/>
  <c r="E152" i="20"/>
  <c r="G152" i="20" s="1"/>
  <c r="F151" i="20"/>
  <c r="E151" i="20"/>
  <c r="G151" i="20" s="1"/>
  <c r="F150" i="20"/>
  <c r="E150" i="20"/>
  <c r="G150" i="20" s="1"/>
  <c r="F149" i="20"/>
  <c r="E149" i="20"/>
  <c r="G149" i="20" s="1"/>
  <c r="F148" i="20"/>
  <c r="E148" i="20"/>
  <c r="F147" i="20"/>
  <c r="E147" i="20"/>
  <c r="G147" i="20" s="1"/>
  <c r="F146" i="20"/>
  <c r="E146" i="20"/>
  <c r="G146" i="20" s="1"/>
  <c r="F145" i="20"/>
  <c r="E145" i="20"/>
  <c r="G145" i="20" s="1"/>
  <c r="F144" i="20"/>
  <c r="E144" i="20"/>
  <c r="G144" i="20" s="1"/>
  <c r="F143" i="20"/>
  <c r="E143" i="20"/>
  <c r="G143" i="20" s="1"/>
  <c r="F142" i="20"/>
  <c r="E142" i="20"/>
  <c r="F141" i="20"/>
  <c r="E141" i="20"/>
  <c r="G141" i="20" s="1"/>
  <c r="F140" i="20"/>
  <c r="E140" i="20"/>
  <c r="G140" i="20" s="1"/>
  <c r="F139" i="20"/>
  <c r="E139" i="20"/>
  <c r="G139" i="20" s="1"/>
  <c r="F138" i="20"/>
  <c r="E138" i="20"/>
  <c r="G138" i="20" s="1"/>
  <c r="F137" i="20"/>
  <c r="E137" i="20"/>
  <c r="G137" i="20" s="1"/>
  <c r="F136" i="20"/>
  <c r="E136" i="20"/>
  <c r="F135" i="20"/>
  <c r="E135" i="20"/>
  <c r="G135" i="20" s="1"/>
  <c r="F134" i="20"/>
  <c r="E134" i="20"/>
  <c r="G134" i="20" s="1"/>
  <c r="F133" i="20"/>
  <c r="E133" i="20"/>
  <c r="G133" i="20" s="1"/>
  <c r="F132" i="20"/>
  <c r="E132" i="20"/>
  <c r="G132" i="20" s="1"/>
  <c r="F131" i="20"/>
  <c r="E131" i="20"/>
  <c r="G131" i="20" s="1"/>
  <c r="F130" i="20"/>
  <c r="E130" i="20"/>
  <c r="F129" i="20"/>
  <c r="E129" i="20"/>
  <c r="G129" i="20" s="1"/>
  <c r="F128" i="20"/>
  <c r="E128" i="20"/>
  <c r="G128" i="20" s="1"/>
  <c r="F127" i="20"/>
  <c r="E127" i="20"/>
  <c r="G127" i="20" s="1"/>
  <c r="F126" i="20"/>
  <c r="E126" i="20"/>
  <c r="G126" i="20" s="1"/>
  <c r="F125" i="20"/>
  <c r="E125" i="20"/>
  <c r="G125" i="20" s="1"/>
  <c r="F124" i="20"/>
  <c r="E124" i="20"/>
  <c r="F123" i="20"/>
  <c r="E123" i="20"/>
  <c r="G123" i="20" s="1"/>
  <c r="F122" i="20"/>
  <c r="E122" i="20"/>
  <c r="G122" i="20" s="1"/>
  <c r="F121" i="20"/>
  <c r="E121" i="20"/>
  <c r="G121" i="20" s="1"/>
  <c r="F120" i="20"/>
  <c r="E120" i="20"/>
  <c r="G120" i="20" s="1"/>
  <c r="F119" i="20"/>
  <c r="E119" i="20"/>
  <c r="G119" i="20" s="1"/>
  <c r="F118" i="20"/>
  <c r="E118" i="20"/>
  <c r="F117" i="20"/>
  <c r="E117" i="20"/>
  <c r="G117" i="20" s="1"/>
  <c r="F116" i="20"/>
  <c r="E116" i="20"/>
  <c r="G116" i="20" s="1"/>
  <c r="F115" i="20"/>
  <c r="E115" i="20"/>
  <c r="G115" i="20" s="1"/>
  <c r="F114" i="20"/>
  <c r="E114" i="20"/>
  <c r="G114" i="20" s="1"/>
  <c r="F113" i="20"/>
  <c r="E113" i="20"/>
  <c r="G113" i="20" s="1"/>
  <c r="F112" i="20"/>
  <c r="E112" i="20"/>
  <c r="F111" i="20"/>
  <c r="E111" i="20"/>
  <c r="G111" i="20" s="1"/>
  <c r="F110" i="20"/>
  <c r="E110" i="20"/>
  <c r="G110" i="20" s="1"/>
  <c r="F109" i="20"/>
  <c r="E109" i="20"/>
  <c r="G109" i="20" s="1"/>
  <c r="F108" i="20"/>
  <c r="E108" i="20"/>
  <c r="G108" i="20" s="1"/>
  <c r="F107" i="20"/>
  <c r="E107" i="20"/>
  <c r="G107" i="20" s="1"/>
  <c r="F106" i="20"/>
  <c r="E106" i="20"/>
  <c r="F105" i="20"/>
  <c r="E105" i="20"/>
  <c r="G105" i="20" s="1"/>
  <c r="F104" i="20"/>
  <c r="E104" i="20"/>
  <c r="G104" i="20" s="1"/>
  <c r="F103" i="20"/>
  <c r="E103" i="20"/>
  <c r="G103" i="20" s="1"/>
  <c r="F102" i="20"/>
  <c r="E102" i="20"/>
  <c r="G102" i="20" s="1"/>
  <c r="F101" i="20"/>
  <c r="E101" i="20"/>
  <c r="G101" i="20" s="1"/>
  <c r="F100" i="20"/>
  <c r="E100" i="20"/>
  <c r="F99" i="20"/>
  <c r="E99" i="20"/>
  <c r="G99" i="20" s="1"/>
  <c r="F98" i="20"/>
  <c r="E98" i="20"/>
  <c r="G98" i="20" s="1"/>
  <c r="F97" i="20"/>
  <c r="E97" i="20"/>
  <c r="G97" i="20" s="1"/>
  <c r="F96" i="20"/>
  <c r="E96" i="20"/>
  <c r="G96" i="20" s="1"/>
  <c r="F95" i="20"/>
  <c r="E95" i="20"/>
  <c r="G95" i="20" s="1"/>
  <c r="F94" i="20"/>
  <c r="E94" i="20"/>
  <c r="F93" i="20"/>
  <c r="E93" i="20"/>
  <c r="G93" i="20" s="1"/>
  <c r="F92" i="20"/>
  <c r="E92" i="20"/>
  <c r="G92" i="20" s="1"/>
  <c r="F91" i="20"/>
  <c r="E91" i="20"/>
  <c r="G91" i="20" s="1"/>
  <c r="F90" i="20"/>
  <c r="E90" i="20"/>
  <c r="G90" i="20" s="1"/>
  <c r="F89" i="20"/>
  <c r="E89" i="20"/>
  <c r="G89" i="20" s="1"/>
  <c r="F88" i="20"/>
  <c r="E88" i="20"/>
  <c r="F87" i="20"/>
  <c r="E87" i="20"/>
  <c r="G87" i="20" s="1"/>
  <c r="F86" i="20"/>
  <c r="E86" i="20"/>
  <c r="G86" i="20" s="1"/>
  <c r="F85" i="20"/>
  <c r="E85" i="20"/>
  <c r="G85" i="20" s="1"/>
  <c r="F84" i="20"/>
  <c r="E84" i="20"/>
  <c r="G84" i="20" s="1"/>
  <c r="F83" i="20"/>
  <c r="E83" i="20"/>
  <c r="G83" i="20" s="1"/>
  <c r="F82" i="20"/>
  <c r="E82" i="20"/>
  <c r="F81" i="20"/>
  <c r="E81" i="20"/>
  <c r="G81" i="20" s="1"/>
  <c r="F80" i="20"/>
  <c r="E80" i="20"/>
  <c r="G80" i="20" s="1"/>
  <c r="F79" i="20"/>
  <c r="E79" i="20"/>
  <c r="G79" i="20" s="1"/>
  <c r="F78" i="20"/>
  <c r="E78" i="20"/>
  <c r="G78" i="20" s="1"/>
  <c r="F77" i="20"/>
  <c r="E77" i="20"/>
  <c r="G77" i="20" s="1"/>
  <c r="F76" i="20"/>
  <c r="E76" i="20"/>
  <c r="F75" i="20"/>
  <c r="E75" i="20"/>
  <c r="G75" i="20" s="1"/>
  <c r="F74" i="20"/>
  <c r="E74" i="20"/>
  <c r="G74" i="20" s="1"/>
  <c r="F73" i="20"/>
  <c r="E73" i="20"/>
  <c r="G73" i="20" s="1"/>
  <c r="F72" i="20"/>
  <c r="E72" i="20"/>
  <c r="G72" i="20" s="1"/>
  <c r="F71" i="20"/>
  <c r="E71" i="20"/>
  <c r="G71" i="20" s="1"/>
  <c r="F70" i="20"/>
  <c r="E70" i="20"/>
  <c r="F69" i="20"/>
  <c r="E69" i="20"/>
  <c r="G69" i="20" s="1"/>
  <c r="F68" i="20"/>
  <c r="E68" i="20"/>
  <c r="G68" i="20" s="1"/>
  <c r="F67" i="20"/>
  <c r="E67" i="20"/>
  <c r="G67" i="20" s="1"/>
  <c r="F66" i="20"/>
  <c r="E66" i="20"/>
  <c r="G66" i="20" s="1"/>
  <c r="F65" i="20"/>
  <c r="E65" i="20"/>
  <c r="G65" i="20" s="1"/>
  <c r="F64" i="20"/>
  <c r="E64" i="20"/>
  <c r="F63" i="20"/>
  <c r="E63" i="20"/>
  <c r="G63" i="20" s="1"/>
  <c r="F62" i="20"/>
  <c r="E62" i="20"/>
  <c r="G62" i="20" s="1"/>
  <c r="F61" i="20"/>
  <c r="E61" i="20"/>
  <c r="G61" i="20" s="1"/>
  <c r="F60" i="20"/>
  <c r="E60" i="20"/>
  <c r="G60" i="20" s="1"/>
  <c r="F59" i="20"/>
  <c r="E59" i="20"/>
  <c r="G59" i="20" s="1"/>
  <c r="F58" i="20"/>
  <c r="E58" i="20"/>
  <c r="F57" i="20"/>
  <c r="E57" i="20"/>
  <c r="G57" i="20" s="1"/>
  <c r="F56" i="20"/>
  <c r="E56" i="20"/>
  <c r="G56" i="20" s="1"/>
  <c r="F55" i="20"/>
  <c r="E55" i="20"/>
  <c r="G55" i="20" s="1"/>
  <c r="F54" i="20"/>
  <c r="E54" i="20"/>
  <c r="G54" i="20" s="1"/>
  <c r="F53" i="20"/>
  <c r="E53" i="20"/>
  <c r="G53" i="20" s="1"/>
  <c r="F52" i="20"/>
  <c r="E52" i="20"/>
  <c r="F51" i="20"/>
  <c r="E51" i="20"/>
  <c r="G51" i="20" s="1"/>
  <c r="F50" i="20"/>
  <c r="E50" i="20"/>
  <c r="G50" i="20" s="1"/>
  <c r="F49" i="20"/>
  <c r="E49" i="20"/>
  <c r="G49" i="20" s="1"/>
  <c r="F48" i="20"/>
  <c r="E48" i="20"/>
  <c r="G48" i="20" s="1"/>
  <c r="F47" i="20"/>
  <c r="E47" i="20"/>
  <c r="G47" i="20" s="1"/>
  <c r="F46" i="20"/>
  <c r="E46" i="20"/>
  <c r="F45" i="20"/>
  <c r="E45" i="20"/>
  <c r="G45" i="20" s="1"/>
  <c r="F44" i="20"/>
  <c r="E44" i="20"/>
  <c r="G44" i="20" s="1"/>
  <c r="F43" i="20"/>
  <c r="E43" i="20"/>
  <c r="G43" i="20" s="1"/>
  <c r="F42" i="20"/>
  <c r="E42" i="20"/>
  <c r="G42" i="20" s="1"/>
  <c r="F41" i="20"/>
  <c r="E41" i="20"/>
  <c r="G41" i="20" s="1"/>
  <c r="F40" i="20"/>
  <c r="E40" i="20"/>
  <c r="F39" i="20"/>
  <c r="E39" i="20"/>
  <c r="G39" i="20" s="1"/>
  <c r="F38" i="20"/>
  <c r="E38" i="20"/>
  <c r="G38" i="20" s="1"/>
  <c r="F37" i="20"/>
  <c r="E37" i="20"/>
  <c r="G37" i="20" s="1"/>
  <c r="F36" i="20"/>
  <c r="E36" i="20"/>
  <c r="G36" i="20" s="1"/>
  <c r="F35" i="20"/>
  <c r="E35" i="20"/>
  <c r="G35" i="20" s="1"/>
  <c r="F34" i="20"/>
  <c r="E34" i="20"/>
  <c r="F33" i="20"/>
  <c r="E33" i="20"/>
  <c r="G33" i="20" s="1"/>
  <c r="F32" i="20"/>
  <c r="E32" i="20"/>
  <c r="G32" i="20" s="1"/>
  <c r="F291" i="21"/>
  <c r="E291" i="21"/>
  <c r="G290" i="21"/>
  <c r="F290" i="21"/>
  <c r="E290" i="21"/>
  <c r="F289" i="21"/>
  <c r="E289" i="21"/>
  <c r="F288" i="21"/>
  <c r="G288" i="21" s="1"/>
  <c r="E288" i="21"/>
  <c r="F287" i="21"/>
  <c r="E287" i="21"/>
  <c r="G287" i="21" s="1"/>
  <c r="G286" i="21"/>
  <c r="F286" i="21"/>
  <c r="E286" i="21"/>
  <c r="F285" i="21"/>
  <c r="E285" i="21"/>
  <c r="F284" i="21"/>
  <c r="G284" i="21" s="1"/>
  <c r="E284" i="21"/>
  <c r="F283" i="21"/>
  <c r="E283" i="21"/>
  <c r="F282" i="21"/>
  <c r="E282" i="21"/>
  <c r="G282" i="21" s="1"/>
  <c r="F281" i="21"/>
  <c r="E281" i="21"/>
  <c r="F280" i="21"/>
  <c r="G280" i="21" s="1"/>
  <c r="E280" i="21"/>
  <c r="F279" i="21"/>
  <c r="E279" i="21"/>
  <c r="G279" i="21" s="1"/>
  <c r="G278" i="21"/>
  <c r="F278" i="21"/>
  <c r="E278" i="21"/>
  <c r="F277" i="21"/>
  <c r="E277" i="21"/>
  <c r="F276" i="21"/>
  <c r="E276" i="21"/>
  <c r="F275" i="21"/>
  <c r="E275" i="21"/>
  <c r="G274" i="21"/>
  <c r="F274" i="21"/>
  <c r="E274" i="21"/>
  <c r="F273" i="21"/>
  <c r="E273" i="21"/>
  <c r="F272" i="21"/>
  <c r="G272" i="21" s="1"/>
  <c r="E272" i="21"/>
  <c r="F271" i="21"/>
  <c r="E271" i="21"/>
  <c r="G271" i="21" s="1"/>
  <c r="G270" i="21"/>
  <c r="F270" i="21"/>
  <c r="E270" i="21"/>
  <c r="F269" i="21"/>
  <c r="E269" i="21"/>
  <c r="F268" i="21"/>
  <c r="G268" i="21" s="1"/>
  <c r="E268" i="21"/>
  <c r="F267" i="21"/>
  <c r="E267" i="21"/>
  <c r="G267" i="21" s="1"/>
  <c r="F266" i="21"/>
  <c r="E266" i="21"/>
  <c r="G266" i="21" s="1"/>
  <c r="F265" i="21"/>
  <c r="E265" i="21"/>
  <c r="F264" i="21"/>
  <c r="G264" i="21" s="1"/>
  <c r="E264" i="21"/>
  <c r="F263" i="21"/>
  <c r="E263" i="21"/>
  <c r="G263" i="21" s="1"/>
  <c r="G262" i="21"/>
  <c r="F262" i="21"/>
  <c r="E262" i="21"/>
  <c r="F261" i="21"/>
  <c r="E261" i="21"/>
  <c r="G261" i="21" s="1"/>
  <c r="F260" i="21"/>
  <c r="E260" i="21"/>
  <c r="F259" i="21"/>
  <c r="E259" i="21"/>
  <c r="G258" i="21"/>
  <c r="F258" i="21"/>
  <c r="E258" i="21"/>
  <c r="F257" i="21"/>
  <c r="E257" i="21"/>
  <c r="F256" i="21"/>
  <c r="G256" i="21" s="1"/>
  <c r="E256" i="21"/>
  <c r="F255" i="21"/>
  <c r="E255" i="21"/>
  <c r="G255" i="21" s="1"/>
  <c r="G254" i="21"/>
  <c r="F254" i="21"/>
  <c r="E254" i="21"/>
  <c r="F253" i="21"/>
  <c r="E253" i="21"/>
  <c r="F252" i="21"/>
  <c r="G252" i="21" s="1"/>
  <c r="E252" i="21"/>
  <c r="F251" i="21"/>
  <c r="E251" i="21"/>
  <c r="G251" i="21" s="1"/>
  <c r="F250" i="21"/>
  <c r="E250" i="21"/>
  <c r="G250" i="21" s="1"/>
  <c r="F249" i="21"/>
  <c r="E249" i="21"/>
  <c r="F248" i="21"/>
  <c r="G248" i="21" s="1"/>
  <c r="E248" i="21"/>
  <c r="F247" i="21"/>
  <c r="E247" i="21"/>
  <c r="G247" i="21" s="1"/>
  <c r="G246" i="21"/>
  <c r="F246" i="21"/>
  <c r="E246" i="21"/>
  <c r="F245" i="21"/>
  <c r="E245" i="21"/>
  <c r="G245" i="21" s="1"/>
  <c r="F244" i="21"/>
  <c r="E244" i="21"/>
  <c r="F243" i="21"/>
  <c r="E243" i="21"/>
  <c r="G242" i="21"/>
  <c r="F242" i="21"/>
  <c r="E242" i="21"/>
  <c r="F241" i="21"/>
  <c r="E241" i="21"/>
  <c r="F240" i="21"/>
  <c r="G240" i="21" s="1"/>
  <c r="E240" i="21"/>
  <c r="F239" i="21"/>
  <c r="E239" i="21"/>
  <c r="G239" i="21" s="1"/>
  <c r="G238" i="21"/>
  <c r="F238" i="21"/>
  <c r="E238" i="21"/>
  <c r="F237" i="21"/>
  <c r="E237" i="21"/>
  <c r="F236" i="21"/>
  <c r="G236" i="21" s="1"/>
  <c r="E236" i="21"/>
  <c r="F235" i="21"/>
  <c r="E235" i="21"/>
  <c r="G235" i="21" s="1"/>
  <c r="F234" i="21"/>
  <c r="E234" i="21"/>
  <c r="G234" i="21" s="1"/>
  <c r="F233" i="21"/>
  <c r="E233" i="21"/>
  <c r="G233" i="21" s="1"/>
  <c r="F232" i="21"/>
  <c r="G232" i="21" s="1"/>
  <c r="E232" i="21"/>
  <c r="F231" i="21"/>
  <c r="E231" i="21"/>
  <c r="G231" i="21" s="1"/>
  <c r="G230" i="21"/>
  <c r="F230" i="21"/>
  <c r="E230" i="21"/>
  <c r="F229" i="21"/>
  <c r="E229" i="21"/>
  <c r="G229" i="21" s="1"/>
  <c r="F228" i="21"/>
  <c r="E228" i="21"/>
  <c r="F227" i="21"/>
  <c r="E227" i="21"/>
  <c r="G226" i="21"/>
  <c r="F226" i="21"/>
  <c r="E226" i="21"/>
  <c r="F225" i="21"/>
  <c r="E225" i="21"/>
  <c r="F224" i="21"/>
  <c r="G224" i="21" s="1"/>
  <c r="E224" i="21"/>
  <c r="F223" i="21"/>
  <c r="E223" i="21"/>
  <c r="G223" i="21" s="1"/>
  <c r="F222" i="21"/>
  <c r="G222" i="21" s="1"/>
  <c r="E222" i="21"/>
  <c r="F221" i="21"/>
  <c r="E221" i="21"/>
  <c r="F220" i="21"/>
  <c r="G220" i="21" s="1"/>
  <c r="E220" i="21"/>
  <c r="F219" i="21"/>
  <c r="E219" i="21"/>
  <c r="G219" i="21" s="1"/>
  <c r="F218" i="21"/>
  <c r="E218" i="21"/>
  <c r="G218" i="21" s="1"/>
  <c r="F217" i="21"/>
  <c r="E217" i="21"/>
  <c r="G217" i="21" s="1"/>
  <c r="F216" i="21"/>
  <c r="G216" i="21" s="1"/>
  <c r="E216" i="21"/>
  <c r="F215" i="21"/>
  <c r="E215" i="21"/>
  <c r="G215" i="21" s="1"/>
  <c r="G214" i="21"/>
  <c r="F214" i="21"/>
  <c r="E214" i="21"/>
  <c r="F213" i="21"/>
  <c r="E213" i="21"/>
  <c r="G213" i="21" s="1"/>
  <c r="F212" i="21"/>
  <c r="E212" i="21"/>
  <c r="F211" i="21"/>
  <c r="E211" i="21"/>
  <c r="G210" i="21"/>
  <c r="F210" i="21"/>
  <c r="E210" i="21"/>
  <c r="F209" i="21"/>
  <c r="E209" i="21"/>
  <c r="F208" i="21"/>
  <c r="G208" i="21" s="1"/>
  <c r="E208" i="21"/>
  <c r="F207" i="21"/>
  <c r="E207" i="21"/>
  <c r="G207" i="21" s="1"/>
  <c r="F206" i="21"/>
  <c r="G206" i="21" s="1"/>
  <c r="E206" i="21"/>
  <c r="F205" i="21"/>
  <c r="E205" i="21"/>
  <c r="F204" i="21"/>
  <c r="G204" i="21" s="1"/>
  <c r="E204" i="21"/>
  <c r="F203" i="21"/>
  <c r="E203" i="21"/>
  <c r="G203" i="21" s="1"/>
  <c r="F202" i="21"/>
  <c r="E202" i="21"/>
  <c r="G202" i="21" s="1"/>
  <c r="F201" i="21"/>
  <c r="E201" i="21"/>
  <c r="G201" i="21" s="1"/>
  <c r="F200" i="21"/>
  <c r="G200" i="21" s="1"/>
  <c r="E200" i="21"/>
  <c r="F199" i="21"/>
  <c r="E199" i="21"/>
  <c r="G198" i="21"/>
  <c r="F198" i="21"/>
  <c r="E198" i="21"/>
  <c r="F197" i="21"/>
  <c r="E197" i="21"/>
  <c r="F196" i="21"/>
  <c r="E196" i="21"/>
  <c r="F195" i="21"/>
  <c r="E195" i="21"/>
  <c r="G194" i="21"/>
  <c r="F194" i="21"/>
  <c r="E194" i="21"/>
  <c r="F193" i="21"/>
  <c r="E193" i="21"/>
  <c r="F192" i="21"/>
  <c r="G192" i="21" s="1"/>
  <c r="E192" i="21"/>
  <c r="F191" i="21"/>
  <c r="E191" i="21"/>
  <c r="G191" i="21" s="1"/>
  <c r="F190" i="21"/>
  <c r="G190" i="21" s="1"/>
  <c r="E190" i="21"/>
  <c r="F189" i="21"/>
  <c r="E189" i="21"/>
  <c r="F188" i="21"/>
  <c r="G188" i="21" s="1"/>
  <c r="E188" i="21"/>
  <c r="F187" i="21"/>
  <c r="E187" i="21"/>
  <c r="G187" i="21" s="1"/>
  <c r="F186" i="21"/>
  <c r="E186" i="21"/>
  <c r="G186" i="21" s="1"/>
  <c r="F185" i="21"/>
  <c r="E185" i="21"/>
  <c r="G185" i="21" s="1"/>
  <c r="F184" i="21"/>
  <c r="G184" i="21" s="1"/>
  <c r="E184" i="21"/>
  <c r="F183" i="21"/>
  <c r="E183" i="21"/>
  <c r="F182" i="21"/>
  <c r="E182" i="21"/>
  <c r="G182" i="21" s="1"/>
  <c r="F181" i="21"/>
  <c r="E181" i="21"/>
  <c r="F180" i="21"/>
  <c r="E180" i="21"/>
  <c r="F179" i="21"/>
  <c r="E179" i="21"/>
  <c r="G178" i="21"/>
  <c r="F178" i="21"/>
  <c r="E178" i="21"/>
  <c r="F177" i="21"/>
  <c r="E177" i="21"/>
  <c r="F176" i="21"/>
  <c r="G176" i="21" s="1"/>
  <c r="E176" i="21"/>
  <c r="F175" i="21"/>
  <c r="E175" i="21"/>
  <c r="G175" i="21" s="1"/>
  <c r="F174" i="21"/>
  <c r="G174" i="21" s="1"/>
  <c r="E174" i="21"/>
  <c r="F173" i="21"/>
  <c r="E173" i="21"/>
  <c r="F172" i="21"/>
  <c r="G172" i="21" s="1"/>
  <c r="E172" i="21"/>
  <c r="F171" i="21"/>
  <c r="E171" i="21"/>
  <c r="G171" i="21" s="1"/>
  <c r="F170" i="21"/>
  <c r="E170" i="21"/>
  <c r="G170" i="21" s="1"/>
  <c r="F169" i="21"/>
  <c r="E169" i="21"/>
  <c r="G169" i="21" s="1"/>
  <c r="F168" i="21"/>
  <c r="G168" i="21" s="1"/>
  <c r="E168" i="21"/>
  <c r="F167" i="21"/>
  <c r="E167" i="21"/>
  <c r="F166" i="21"/>
  <c r="E166" i="21"/>
  <c r="G166" i="21" s="1"/>
  <c r="F165" i="21"/>
  <c r="E165" i="21"/>
  <c r="F164" i="21"/>
  <c r="E164" i="21"/>
  <c r="F163" i="21"/>
  <c r="E163" i="21"/>
  <c r="G162" i="21"/>
  <c r="F162" i="21"/>
  <c r="E162" i="21"/>
  <c r="F161" i="21"/>
  <c r="E161" i="21"/>
  <c r="F160" i="21"/>
  <c r="G160" i="21" s="1"/>
  <c r="E160" i="21"/>
  <c r="F159" i="21"/>
  <c r="E159" i="21"/>
  <c r="G159" i="21" s="1"/>
  <c r="F158" i="21"/>
  <c r="G158" i="21" s="1"/>
  <c r="E158" i="21"/>
  <c r="F157" i="21"/>
  <c r="E157" i="21"/>
  <c r="F156" i="21"/>
  <c r="G156" i="21" s="1"/>
  <c r="E156" i="21"/>
  <c r="F155" i="21"/>
  <c r="E155" i="21"/>
  <c r="G155" i="21" s="1"/>
  <c r="F154" i="21"/>
  <c r="E154" i="21"/>
  <c r="G154" i="21" s="1"/>
  <c r="F153" i="21"/>
  <c r="E153" i="21"/>
  <c r="G153" i="21" s="1"/>
  <c r="F152" i="21"/>
  <c r="G152" i="21" s="1"/>
  <c r="E152" i="21"/>
  <c r="F151" i="21"/>
  <c r="E151" i="21"/>
  <c r="F150" i="21"/>
  <c r="E150" i="21"/>
  <c r="G150" i="21" s="1"/>
  <c r="F149" i="21"/>
  <c r="E149" i="21"/>
  <c r="G149" i="21" s="1"/>
  <c r="F148" i="21"/>
  <c r="E148" i="21"/>
  <c r="F147" i="21"/>
  <c r="E147" i="21"/>
  <c r="G146" i="21"/>
  <c r="F146" i="21"/>
  <c r="E146" i="21"/>
  <c r="F145" i="21"/>
  <c r="E145" i="21"/>
  <c r="F144" i="21"/>
  <c r="G144" i="21" s="1"/>
  <c r="E144" i="21"/>
  <c r="F143" i="21"/>
  <c r="E143" i="21"/>
  <c r="G143" i="21" s="1"/>
  <c r="F142" i="21"/>
  <c r="G142" i="21" s="1"/>
  <c r="E142" i="21"/>
  <c r="F141" i="21"/>
  <c r="E141" i="21"/>
  <c r="F140" i="21"/>
  <c r="G140" i="21" s="1"/>
  <c r="E140" i="21"/>
  <c r="F139" i="21"/>
  <c r="E139" i="21"/>
  <c r="G139" i="21" s="1"/>
  <c r="F138" i="21"/>
  <c r="E138" i="21"/>
  <c r="G138" i="21" s="1"/>
  <c r="F137" i="21"/>
  <c r="E137" i="21"/>
  <c r="G137" i="21" s="1"/>
  <c r="F136" i="21"/>
  <c r="G136" i="21" s="1"/>
  <c r="E136" i="21"/>
  <c r="F135" i="21"/>
  <c r="E135" i="21"/>
  <c r="F134" i="21"/>
  <c r="E134" i="21"/>
  <c r="G134" i="21" s="1"/>
  <c r="F133" i="21"/>
  <c r="E133" i="21"/>
  <c r="G133" i="21" s="1"/>
  <c r="F132" i="21"/>
  <c r="E132" i="21"/>
  <c r="F131" i="21"/>
  <c r="E131" i="21"/>
  <c r="G130" i="21"/>
  <c r="F130" i="21"/>
  <c r="E130" i="21"/>
  <c r="F129" i="21"/>
  <c r="E129" i="21"/>
  <c r="F128" i="21"/>
  <c r="G128" i="21" s="1"/>
  <c r="E128" i="21"/>
  <c r="F127" i="21"/>
  <c r="E127" i="21"/>
  <c r="G127" i="21" s="1"/>
  <c r="F126" i="21"/>
  <c r="G126" i="21" s="1"/>
  <c r="E126" i="21"/>
  <c r="F125" i="21"/>
  <c r="E125" i="21"/>
  <c r="F124" i="21"/>
  <c r="G124" i="21" s="1"/>
  <c r="E124" i="21"/>
  <c r="F123" i="21"/>
  <c r="E123" i="21"/>
  <c r="G123" i="21" s="1"/>
  <c r="F122" i="21"/>
  <c r="E122" i="21"/>
  <c r="G122" i="21" s="1"/>
  <c r="F121" i="21"/>
  <c r="E121" i="21"/>
  <c r="G121" i="21" s="1"/>
  <c r="F120" i="21"/>
  <c r="G120" i="21" s="1"/>
  <c r="E120" i="21"/>
  <c r="F119" i="21"/>
  <c r="E119" i="21"/>
  <c r="F118" i="21"/>
  <c r="E118" i="21"/>
  <c r="G118" i="21" s="1"/>
  <c r="F117" i="21"/>
  <c r="E117" i="21"/>
  <c r="G117" i="21" s="1"/>
  <c r="F116" i="21"/>
  <c r="E116" i="21"/>
  <c r="F115" i="21"/>
  <c r="E115" i="21"/>
  <c r="G114" i="21"/>
  <c r="F114" i="21"/>
  <c r="E114" i="21"/>
  <c r="F113" i="21"/>
  <c r="E113" i="21"/>
  <c r="F112" i="21"/>
  <c r="G112" i="21" s="1"/>
  <c r="E112" i="21"/>
  <c r="F111" i="21"/>
  <c r="E111" i="21"/>
  <c r="G111" i="21" s="1"/>
  <c r="F110" i="21"/>
  <c r="G110" i="21" s="1"/>
  <c r="E110" i="21"/>
  <c r="F109" i="21"/>
  <c r="E109" i="21"/>
  <c r="F108" i="21"/>
  <c r="G108" i="21" s="1"/>
  <c r="E108" i="21"/>
  <c r="F107" i="21"/>
  <c r="E107" i="21"/>
  <c r="G107" i="21" s="1"/>
  <c r="F106" i="21"/>
  <c r="E106" i="21"/>
  <c r="G106" i="21" s="1"/>
  <c r="F105" i="21"/>
  <c r="E105" i="21"/>
  <c r="G105" i="21" s="1"/>
  <c r="F104" i="21"/>
  <c r="G104" i="21" s="1"/>
  <c r="E104" i="21"/>
  <c r="F103" i="21"/>
  <c r="E103" i="21"/>
  <c r="F102" i="21"/>
  <c r="E102" i="21"/>
  <c r="G102" i="21" s="1"/>
  <c r="F101" i="21"/>
  <c r="E101" i="21"/>
  <c r="G101" i="21" s="1"/>
  <c r="F100" i="21"/>
  <c r="E100" i="21"/>
  <c r="F99" i="21"/>
  <c r="E99" i="21"/>
  <c r="G98" i="21"/>
  <c r="F98" i="21"/>
  <c r="E98" i="21"/>
  <c r="F97" i="21"/>
  <c r="E97" i="21"/>
  <c r="F96" i="21"/>
  <c r="G96" i="21" s="1"/>
  <c r="E96" i="21"/>
  <c r="F95" i="21"/>
  <c r="E95" i="21"/>
  <c r="G95" i="21" s="1"/>
  <c r="F94" i="21"/>
  <c r="G94" i="21" s="1"/>
  <c r="E94" i="21"/>
  <c r="F93" i="21"/>
  <c r="E93" i="21"/>
  <c r="F92" i="21"/>
  <c r="G92" i="21" s="1"/>
  <c r="E92" i="21"/>
  <c r="F91" i="21"/>
  <c r="E91" i="21"/>
  <c r="G91" i="21" s="1"/>
  <c r="F90" i="21"/>
  <c r="E90" i="21"/>
  <c r="G90" i="21" s="1"/>
  <c r="F89" i="21"/>
  <c r="E89" i="21"/>
  <c r="G89" i="21" s="1"/>
  <c r="F88" i="21"/>
  <c r="G88" i="21" s="1"/>
  <c r="E88" i="21"/>
  <c r="F87" i="21"/>
  <c r="E87" i="21"/>
  <c r="F86" i="21"/>
  <c r="E86" i="21"/>
  <c r="G86" i="21" s="1"/>
  <c r="F85" i="21"/>
  <c r="E85" i="21"/>
  <c r="G85" i="21" s="1"/>
  <c r="F84" i="21"/>
  <c r="E84" i="21"/>
  <c r="F83" i="21"/>
  <c r="E83" i="21"/>
  <c r="F82" i="21"/>
  <c r="G82" i="21" s="1"/>
  <c r="E82" i="21"/>
  <c r="F81" i="21"/>
  <c r="E81" i="21"/>
  <c r="F80" i="21"/>
  <c r="G80" i="21" s="1"/>
  <c r="E80" i="21"/>
  <c r="F79" i="21"/>
  <c r="E79" i="21"/>
  <c r="G79" i="21" s="1"/>
  <c r="F78" i="21"/>
  <c r="E78" i="21"/>
  <c r="F77" i="21"/>
  <c r="E77" i="21"/>
  <c r="F76" i="21"/>
  <c r="E76" i="21"/>
  <c r="F75" i="21"/>
  <c r="E75" i="21"/>
  <c r="F74" i="21"/>
  <c r="G74" i="21" s="1"/>
  <c r="E74" i="21"/>
  <c r="F73" i="21"/>
  <c r="E73" i="21"/>
  <c r="G73" i="21" s="1"/>
  <c r="F72" i="21"/>
  <c r="E72" i="21"/>
  <c r="G72" i="21" s="1"/>
  <c r="F71" i="21"/>
  <c r="E71" i="21"/>
  <c r="F70" i="21"/>
  <c r="G70" i="21" s="1"/>
  <c r="E70" i="21"/>
  <c r="F69" i="21"/>
  <c r="E69" i="21"/>
  <c r="F68" i="21"/>
  <c r="E68" i="21"/>
  <c r="F67" i="21"/>
  <c r="E67" i="21"/>
  <c r="G67" i="21" s="1"/>
  <c r="F66" i="21"/>
  <c r="E66" i="21"/>
  <c r="G66" i="21" s="1"/>
  <c r="F65" i="21"/>
  <c r="E65" i="21"/>
  <c r="F64" i="21"/>
  <c r="E64" i="21"/>
  <c r="F63" i="21"/>
  <c r="E63" i="21"/>
  <c r="F62" i="21"/>
  <c r="E62" i="21"/>
  <c r="F61" i="21"/>
  <c r="E61" i="21"/>
  <c r="G61" i="21" s="1"/>
  <c r="F60" i="21"/>
  <c r="E60" i="21"/>
  <c r="G60" i="21" s="1"/>
  <c r="F59" i="21"/>
  <c r="E59" i="21"/>
  <c r="F58" i="21"/>
  <c r="E58" i="21"/>
  <c r="F57" i="21"/>
  <c r="E57" i="21"/>
  <c r="F56" i="21"/>
  <c r="E56" i="21"/>
  <c r="F55" i="21"/>
  <c r="E55" i="21"/>
  <c r="G55" i="21" s="1"/>
  <c r="F54" i="21"/>
  <c r="E54" i="21"/>
  <c r="G54" i="21" s="1"/>
  <c r="F53" i="21"/>
  <c r="E53" i="21"/>
  <c r="F52" i="21"/>
  <c r="E52" i="21"/>
  <c r="F51" i="21"/>
  <c r="E51" i="21"/>
  <c r="F50" i="21"/>
  <c r="E50" i="21"/>
  <c r="F49" i="21"/>
  <c r="E49" i="21"/>
  <c r="G49" i="21" s="1"/>
  <c r="F48" i="21"/>
  <c r="E48" i="21"/>
  <c r="G48" i="21" s="1"/>
  <c r="F47" i="21"/>
  <c r="E47" i="21"/>
  <c r="F46" i="21"/>
  <c r="E46" i="21"/>
  <c r="F45" i="21"/>
  <c r="E45" i="21"/>
  <c r="F44" i="21"/>
  <c r="E44" i="21"/>
  <c r="F43" i="21"/>
  <c r="E43" i="21"/>
  <c r="G43" i="21" s="1"/>
  <c r="F42" i="21"/>
  <c r="E42" i="21"/>
  <c r="G42" i="21" s="1"/>
  <c r="F41" i="21"/>
  <c r="E41" i="21"/>
  <c r="F40" i="21"/>
  <c r="E40" i="21"/>
  <c r="F39" i="21"/>
  <c r="E39" i="21"/>
  <c r="F38" i="21"/>
  <c r="E38" i="21"/>
  <c r="F37" i="21"/>
  <c r="E37" i="21"/>
  <c r="G37" i="21" s="1"/>
  <c r="F36" i="21"/>
  <c r="E36" i="21"/>
  <c r="G36" i="21" s="1"/>
  <c r="F35" i="21"/>
  <c r="E35" i="21"/>
  <c r="F34" i="21"/>
  <c r="E34" i="21"/>
  <c r="F33" i="21"/>
  <c r="E33" i="21"/>
  <c r="F32" i="21"/>
  <c r="E32" i="21"/>
  <c r="F10" i="19"/>
  <c r="E10" i="19"/>
  <c r="F292" i="19"/>
  <c r="E292" i="19"/>
  <c r="F291" i="19"/>
  <c r="E291" i="19"/>
  <c r="F290" i="19"/>
  <c r="E290" i="19"/>
  <c r="F289" i="19"/>
  <c r="E289" i="19"/>
  <c r="F288" i="19"/>
  <c r="E288" i="19"/>
  <c r="F287" i="19"/>
  <c r="E287" i="19"/>
  <c r="F286" i="19"/>
  <c r="E286" i="19"/>
  <c r="F285" i="19"/>
  <c r="E285" i="19"/>
  <c r="F284" i="19"/>
  <c r="E284" i="19"/>
  <c r="F283" i="19"/>
  <c r="E283" i="19"/>
  <c r="F282" i="19"/>
  <c r="E282" i="19"/>
  <c r="F281" i="19"/>
  <c r="E281" i="19"/>
  <c r="F280" i="19"/>
  <c r="E280" i="19"/>
  <c r="F279" i="19"/>
  <c r="E279" i="19"/>
  <c r="F278" i="19"/>
  <c r="E278" i="19"/>
  <c r="F277" i="19"/>
  <c r="E277" i="19"/>
  <c r="F276" i="19"/>
  <c r="E276" i="19"/>
  <c r="F275" i="19"/>
  <c r="E275" i="19"/>
  <c r="F274" i="19"/>
  <c r="E274" i="19"/>
  <c r="F273" i="19"/>
  <c r="E273" i="19"/>
  <c r="F272" i="19"/>
  <c r="E272" i="19"/>
  <c r="F271" i="19"/>
  <c r="E271" i="19"/>
  <c r="F270" i="19"/>
  <c r="E270" i="19"/>
  <c r="F269" i="19"/>
  <c r="E269" i="19"/>
  <c r="F268" i="19"/>
  <c r="E268" i="19"/>
  <c r="F267" i="19"/>
  <c r="E267" i="19"/>
  <c r="F266" i="19"/>
  <c r="E266" i="19"/>
  <c r="F265" i="19"/>
  <c r="E265" i="19"/>
  <c r="F264" i="19"/>
  <c r="E264" i="19"/>
  <c r="F263" i="19"/>
  <c r="E263" i="19"/>
  <c r="F262" i="19"/>
  <c r="E262" i="19"/>
  <c r="F261" i="19"/>
  <c r="E261" i="19"/>
  <c r="F260" i="19"/>
  <c r="E260" i="19"/>
  <c r="F259" i="19"/>
  <c r="E259" i="19"/>
  <c r="F258" i="19"/>
  <c r="E258" i="19"/>
  <c r="F257" i="19"/>
  <c r="E257" i="19"/>
  <c r="F256" i="19"/>
  <c r="E256" i="19"/>
  <c r="F255" i="19"/>
  <c r="E255" i="19"/>
  <c r="F254" i="19"/>
  <c r="E254" i="19"/>
  <c r="F253" i="19"/>
  <c r="E253" i="19"/>
  <c r="F252" i="19"/>
  <c r="E252" i="19"/>
  <c r="F251" i="19"/>
  <c r="E251" i="19"/>
  <c r="F250" i="19"/>
  <c r="E250" i="19"/>
  <c r="F249" i="19"/>
  <c r="E249" i="19"/>
  <c r="F248" i="19"/>
  <c r="E248" i="19"/>
  <c r="F247" i="19"/>
  <c r="E247" i="19"/>
  <c r="F246" i="19"/>
  <c r="E246" i="19"/>
  <c r="F245" i="19"/>
  <c r="E245" i="19"/>
  <c r="F244" i="19"/>
  <c r="E244" i="19"/>
  <c r="F243" i="19"/>
  <c r="E243" i="19"/>
  <c r="F242" i="19"/>
  <c r="E242" i="19"/>
  <c r="F241" i="19"/>
  <c r="E241" i="19"/>
  <c r="F240" i="19"/>
  <c r="E240" i="19"/>
  <c r="F239" i="19"/>
  <c r="E239" i="19"/>
  <c r="F238" i="19"/>
  <c r="E238" i="19"/>
  <c r="F237" i="19"/>
  <c r="E237" i="19"/>
  <c r="F236" i="19"/>
  <c r="E236" i="19"/>
  <c r="F235" i="19"/>
  <c r="E235" i="19"/>
  <c r="F234" i="19"/>
  <c r="E234" i="19"/>
  <c r="F233" i="19"/>
  <c r="E233" i="19"/>
  <c r="F232" i="19"/>
  <c r="E232" i="19"/>
  <c r="F231" i="19"/>
  <c r="E231" i="19"/>
  <c r="F230" i="19"/>
  <c r="E230" i="19"/>
  <c r="F229" i="19"/>
  <c r="E229" i="19"/>
  <c r="F228" i="19"/>
  <c r="E228" i="19"/>
  <c r="F227" i="19"/>
  <c r="E227" i="19"/>
  <c r="F226" i="19"/>
  <c r="E226" i="19"/>
  <c r="F225" i="19"/>
  <c r="E225" i="19"/>
  <c r="F224" i="19"/>
  <c r="E224" i="19"/>
  <c r="F223" i="19"/>
  <c r="E223" i="19"/>
  <c r="F222" i="19"/>
  <c r="E222" i="19"/>
  <c r="F221" i="19"/>
  <c r="E221" i="19"/>
  <c r="F220" i="19"/>
  <c r="E220" i="19"/>
  <c r="F219" i="19"/>
  <c r="E219" i="19"/>
  <c r="F218" i="19"/>
  <c r="E218" i="19"/>
  <c r="F217" i="19"/>
  <c r="E217" i="19"/>
  <c r="F216" i="19"/>
  <c r="E216" i="19"/>
  <c r="F215" i="19"/>
  <c r="E215" i="19"/>
  <c r="F214" i="19"/>
  <c r="E214" i="19"/>
  <c r="F213" i="19"/>
  <c r="E213" i="19"/>
  <c r="F212" i="19"/>
  <c r="E212" i="19"/>
  <c r="F211" i="19"/>
  <c r="E211" i="19"/>
  <c r="F210" i="19"/>
  <c r="E210" i="19"/>
  <c r="F209" i="19"/>
  <c r="E209" i="19"/>
  <c r="F208" i="19"/>
  <c r="E208" i="19"/>
  <c r="F207" i="19"/>
  <c r="E207" i="19"/>
  <c r="F206" i="19"/>
  <c r="E206" i="19"/>
  <c r="F205" i="19"/>
  <c r="E205" i="19"/>
  <c r="F204" i="19"/>
  <c r="E204" i="19"/>
  <c r="F203" i="19"/>
  <c r="E203" i="19"/>
  <c r="F202" i="19"/>
  <c r="E202" i="19"/>
  <c r="F201" i="19"/>
  <c r="E201" i="19"/>
  <c r="F200" i="19"/>
  <c r="E200" i="19"/>
  <c r="F199" i="19"/>
  <c r="E199" i="19"/>
  <c r="F198" i="19"/>
  <c r="E198" i="19"/>
  <c r="F197" i="19"/>
  <c r="E197" i="19"/>
  <c r="F196" i="19"/>
  <c r="E196" i="19"/>
  <c r="F195" i="19"/>
  <c r="E195" i="19"/>
  <c r="F194" i="19"/>
  <c r="E194" i="19"/>
  <c r="F193" i="19"/>
  <c r="E193" i="19"/>
  <c r="F192" i="19"/>
  <c r="E192" i="19"/>
  <c r="F191" i="19"/>
  <c r="E191" i="19"/>
  <c r="F190" i="19"/>
  <c r="E190" i="19"/>
  <c r="F189" i="19"/>
  <c r="E189" i="19"/>
  <c r="F188" i="19"/>
  <c r="E188" i="19"/>
  <c r="F187" i="19"/>
  <c r="E187" i="19"/>
  <c r="F186" i="19"/>
  <c r="E186" i="19"/>
  <c r="F185" i="19"/>
  <c r="E185" i="19"/>
  <c r="F184" i="19"/>
  <c r="E184" i="19"/>
  <c r="F183" i="19"/>
  <c r="E183" i="19"/>
  <c r="F182" i="19"/>
  <c r="E182" i="19"/>
  <c r="F181" i="19"/>
  <c r="E181" i="19"/>
  <c r="F180" i="19"/>
  <c r="E180" i="19"/>
  <c r="F179" i="19"/>
  <c r="E179" i="19"/>
  <c r="F178" i="19"/>
  <c r="E178" i="19"/>
  <c r="F177" i="19"/>
  <c r="E177" i="19"/>
  <c r="F176" i="19"/>
  <c r="E176" i="19"/>
  <c r="F175" i="19"/>
  <c r="E175" i="19"/>
  <c r="F174" i="19"/>
  <c r="E174" i="19"/>
  <c r="F173" i="19"/>
  <c r="E173" i="19"/>
  <c r="F172" i="19"/>
  <c r="E172" i="19"/>
  <c r="F171" i="19"/>
  <c r="E171" i="19"/>
  <c r="F170" i="19"/>
  <c r="E170" i="19"/>
  <c r="F169" i="19"/>
  <c r="E169" i="19"/>
  <c r="F168" i="19"/>
  <c r="E168" i="19"/>
  <c r="F167" i="19"/>
  <c r="E167" i="19"/>
  <c r="F166" i="19"/>
  <c r="E166" i="19"/>
  <c r="F165" i="19"/>
  <c r="E165" i="19"/>
  <c r="F164" i="19"/>
  <c r="E164" i="19"/>
  <c r="F163" i="19"/>
  <c r="E163" i="19"/>
  <c r="F162" i="19"/>
  <c r="E162" i="19"/>
  <c r="F161" i="19"/>
  <c r="E161" i="19"/>
  <c r="F160" i="19"/>
  <c r="E160" i="19"/>
  <c r="F159" i="19"/>
  <c r="E159" i="19"/>
  <c r="F158" i="19"/>
  <c r="E158" i="19"/>
  <c r="F157" i="19"/>
  <c r="E157" i="19"/>
  <c r="F156" i="19"/>
  <c r="E156" i="19"/>
  <c r="F155" i="19"/>
  <c r="E155" i="19"/>
  <c r="F154" i="19"/>
  <c r="E154" i="19"/>
  <c r="F153" i="19"/>
  <c r="E153" i="19"/>
  <c r="F152" i="19"/>
  <c r="E152" i="19"/>
  <c r="F151" i="19"/>
  <c r="E151" i="19"/>
  <c r="F150" i="19"/>
  <c r="E150" i="19"/>
  <c r="F149" i="19"/>
  <c r="E149" i="19"/>
  <c r="F148" i="19"/>
  <c r="E148" i="19"/>
  <c r="F147" i="19"/>
  <c r="E147" i="19"/>
  <c r="F146" i="19"/>
  <c r="E146" i="19"/>
  <c r="F145" i="19"/>
  <c r="E145" i="19"/>
  <c r="F144" i="19"/>
  <c r="E144" i="19"/>
  <c r="F143" i="19"/>
  <c r="E143" i="19"/>
  <c r="F142" i="19"/>
  <c r="E142" i="19"/>
  <c r="F141" i="19"/>
  <c r="E141" i="19"/>
  <c r="F140" i="19"/>
  <c r="E140" i="19"/>
  <c r="F139" i="19"/>
  <c r="E139" i="19"/>
  <c r="F138" i="19"/>
  <c r="E138" i="19"/>
  <c r="F137" i="19"/>
  <c r="E137" i="19"/>
  <c r="F136" i="19"/>
  <c r="E136" i="19"/>
  <c r="F135" i="19"/>
  <c r="E135" i="19"/>
  <c r="F134" i="19"/>
  <c r="E134" i="19"/>
  <c r="F133" i="19"/>
  <c r="E133" i="19"/>
  <c r="F132" i="19"/>
  <c r="E132" i="19"/>
  <c r="F131" i="19"/>
  <c r="E131" i="19"/>
  <c r="F130" i="19"/>
  <c r="E130" i="19"/>
  <c r="F129" i="19"/>
  <c r="E129" i="19"/>
  <c r="F128" i="19"/>
  <c r="E128" i="19"/>
  <c r="F127" i="19"/>
  <c r="E127" i="19"/>
  <c r="F126" i="19"/>
  <c r="E126" i="19"/>
  <c r="F125" i="19"/>
  <c r="E125" i="19"/>
  <c r="F124" i="19"/>
  <c r="E124" i="19"/>
  <c r="F123" i="19"/>
  <c r="E123" i="19"/>
  <c r="F122" i="19"/>
  <c r="E122" i="19"/>
  <c r="F121" i="19"/>
  <c r="E121" i="19"/>
  <c r="F120" i="19"/>
  <c r="E120" i="19"/>
  <c r="F119" i="19"/>
  <c r="E119" i="19"/>
  <c r="F118" i="19"/>
  <c r="E118" i="19"/>
  <c r="F117" i="19"/>
  <c r="E117" i="19"/>
  <c r="F116" i="19"/>
  <c r="E116" i="19"/>
  <c r="F115" i="19"/>
  <c r="E115" i="19"/>
  <c r="F114" i="19"/>
  <c r="E114" i="19"/>
  <c r="F113" i="19"/>
  <c r="E113" i="19"/>
  <c r="F112" i="19"/>
  <c r="E112" i="19"/>
  <c r="F111" i="19"/>
  <c r="E111" i="19"/>
  <c r="F110" i="19"/>
  <c r="E110" i="19"/>
  <c r="F109" i="19"/>
  <c r="E109" i="19"/>
  <c r="F108" i="19"/>
  <c r="E108" i="19"/>
  <c r="F107" i="19"/>
  <c r="E107" i="19"/>
  <c r="F106" i="19"/>
  <c r="E106" i="19"/>
  <c r="F105" i="19"/>
  <c r="E105" i="19"/>
  <c r="F104" i="19"/>
  <c r="E104" i="19"/>
  <c r="F103" i="19"/>
  <c r="E103" i="19"/>
  <c r="F102" i="19"/>
  <c r="E102" i="19"/>
  <c r="F101" i="19"/>
  <c r="E101" i="19"/>
  <c r="F100" i="19"/>
  <c r="E100" i="19"/>
  <c r="F99" i="19"/>
  <c r="E99" i="19"/>
  <c r="F98" i="19"/>
  <c r="E98" i="19"/>
  <c r="F97" i="19"/>
  <c r="E97" i="19"/>
  <c r="F96" i="19"/>
  <c r="E96" i="19"/>
  <c r="F95" i="19"/>
  <c r="E95" i="19"/>
  <c r="F94" i="19"/>
  <c r="E94" i="19"/>
  <c r="F93" i="19"/>
  <c r="E93" i="19"/>
  <c r="F92" i="19"/>
  <c r="E92" i="19"/>
  <c r="F91" i="19"/>
  <c r="E91" i="19"/>
  <c r="F90" i="19"/>
  <c r="E90" i="19"/>
  <c r="F89" i="19"/>
  <c r="E89" i="19"/>
  <c r="F88" i="19"/>
  <c r="E88" i="19"/>
  <c r="F87" i="19"/>
  <c r="E87" i="19"/>
  <c r="F86" i="19"/>
  <c r="E86" i="19"/>
  <c r="F85" i="19"/>
  <c r="E85" i="19"/>
  <c r="F84" i="19"/>
  <c r="E84" i="19"/>
  <c r="F83" i="19"/>
  <c r="E83" i="19"/>
  <c r="F82" i="19"/>
  <c r="E82" i="19"/>
  <c r="F81" i="19"/>
  <c r="E81" i="19"/>
  <c r="F80" i="19"/>
  <c r="E80" i="19"/>
  <c r="F79" i="19"/>
  <c r="E79" i="19"/>
  <c r="F78" i="19"/>
  <c r="E78" i="19"/>
  <c r="F77" i="19"/>
  <c r="E77" i="19"/>
  <c r="F76" i="19"/>
  <c r="E76" i="19"/>
  <c r="F75" i="19"/>
  <c r="E75" i="19"/>
  <c r="F74" i="19"/>
  <c r="E74" i="19"/>
  <c r="F73" i="19"/>
  <c r="E73" i="19"/>
  <c r="F72" i="19"/>
  <c r="E72" i="19"/>
  <c r="F71" i="19"/>
  <c r="E71" i="19"/>
  <c r="F70" i="19"/>
  <c r="E70" i="19"/>
  <c r="F69" i="19"/>
  <c r="E69" i="19"/>
  <c r="F68" i="19"/>
  <c r="E68" i="19"/>
  <c r="F67" i="19"/>
  <c r="E67" i="19"/>
  <c r="F66" i="19"/>
  <c r="E66" i="19"/>
  <c r="F65" i="19"/>
  <c r="E65" i="19"/>
  <c r="F64" i="19"/>
  <c r="E64" i="19"/>
  <c r="F63" i="19"/>
  <c r="E63" i="19"/>
  <c r="F62" i="19"/>
  <c r="E62" i="19"/>
  <c r="F61" i="19"/>
  <c r="E61" i="19"/>
  <c r="F60" i="19"/>
  <c r="E60" i="19"/>
  <c r="F59" i="19"/>
  <c r="E59" i="19"/>
  <c r="F58" i="19"/>
  <c r="E58" i="19"/>
  <c r="F57" i="19"/>
  <c r="E57" i="19"/>
  <c r="F56" i="19"/>
  <c r="E56" i="19"/>
  <c r="F55" i="19"/>
  <c r="E55" i="19"/>
  <c r="F54" i="19"/>
  <c r="E54" i="19"/>
  <c r="F53" i="19"/>
  <c r="E53" i="19"/>
  <c r="F52" i="19"/>
  <c r="E52" i="19"/>
  <c r="F51" i="19"/>
  <c r="E51" i="19"/>
  <c r="F50" i="19"/>
  <c r="E50" i="19"/>
  <c r="F49" i="19"/>
  <c r="E49" i="19"/>
  <c r="F48" i="19"/>
  <c r="E48" i="19"/>
  <c r="F47" i="19"/>
  <c r="E47" i="19"/>
  <c r="F46" i="19"/>
  <c r="E46" i="19"/>
  <c r="F45" i="19"/>
  <c r="E45" i="19"/>
  <c r="F44" i="19"/>
  <c r="E44" i="19"/>
  <c r="F43" i="19"/>
  <c r="E43" i="19"/>
  <c r="F42" i="19"/>
  <c r="E42" i="19"/>
  <c r="F41" i="19"/>
  <c r="E41" i="19"/>
  <c r="F40" i="19"/>
  <c r="E40" i="19"/>
  <c r="F39" i="19"/>
  <c r="E39" i="19"/>
  <c r="F38" i="19"/>
  <c r="E38" i="19"/>
  <c r="F37" i="19"/>
  <c r="E37" i="19"/>
  <c r="F36" i="19"/>
  <c r="E36" i="19"/>
  <c r="F35" i="19"/>
  <c r="E35" i="19"/>
  <c r="F34" i="19"/>
  <c r="E34" i="19"/>
  <c r="F33" i="19"/>
  <c r="E33" i="19"/>
  <c r="F32" i="19"/>
  <c r="E32" i="19"/>
  <c r="G281" i="24" l="1"/>
  <c r="G137" i="24"/>
  <c r="G136" i="24" s="1"/>
  <c r="G131" i="24" s="1"/>
  <c r="E136" i="24"/>
  <c r="E131" i="24" s="1"/>
  <c r="E125" i="24" s="1"/>
  <c r="G126" i="24"/>
  <c r="F125" i="24"/>
  <c r="G36" i="24"/>
  <c r="G42" i="24"/>
  <c r="G48" i="24"/>
  <c r="G54" i="24"/>
  <c r="G60" i="24"/>
  <c r="G66" i="24"/>
  <c r="G72" i="24"/>
  <c r="G78" i="24"/>
  <c r="G84" i="24"/>
  <c r="G90" i="24"/>
  <c r="G96" i="24"/>
  <c r="G102" i="24"/>
  <c r="G108" i="24"/>
  <c r="G114" i="24"/>
  <c r="G120" i="24"/>
  <c r="G127" i="24"/>
  <c r="G140" i="24"/>
  <c r="G146" i="24"/>
  <c r="G152" i="24"/>
  <c r="G158" i="24"/>
  <c r="G164" i="24"/>
  <c r="G170" i="24"/>
  <c r="G176" i="24"/>
  <c r="G182" i="24"/>
  <c r="G188" i="24"/>
  <c r="G194" i="24"/>
  <c r="G200" i="24"/>
  <c r="G206" i="24"/>
  <c r="G212" i="24"/>
  <c r="G218" i="24"/>
  <c r="G224" i="24"/>
  <c r="G230" i="24"/>
  <c r="G236" i="24"/>
  <c r="G242" i="24"/>
  <c r="G248" i="24"/>
  <c r="G254" i="24"/>
  <c r="G260" i="24"/>
  <c r="G266" i="24"/>
  <c r="G272" i="24"/>
  <c r="G278" i="24"/>
  <c r="G37" i="24"/>
  <c r="G43" i="24"/>
  <c r="G49" i="24"/>
  <c r="G55" i="24"/>
  <c r="G61" i="24"/>
  <c r="G67" i="24"/>
  <c r="G73" i="24"/>
  <c r="G79" i="24"/>
  <c r="G85" i="24"/>
  <c r="G91" i="24"/>
  <c r="G97" i="24"/>
  <c r="G103" i="24"/>
  <c r="G109" i="24"/>
  <c r="G115" i="24"/>
  <c r="G121" i="24"/>
  <c r="G128" i="24"/>
  <c r="G141" i="24"/>
  <c r="G147" i="24"/>
  <c r="G153" i="24"/>
  <c r="G159" i="24"/>
  <c r="G165" i="24"/>
  <c r="G171" i="24"/>
  <c r="G177" i="24"/>
  <c r="G183" i="24"/>
  <c r="G189" i="24"/>
  <c r="G195" i="24"/>
  <c r="G201" i="24"/>
  <c r="G207" i="24"/>
  <c r="G213" i="24"/>
  <c r="G219" i="24"/>
  <c r="G225" i="24"/>
  <c r="G231" i="24"/>
  <c r="G237" i="24"/>
  <c r="G243" i="24"/>
  <c r="G249" i="24"/>
  <c r="G255" i="24"/>
  <c r="G261" i="24"/>
  <c r="G267" i="24"/>
  <c r="G273" i="24"/>
  <c r="G284" i="24"/>
  <c r="G256" i="24"/>
  <c r="G262" i="24"/>
  <c r="G268" i="24"/>
  <c r="G274" i="24"/>
  <c r="G33" i="22"/>
  <c r="G39" i="22"/>
  <c r="G45" i="22"/>
  <c r="G51" i="22"/>
  <c r="G57" i="22"/>
  <c r="G63" i="22"/>
  <c r="G69" i="22"/>
  <c r="G75" i="22"/>
  <c r="G81" i="22"/>
  <c r="G87" i="22"/>
  <c r="G93" i="22"/>
  <c r="G99" i="22"/>
  <c r="G105" i="22"/>
  <c r="G111" i="22"/>
  <c r="G117" i="22"/>
  <c r="G34" i="22"/>
  <c r="G40" i="22"/>
  <c r="G46" i="22"/>
  <c r="G52" i="22"/>
  <c r="G58" i="22"/>
  <c r="G64" i="22"/>
  <c r="G70" i="22"/>
  <c r="G76" i="22"/>
  <c r="G82" i="22"/>
  <c r="G88" i="22"/>
  <c r="G94" i="22"/>
  <c r="G100" i="22"/>
  <c r="G106" i="22"/>
  <c r="G112" i="22"/>
  <c r="G118" i="22"/>
  <c r="G126" i="22"/>
  <c r="G137" i="22"/>
  <c r="G143" i="22"/>
  <c r="G149" i="22"/>
  <c r="G155" i="22"/>
  <c r="G161" i="22"/>
  <c r="G167" i="22"/>
  <c r="G173" i="22"/>
  <c r="G179" i="22"/>
  <c r="G185" i="22"/>
  <c r="G191" i="22"/>
  <c r="G197" i="22"/>
  <c r="G203" i="22"/>
  <c r="G209" i="22"/>
  <c r="G215" i="22"/>
  <c r="G221" i="22"/>
  <c r="G227" i="22"/>
  <c r="G233" i="22"/>
  <c r="G239" i="22"/>
  <c r="G245" i="22"/>
  <c r="G251" i="22"/>
  <c r="G257" i="22"/>
  <c r="G263" i="22"/>
  <c r="G269" i="22"/>
  <c r="G275" i="22"/>
  <c r="G35" i="22"/>
  <c r="G41" i="22"/>
  <c r="G47" i="22"/>
  <c r="G53" i="22"/>
  <c r="G59" i="22"/>
  <c r="G65" i="22"/>
  <c r="G71" i="22"/>
  <c r="G77" i="22"/>
  <c r="G83" i="22"/>
  <c r="G89" i="22"/>
  <c r="G95" i="22"/>
  <c r="G101" i="22"/>
  <c r="G107" i="22"/>
  <c r="G113" i="22"/>
  <c r="G119" i="22"/>
  <c r="G130" i="22"/>
  <c r="G123" i="22"/>
  <c r="G133" i="22"/>
  <c r="G140" i="22"/>
  <c r="G146" i="22"/>
  <c r="G152" i="22"/>
  <c r="G158" i="22"/>
  <c r="G164" i="22"/>
  <c r="G170" i="22"/>
  <c r="G176" i="22"/>
  <c r="G182" i="22"/>
  <c r="G188" i="22"/>
  <c r="G194" i="22"/>
  <c r="G200" i="22"/>
  <c r="G206" i="22"/>
  <c r="G212" i="22"/>
  <c r="G218" i="22"/>
  <c r="G224" i="22"/>
  <c r="G230" i="22"/>
  <c r="G236" i="22"/>
  <c r="G242" i="22"/>
  <c r="G248" i="22"/>
  <c r="G254" i="22"/>
  <c r="G260" i="22"/>
  <c r="G266" i="22"/>
  <c r="G272" i="22"/>
  <c r="G33" i="24"/>
  <c r="G36" i="22"/>
  <c r="G42" i="22"/>
  <c r="G48" i="22"/>
  <c r="G54" i="22"/>
  <c r="G60" i="22"/>
  <c r="G66" i="22"/>
  <c r="G72" i="22"/>
  <c r="G78" i="22"/>
  <c r="G84" i="22"/>
  <c r="G90" i="22"/>
  <c r="G96" i="22"/>
  <c r="G102" i="22"/>
  <c r="G108" i="22"/>
  <c r="G114" i="22"/>
  <c r="G120" i="22"/>
  <c r="G131" i="22"/>
  <c r="G124" i="22"/>
  <c r="G134" i="22"/>
  <c r="G141" i="22"/>
  <c r="G147" i="22"/>
  <c r="G153" i="22"/>
  <c r="G159" i="22"/>
  <c r="G165" i="22"/>
  <c r="G171" i="22"/>
  <c r="G177" i="22"/>
  <c r="G183" i="22"/>
  <c r="G189" i="22"/>
  <c r="G195" i="22"/>
  <c r="G201" i="22"/>
  <c r="G207" i="22"/>
  <c r="G213" i="22"/>
  <c r="G219" i="22"/>
  <c r="G225" i="22"/>
  <c r="G231" i="22"/>
  <c r="G237" i="22"/>
  <c r="G243" i="22"/>
  <c r="G249" i="22"/>
  <c r="G255" i="22"/>
  <c r="G261" i="22"/>
  <c r="G267" i="22"/>
  <c r="G273" i="22"/>
  <c r="G37" i="22"/>
  <c r="G43" i="22"/>
  <c r="G49" i="22"/>
  <c r="G55" i="22"/>
  <c r="G61" i="22"/>
  <c r="G67" i="22"/>
  <c r="G73" i="22"/>
  <c r="G79" i="22"/>
  <c r="G85" i="22"/>
  <c r="G91" i="22"/>
  <c r="G97" i="22"/>
  <c r="G103" i="22"/>
  <c r="G109" i="22"/>
  <c r="G115" i="22"/>
  <c r="G125" i="22"/>
  <c r="G136" i="22"/>
  <c r="G142" i="22"/>
  <c r="G148" i="22"/>
  <c r="G154" i="22"/>
  <c r="G160" i="22"/>
  <c r="G166" i="22"/>
  <c r="G172" i="22"/>
  <c r="G178" i="22"/>
  <c r="G184" i="22"/>
  <c r="G190" i="22"/>
  <c r="G196" i="22"/>
  <c r="G202" i="22"/>
  <c r="G208" i="22"/>
  <c r="G214" i="22"/>
  <c r="G220" i="22"/>
  <c r="G226" i="22"/>
  <c r="G232" i="22"/>
  <c r="G238" i="22"/>
  <c r="G244" i="22"/>
  <c r="G250" i="22"/>
  <c r="G256" i="22"/>
  <c r="G262" i="22"/>
  <c r="G268" i="22"/>
  <c r="G274" i="22"/>
  <c r="G34" i="20"/>
  <c r="G40" i="20"/>
  <c r="G46" i="20"/>
  <c r="G52" i="20"/>
  <c r="G58" i="20"/>
  <c r="G64" i="20"/>
  <c r="G70" i="20"/>
  <c r="G76" i="20"/>
  <c r="G82" i="20"/>
  <c r="G88" i="20"/>
  <c r="G94" i="20"/>
  <c r="G100" i="20"/>
  <c r="G106" i="20"/>
  <c r="G112" i="20"/>
  <c r="G118" i="20"/>
  <c r="G124" i="20"/>
  <c r="G130" i="20"/>
  <c r="G136" i="20"/>
  <c r="G142" i="20"/>
  <c r="G148" i="20"/>
  <c r="G154" i="20"/>
  <c r="G160" i="20"/>
  <c r="G166" i="20"/>
  <c r="G172" i="20"/>
  <c r="G178" i="20"/>
  <c r="G184" i="20"/>
  <c r="G190" i="20"/>
  <c r="G196" i="20"/>
  <c r="G202" i="20"/>
  <c r="G208" i="20"/>
  <c r="G214" i="20"/>
  <c r="G220" i="20"/>
  <c r="G226" i="20"/>
  <c r="G232" i="20"/>
  <c r="G238" i="20"/>
  <c r="G244" i="20"/>
  <c r="G250" i="20"/>
  <c r="G256" i="20"/>
  <c r="G262" i="20"/>
  <c r="G268" i="20"/>
  <c r="G274" i="20"/>
  <c r="G280" i="20"/>
  <c r="G165" i="21"/>
  <c r="G181" i="21"/>
  <c r="G197" i="21"/>
  <c r="G277" i="21"/>
  <c r="G32" i="21"/>
  <c r="G38" i="21"/>
  <c r="G44" i="21"/>
  <c r="G50" i="21"/>
  <c r="G56" i="21"/>
  <c r="G62" i="21"/>
  <c r="G68" i="21"/>
  <c r="G283" i="21"/>
  <c r="G33" i="21"/>
  <c r="G39" i="21"/>
  <c r="G45" i="21"/>
  <c r="G51" i="21"/>
  <c r="G57" i="21"/>
  <c r="G63" i="21"/>
  <c r="G69" i="21"/>
  <c r="G75" i="21"/>
  <c r="G81" i="21"/>
  <c r="G97" i="21"/>
  <c r="G113" i="21"/>
  <c r="G129" i="21"/>
  <c r="G145" i="21"/>
  <c r="G161" i="21"/>
  <c r="G177" i="21"/>
  <c r="G193" i="21"/>
  <c r="G209" i="21"/>
  <c r="G225" i="21"/>
  <c r="G241" i="21"/>
  <c r="G257" i="21"/>
  <c r="G273" i="21"/>
  <c r="G289" i="21"/>
  <c r="G34" i="21"/>
  <c r="G40" i="21"/>
  <c r="G46" i="21"/>
  <c r="G52" i="21"/>
  <c r="G58" i="21"/>
  <c r="G64" i="21"/>
  <c r="G76" i="21"/>
  <c r="G87" i="21"/>
  <c r="G103" i="21"/>
  <c r="G119" i="21"/>
  <c r="G135" i="21"/>
  <c r="G151" i="21"/>
  <c r="G167" i="21"/>
  <c r="G183" i="21"/>
  <c r="G199" i="21"/>
  <c r="G78" i="21"/>
  <c r="G93" i="21"/>
  <c r="G109" i="21"/>
  <c r="G125" i="21"/>
  <c r="G141" i="21"/>
  <c r="G157" i="21"/>
  <c r="G173" i="21"/>
  <c r="G189" i="21"/>
  <c r="G205" i="21"/>
  <c r="G221" i="21"/>
  <c r="G237" i="21"/>
  <c r="G253" i="21"/>
  <c r="G269" i="21"/>
  <c r="G285" i="21"/>
  <c r="G35" i="21"/>
  <c r="G41" i="21"/>
  <c r="G47" i="21"/>
  <c r="G53" i="21"/>
  <c r="G59" i="21"/>
  <c r="G65" i="21"/>
  <c r="G71" i="21"/>
  <c r="G77" i="21"/>
  <c r="G83" i="21"/>
  <c r="G99" i="21"/>
  <c r="G115" i="21"/>
  <c r="G131" i="21"/>
  <c r="G147" i="21"/>
  <c r="G163" i="21"/>
  <c r="G179" i="21"/>
  <c r="G195" i="21"/>
  <c r="G211" i="21"/>
  <c r="G227" i="21"/>
  <c r="G243" i="21"/>
  <c r="G259" i="21"/>
  <c r="G275" i="21"/>
  <c r="G291" i="21"/>
  <c r="G249" i="21"/>
  <c r="G265" i="21"/>
  <c r="G281" i="21"/>
  <c r="G84" i="21"/>
  <c r="G100" i="21"/>
  <c r="G116" i="21"/>
  <c r="G132" i="21"/>
  <c r="G148" i="21"/>
  <c r="G164" i="21"/>
  <c r="G180" i="21"/>
  <c r="G196" i="21"/>
  <c r="G212" i="21"/>
  <c r="G228" i="21"/>
  <c r="G244" i="21"/>
  <c r="G260" i="21"/>
  <c r="G276" i="21"/>
  <c r="G72" i="19"/>
  <c r="G102" i="19"/>
  <c r="G39" i="19"/>
  <c r="G51" i="19"/>
  <c r="G63" i="19"/>
  <c r="G69" i="19"/>
  <c r="G75" i="19"/>
  <c r="G81" i="19"/>
  <c r="G87" i="19"/>
  <c r="G177" i="19"/>
  <c r="G237" i="19"/>
  <c r="G243" i="19"/>
  <c r="G261" i="19"/>
  <c r="G273" i="19"/>
  <c r="G279" i="19"/>
  <c r="G283" i="19"/>
  <c r="G101" i="19"/>
  <c r="G107" i="19"/>
  <c r="G113" i="19"/>
  <c r="G131" i="19"/>
  <c r="G137" i="19"/>
  <c r="G161" i="19"/>
  <c r="G251" i="19"/>
  <c r="G257" i="19"/>
  <c r="G281" i="19"/>
  <c r="G287" i="19"/>
  <c r="G10" i="19"/>
  <c r="G104" i="19"/>
  <c r="G116" i="19"/>
  <c r="G122" i="19"/>
  <c r="G128" i="19"/>
  <c r="G152" i="19"/>
  <c r="G164" i="19"/>
  <c r="G176" i="19"/>
  <c r="G230" i="19"/>
  <c r="G278" i="19"/>
  <c r="G97" i="19"/>
  <c r="G115" i="19"/>
  <c r="G133" i="19"/>
  <c r="G139" i="19"/>
  <c r="G145" i="19"/>
  <c r="G151" i="19"/>
  <c r="G180" i="19"/>
  <c r="G192" i="19"/>
  <c r="G216" i="19"/>
  <c r="G228" i="19"/>
  <c r="G234" i="19"/>
  <c r="G246" i="19"/>
  <c r="G252" i="19"/>
  <c r="G270" i="19"/>
  <c r="G276" i="19"/>
  <c r="G86" i="19"/>
  <c r="G109" i="19"/>
  <c r="G181" i="19"/>
  <c r="G187" i="19"/>
  <c r="G193" i="19"/>
  <c r="G199" i="19"/>
  <c r="G211" i="19"/>
  <c r="G217" i="19"/>
  <c r="G229" i="19"/>
  <c r="G235" i="19"/>
  <c r="G259" i="19"/>
  <c r="G271" i="19"/>
  <c r="G277" i="19"/>
  <c r="G165" i="19"/>
  <c r="G171" i="19"/>
  <c r="G100" i="19"/>
  <c r="G106" i="19"/>
  <c r="G112" i="19"/>
  <c r="G166" i="19"/>
  <c r="G189" i="19"/>
  <c r="G225" i="19"/>
  <c r="G214" i="19"/>
  <c r="G232" i="19"/>
  <c r="G233" i="19"/>
  <c r="G88" i="19"/>
  <c r="G105" i="19"/>
  <c r="G117" i="19"/>
  <c r="G123" i="19"/>
  <c r="G129" i="19"/>
  <c r="G135" i="19"/>
  <c r="G147" i="19"/>
  <c r="G153" i="19"/>
  <c r="G182" i="19"/>
  <c r="G200" i="19"/>
  <c r="G241" i="19"/>
  <c r="G282" i="19"/>
  <c r="G71" i="19"/>
  <c r="G83" i="19"/>
  <c r="G118" i="19"/>
  <c r="G136" i="19"/>
  <c r="G195" i="19"/>
  <c r="G201" i="19"/>
  <c r="G254" i="19"/>
  <c r="G125" i="19"/>
  <c r="G43" i="19"/>
  <c r="G55" i="19"/>
  <c r="G67" i="19"/>
  <c r="G150" i="19"/>
  <c r="G173" i="19"/>
  <c r="G179" i="19"/>
  <c r="G185" i="19"/>
  <c r="G197" i="19"/>
  <c r="G203" i="19"/>
  <c r="G209" i="19"/>
  <c r="G215" i="19"/>
  <c r="G244" i="19"/>
  <c r="G250" i="19"/>
  <c r="G256" i="19"/>
  <c r="G285" i="19"/>
  <c r="G168" i="19"/>
  <c r="G239" i="19"/>
  <c r="G269" i="19"/>
  <c r="G121" i="19"/>
  <c r="G34" i="19"/>
  <c r="G40" i="19"/>
  <c r="G46" i="19"/>
  <c r="G52" i="19"/>
  <c r="G58" i="19"/>
  <c r="G64" i="19"/>
  <c r="G70" i="19"/>
  <c r="G93" i="19"/>
  <c r="G99" i="19"/>
  <c r="G134" i="19"/>
  <c r="G157" i="19"/>
  <c r="G163" i="19"/>
  <c r="G169" i="19"/>
  <c r="G198" i="19"/>
  <c r="G221" i="19"/>
  <c r="G249" i="19"/>
  <c r="G255" i="19"/>
  <c r="G265" i="19"/>
  <c r="G77" i="19"/>
  <c r="G205" i="19"/>
  <c r="G289" i="19"/>
  <c r="G41" i="19"/>
  <c r="G65" i="19"/>
  <c r="G267" i="19"/>
  <c r="G53" i="19"/>
  <c r="G141" i="19"/>
  <c r="G89" i="19"/>
  <c r="G84" i="19"/>
  <c r="G90" i="19"/>
  <c r="G96" i="19"/>
  <c r="G119" i="19"/>
  <c r="G148" i="19"/>
  <c r="G160" i="19"/>
  <c r="G183" i="19"/>
  <c r="G212" i="19"/>
  <c r="G224" i="19"/>
  <c r="G245" i="19"/>
  <c r="G268" i="19"/>
  <c r="G274" i="19"/>
  <c r="G280" i="19"/>
  <c r="G73" i="19"/>
  <c r="G85" i="19"/>
  <c r="G91" i="19"/>
  <c r="G120" i="19"/>
  <c r="G149" i="19"/>
  <c r="G155" i="19"/>
  <c r="G184" i="19"/>
  <c r="G213" i="19"/>
  <c r="G219" i="19"/>
  <c r="G258" i="19"/>
  <c r="G263" i="19"/>
  <c r="G275" i="19"/>
  <c r="G291" i="19"/>
  <c r="G32" i="19"/>
  <c r="G38" i="19"/>
  <c r="G44" i="19"/>
  <c r="G50" i="19"/>
  <c r="G56" i="19"/>
  <c r="G62" i="19"/>
  <c r="G68" i="19"/>
  <c r="G74" i="19"/>
  <c r="G80" i="19"/>
  <c r="G103" i="19"/>
  <c r="G132" i="19"/>
  <c r="G138" i="19"/>
  <c r="G144" i="19"/>
  <c r="G167" i="19"/>
  <c r="G196" i="19"/>
  <c r="G208" i="19"/>
  <c r="G231" i="19"/>
  <c r="G247" i="19"/>
  <c r="G253" i="19"/>
  <c r="G292" i="19"/>
  <c r="G35" i="19"/>
  <c r="G47" i="19"/>
  <c r="G59" i="19"/>
  <c r="G76" i="19"/>
  <c r="G92" i="19"/>
  <c r="G108" i="19"/>
  <c r="G124" i="19"/>
  <c r="G140" i="19"/>
  <c r="G156" i="19"/>
  <c r="G172" i="19"/>
  <c r="G188" i="19"/>
  <c r="G204" i="19"/>
  <c r="G220" i="19"/>
  <c r="G240" i="19"/>
  <c r="G264" i="19"/>
  <c r="G288" i="19"/>
  <c r="G36" i="19"/>
  <c r="G42" i="19"/>
  <c r="G48" i="19"/>
  <c r="G54" i="19"/>
  <c r="G60" i="19"/>
  <c r="G66" i="19"/>
  <c r="G82" i="19"/>
  <c r="G98" i="19"/>
  <c r="G114" i="19"/>
  <c r="G130" i="19"/>
  <c r="G146" i="19"/>
  <c r="G162" i="19"/>
  <c r="G178" i="19"/>
  <c r="G194" i="19"/>
  <c r="G210" i="19"/>
  <c r="G226" i="19"/>
  <c r="G236" i="19"/>
  <c r="G260" i="19"/>
  <c r="G284" i="19"/>
  <c r="G37" i="19"/>
  <c r="G49" i="19"/>
  <c r="G61" i="19"/>
  <c r="G78" i="19"/>
  <c r="G94" i="19"/>
  <c r="G110" i="19"/>
  <c r="G126" i="19"/>
  <c r="G142" i="19"/>
  <c r="G158" i="19"/>
  <c r="G174" i="19"/>
  <c r="G190" i="19"/>
  <c r="G206" i="19"/>
  <c r="G222" i="19"/>
  <c r="G227" i="19"/>
  <c r="G242" i="19"/>
  <c r="G266" i="19"/>
  <c r="G290" i="19"/>
  <c r="G79" i="19"/>
  <c r="G95" i="19"/>
  <c r="G111" i="19"/>
  <c r="G127" i="19"/>
  <c r="G143" i="19"/>
  <c r="G159" i="19"/>
  <c r="G175" i="19"/>
  <c r="G191" i="19"/>
  <c r="G207" i="19"/>
  <c r="G223" i="19"/>
  <c r="G238" i="19"/>
  <c r="G262" i="19"/>
  <c r="G286" i="19"/>
  <c r="G154" i="19"/>
  <c r="G170" i="19"/>
  <c r="G186" i="19"/>
  <c r="G202" i="19"/>
  <c r="G218" i="19"/>
  <c r="G248" i="19"/>
  <c r="G272" i="19"/>
  <c r="G45" i="19"/>
  <c r="G33" i="19"/>
  <c r="G57" i="19"/>
  <c r="G125" i="24" l="1"/>
  <c r="AD32" i="25"/>
  <c r="AD30" i="25"/>
  <c r="AD29" i="25"/>
  <c r="AD28" i="25"/>
  <c r="AD27" i="25"/>
  <c r="AD26" i="25"/>
  <c r="AD25" i="25"/>
  <c r="AD23" i="25"/>
  <c r="AD22" i="25"/>
  <c r="AD21" i="25"/>
  <c r="AD20" i="25"/>
  <c r="AD19" i="25"/>
  <c r="AD18" i="25"/>
  <c r="AD17" i="25"/>
  <c r="AD16" i="25"/>
  <c r="AD15" i="25"/>
  <c r="AD14" i="25"/>
  <c r="AD13" i="25"/>
  <c r="AD12" i="25"/>
  <c r="AA32" i="25"/>
  <c r="AA30" i="25"/>
  <c r="AA29" i="25"/>
  <c r="AA28" i="25"/>
  <c r="AA27" i="25"/>
  <c r="AA26" i="25"/>
  <c r="AA25" i="25"/>
  <c r="AA23" i="25"/>
  <c r="AA22" i="25"/>
  <c r="AA21" i="25"/>
  <c r="AA20" i="25"/>
  <c r="AA19" i="25"/>
  <c r="AA18" i="25"/>
  <c r="AA17" i="25"/>
  <c r="AA16" i="25"/>
  <c r="AA15" i="25"/>
  <c r="AA14" i="25"/>
  <c r="AA13" i="25"/>
  <c r="AA12" i="25"/>
  <c r="X32" i="25"/>
  <c r="X30" i="25"/>
  <c r="X29" i="25"/>
  <c r="X28" i="25"/>
  <c r="X27" i="25"/>
  <c r="X26" i="25"/>
  <c r="X25" i="25"/>
  <c r="X23" i="25"/>
  <c r="X22" i="25"/>
  <c r="X21" i="25"/>
  <c r="X20" i="25"/>
  <c r="X19" i="25"/>
  <c r="X18" i="25"/>
  <c r="X17" i="25"/>
  <c r="X16" i="25"/>
  <c r="X15" i="25"/>
  <c r="X14" i="25"/>
  <c r="X13" i="25"/>
  <c r="X12" i="25"/>
  <c r="U32" i="25"/>
  <c r="U30" i="25"/>
  <c r="U29" i="25"/>
  <c r="U28" i="25"/>
  <c r="U27" i="25"/>
  <c r="U26" i="25"/>
  <c r="U25" i="25"/>
  <c r="U23" i="25"/>
  <c r="U22" i="25"/>
  <c r="U21" i="25"/>
  <c r="U20" i="25"/>
  <c r="U19" i="25"/>
  <c r="U18" i="25"/>
  <c r="U17" i="25"/>
  <c r="U16" i="25"/>
  <c r="U15" i="25"/>
  <c r="U14" i="25"/>
  <c r="U13" i="25"/>
  <c r="U12" i="25"/>
  <c r="U11" i="25" s="1"/>
  <c r="U10" i="25" s="1"/>
  <c r="R32" i="25"/>
  <c r="R23" i="25"/>
  <c r="R22" i="25"/>
  <c r="R21" i="25"/>
  <c r="R20" i="25"/>
  <c r="R19" i="25"/>
  <c r="R18" i="25"/>
  <c r="R17" i="25"/>
  <c r="R16" i="25"/>
  <c r="R15" i="25"/>
  <c r="R14" i="25"/>
  <c r="R13" i="25"/>
  <c r="R12" i="25"/>
  <c r="O12" i="25"/>
  <c r="O13" i="25"/>
  <c r="O14" i="25"/>
  <c r="O15" i="25"/>
  <c r="O16" i="25"/>
  <c r="O17" i="25"/>
  <c r="O18" i="25"/>
  <c r="O19" i="25"/>
  <c r="O20" i="25"/>
  <c r="O21" i="25"/>
  <c r="O22" i="25"/>
  <c r="O23" i="25"/>
  <c r="O32" i="25"/>
  <c r="L32" i="25"/>
  <c r="L23" i="25"/>
  <c r="L22" i="25"/>
  <c r="L21" i="25"/>
  <c r="L20" i="25"/>
  <c r="L19" i="25"/>
  <c r="L18" i="25"/>
  <c r="L17" i="25"/>
  <c r="L16" i="25"/>
  <c r="L15" i="25"/>
  <c r="L14" i="25"/>
  <c r="L13" i="25"/>
  <c r="L12" i="25"/>
  <c r="L11" i="25" s="1"/>
  <c r="L10" i="25" s="1"/>
  <c r="E24" i="25"/>
  <c r="G24" i="25"/>
  <c r="F31" i="22"/>
  <c r="E31" i="22"/>
  <c r="F30" i="22"/>
  <c r="E30" i="22"/>
  <c r="F29" i="22"/>
  <c r="E29" i="22"/>
  <c r="F28" i="22"/>
  <c r="E28" i="22"/>
  <c r="F27" i="22"/>
  <c r="E27" i="22"/>
  <c r="F26" i="22"/>
  <c r="E26" i="22"/>
  <c r="F25" i="22"/>
  <c r="E25" i="22"/>
  <c r="F24" i="22"/>
  <c r="E24" i="22"/>
  <c r="F23" i="22"/>
  <c r="E23" i="22"/>
  <c r="F22" i="22"/>
  <c r="E22" i="22"/>
  <c r="F21" i="22"/>
  <c r="E21" i="22"/>
  <c r="F20" i="22"/>
  <c r="E20" i="22"/>
  <c r="F19" i="22"/>
  <c r="E19" i="22"/>
  <c r="F18" i="22"/>
  <c r="E18" i="22"/>
  <c r="F17" i="22"/>
  <c r="E17" i="22"/>
  <c r="F16" i="22"/>
  <c r="E16" i="22"/>
  <c r="F15" i="22"/>
  <c r="E15" i="22"/>
  <c r="F14" i="22"/>
  <c r="E14" i="22"/>
  <c r="F13" i="22"/>
  <c r="E13" i="22"/>
  <c r="F12" i="22"/>
  <c r="E12" i="22"/>
  <c r="F11" i="22"/>
  <c r="E11" i="22"/>
  <c r="F10" i="22"/>
  <c r="E10" i="22"/>
  <c r="F31" i="20"/>
  <c r="E31" i="20"/>
  <c r="F30" i="20"/>
  <c r="E30" i="20"/>
  <c r="G30" i="20" s="1"/>
  <c r="F29" i="20"/>
  <c r="E29" i="20"/>
  <c r="F28" i="20"/>
  <c r="E28" i="20"/>
  <c r="F27" i="20"/>
  <c r="E27" i="20"/>
  <c r="F26" i="20"/>
  <c r="E26" i="20"/>
  <c r="F25" i="20"/>
  <c r="E25" i="20"/>
  <c r="F24" i="20"/>
  <c r="E24" i="20"/>
  <c r="F23" i="20"/>
  <c r="E23" i="20"/>
  <c r="F22" i="20"/>
  <c r="E22" i="20"/>
  <c r="F21" i="20"/>
  <c r="E21" i="20"/>
  <c r="F20" i="20"/>
  <c r="E20" i="20"/>
  <c r="F19" i="20"/>
  <c r="E19" i="20"/>
  <c r="F18" i="20"/>
  <c r="E18" i="20"/>
  <c r="F17" i="20"/>
  <c r="E17" i="20"/>
  <c r="F16" i="20"/>
  <c r="E16" i="20"/>
  <c r="F15" i="20"/>
  <c r="E15" i="20"/>
  <c r="F14" i="20"/>
  <c r="E14" i="20"/>
  <c r="F13" i="20"/>
  <c r="E13" i="20"/>
  <c r="F12" i="20"/>
  <c r="E12" i="20"/>
  <c r="F11" i="20"/>
  <c r="E11" i="20"/>
  <c r="F10" i="20"/>
  <c r="E10" i="20"/>
  <c r="F31" i="21"/>
  <c r="E31" i="21"/>
  <c r="G31" i="21" s="1"/>
  <c r="F30" i="21"/>
  <c r="E30" i="21"/>
  <c r="F29" i="21"/>
  <c r="E29" i="21"/>
  <c r="F28" i="21"/>
  <c r="E28" i="21"/>
  <c r="F27" i="21"/>
  <c r="E27" i="21"/>
  <c r="F26" i="21"/>
  <c r="E26" i="21"/>
  <c r="G26" i="21" s="1"/>
  <c r="F25" i="21"/>
  <c r="E25" i="21"/>
  <c r="F24" i="21"/>
  <c r="E24" i="21"/>
  <c r="F23" i="21"/>
  <c r="E23" i="21"/>
  <c r="F22" i="21"/>
  <c r="E22" i="21"/>
  <c r="F21" i="21"/>
  <c r="E21" i="21"/>
  <c r="F20" i="21"/>
  <c r="E20" i="21"/>
  <c r="G20" i="21" s="1"/>
  <c r="F19" i="21"/>
  <c r="E19" i="21"/>
  <c r="G19" i="21" s="1"/>
  <c r="F18" i="21"/>
  <c r="E18" i="21"/>
  <c r="F17" i="21"/>
  <c r="E17" i="21"/>
  <c r="F16" i="21"/>
  <c r="E16" i="21"/>
  <c r="F15" i="21"/>
  <c r="E15" i="21"/>
  <c r="F14" i="21"/>
  <c r="E14" i="21"/>
  <c r="G14" i="21" s="1"/>
  <c r="F13" i="21"/>
  <c r="E13" i="21"/>
  <c r="F12" i="21"/>
  <c r="E12" i="21"/>
  <c r="F11" i="21"/>
  <c r="E11" i="21"/>
  <c r="F10" i="21"/>
  <c r="E10" i="21"/>
  <c r="F31" i="19"/>
  <c r="E31" i="19"/>
  <c r="F30" i="19"/>
  <c r="E30" i="19"/>
  <c r="F29" i="19"/>
  <c r="E29" i="19"/>
  <c r="G29" i="19" s="1"/>
  <c r="F28" i="19"/>
  <c r="E28" i="19"/>
  <c r="F27" i="19"/>
  <c r="E27" i="19"/>
  <c r="F26" i="19"/>
  <c r="E26" i="19"/>
  <c r="F25" i="19"/>
  <c r="E25" i="19"/>
  <c r="F24" i="19"/>
  <c r="E24" i="19"/>
  <c r="F23" i="19"/>
  <c r="E23" i="19"/>
  <c r="F22" i="19"/>
  <c r="E22" i="19"/>
  <c r="F21" i="19"/>
  <c r="E21" i="19"/>
  <c r="F20" i="19"/>
  <c r="E20" i="19"/>
  <c r="F19" i="19"/>
  <c r="E19" i="19"/>
  <c r="F18" i="19"/>
  <c r="E18" i="19"/>
  <c r="F17" i="19"/>
  <c r="E17" i="19"/>
  <c r="G17" i="19" s="1"/>
  <c r="F16" i="19"/>
  <c r="E16" i="19"/>
  <c r="F15" i="19"/>
  <c r="E15" i="19"/>
  <c r="F14" i="19"/>
  <c r="E14" i="19"/>
  <c r="F13" i="19"/>
  <c r="E13" i="19"/>
  <c r="F12" i="19"/>
  <c r="E12" i="19"/>
  <c r="F11" i="19"/>
  <c r="E11" i="19"/>
  <c r="G11" i="19" s="1"/>
  <c r="AB31" i="20"/>
  <c r="Y31" i="20"/>
  <c r="V31" i="20"/>
  <c r="S31" i="20"/>
  <c r="P31" i="20"/>
  <c r="M31" i="20"/>
  <c r="J31" i="20"/>
  <c r="AB30" i="20"/>
  <c r="Y30" i="20"/>
  <c r="V30" i="20"/>
  <c r="S30" i="20"/>
  <c r="P30" i="20"/>
  <c r="M30" i="20"/>
  <c r="J30" i="20"/>
  <c r="AB29" i="20"/>
  <c r="Y29" i="20"/>
  <c r="V29" i="20"/>
  <c r="S29" i="20"/>
  <c r="P29" i="20"/>
  <c r="M29" i="20"/>
  <c r="J29" i="20"/>
  <c r="AB28" i="20"/>
  <c r="Y28" i="20"/>
  <c r="V28" i="20"/>
  <c r="S28" i="20"/>
  <c r="P28" i="20"/>
  <c r="M28" i="20"/>
  <c r="J28" i="20"/>
  <c r="AB27" i="20"/>
  <c r="Y27" i="20"/>
  <c r="V27" i="20"/>
  <c r="S27" i="20"/>
  <c r="P27" i="20"/>
  <c r="M27" i="20"/>
  <c r="J27" i="20"/>
  <c r="AB26" i="20"/>
  <c r="Y26" i="20"/>
  <c r="V26" i="20"/>
  <c r="S26" i="20"/>
  <c r="P26" i="20"/>
  <c r="M26" i="20"/>
  <c r="J26" i="20"/>
  <c r="AB25" i="20"/>
  <c r="Y25" i="20"/>
  <c r="V25" i="20"/>
  <c r="S25" i="20"/>
  <c r="P25" i="20"/>
  <c r="M25" i="20"/>
  <c r="J25" i="20"/>
  <c r="AB24" i="20"/>
  <c r="Y24" i="20"/>
  <c r="V24" i="20"/>
  <c r="S24" i="20"/>
  <c r="P24" i="20"/>
  <c r="M24" i="20"/>
  <c r="J24" i="20"/>
  <c r="AB23" i="20"/>
  <c r="Y23" i="20"/>
  <c r="V23" i="20"/>
  <c r="S23" i="20"/>
  <c r="P23" i="20"/>
  <c r="M23" i="20"/>
  <c r="J23" i="20"/>
  <c r="AB22" i="20"/>
  <c r="Y22" i="20"/>
  <c r="V22" i="20"/>
  <c r="S22" i="20"/>
  <c r="P22" i="20"/>
  <c r="M22" i="20"/>
  <c r="J22" i="20"/>
  <c r="AB21" i="20"/>
  <c r="Y21" i="20"/>
  <c r="V21" i="20"/>
  <c r="S21" i="20"/>
  <c r="P21" i="20"/>
  <c r="M21" i="20"/>
  <c r="J21" i="20"/>
  <c r="AB20" i="20"/>
  <c r="Y20" i="20"/>
  <c r="V20" i="20"/>
  <c r="S20" i="20"/>
  <c r="P20" i="20"/>
  <c r="M20" i="20"/>
  <c r="J20" i="20"/>
  <c r="AB19" i="20"/>
  <c r="Y19" i="20"/>
  <c r="V19" i="20"/>
  <c r="S19" i="20"/>
  <c r="P19" i="20"/>
  <c r="M19" i="20"/>
  <c r="J19" i="20"/>
  <c r="AB18" i="20"/>
  <c r="Y18" i="20"/>
  <c r="V18" i="20"/>
  <c r="S18" i="20"/>
  <c r="P18" i="20"/>
  <c r="M18" i="20"/>
  <c r="J18" i="20"/>
  <c r="AB17" i="20"/>
  <c r="Y17" i="20"/>
  <c r="V17" i="20"/>
  <c r="S17" i="20"/>
  <c r="P17" i="20"/>
  <c r="M17" i="20"/>
  <c r="J17" i="20"/>
  <c r="AB16" i="20"/>
  <c r="Y16" i="20"/>
  <c r="V16" i="20"/>
  <c r="S16" i="20"/>
  <c r="P16" i="20"/>
  <c r="M16" i="20"/>
  <c r="J16" i="20"/>
  <c r="AB15" i="20"/>
  <c r="Y15" i="20"/>
  <c r="V15" i="20"/>
  <c r="S15" i="20"/>
  <c r="P15" i="20"/>
  <c r="M15" i="20"/>
  <c r="J15" i="20"/>
  <c r="AB14" i="20"/>
  <c r="Y14" i="20"/>
  <c r="V14" i="20"/>
  <c r="S14" i="20"/>
  <c r="P14" i="20"/>
  <c r="M14" i="20"/>
  <c r="J14" i="20"/>
  <c r="AB13" i="20"/>
  <c r="Y13" i="20"/>
  <c r="V13" i="20"/>
  <c r="S13" i="20"/>
  <c r="P13" i="20"/>
  <c r="M13" i="20"/>
  <c r="J13" i="20"/>
  <c r="AB12" i="20"/>
  <c r="Y12" i="20"/>
  <c r="V12" i="20"/>
  <c r="S12" i="20"/>
  <c r="P12" i="20"/>
  <c r="M12" i="20"/>
  <c r="J12" i="20"/>
  <c r="AB11" i="20"/>
  <c r="Y11" i="20"/>
  <c r="V11" i="20"/>
  <c r="S11" i="20"/>
  <c r="P11" i="20"/>
  <c r="M11" i="20"/>
  <c r="J11" i="20"/>
  <c r="AB10" i="20"/>
  <c r="Y10" i="20"/>
  <c r="V10" i="20"/>
  <c r="S10" i="20"/>
  <c r="P10" i="20"/>
  <c r="M10" i="20"/>
  <c r="J10" i="20"/>
  <c r="AB31" i="21"/>
  <c r="Y31" i="21"/>
  <c r="V31" i="21"/>
  <c r="S31" i="21"/>
  <c r="P31" i="21"/>
  <c r="M31" i="21"/>
  <c r="J31" i="21"/>
  <c r="AB30" i="21"/>
  <c r="Y30" i="21"/>
  <c r="V30" i="21"/>
  <c r="S30" i="21"/>
  <c r="P30" i="21"/>
  <c r="M30" i="21"/>
  <c r="J30" i="21"/>
  <c r="AB29" i="21"/>
  <c r="Y29" i="21"/>
  <c r="V29" i="21"/>
  <c r="S29" i="21"/>
  <c r="P29" i="21"/>
  <c r="M29" i="21"/>
  <c r="J29" i="21"/>
  <c r="AB28" i="21"/>
  <c r="Y28" i="21"/>
  <c r="V28" i="21"/>
  <c r="S28" i="21"/>
  <c r="P28" i="21"/>
  <c r="M28" i="21"/>
  <c r="J28" i="21"/>
  <c r="AB27" i="21"/>
  <c r="Y27" i="21"/>
  <c r="V27" i="21"/>
  <c r="S27" i="21"/>
  <c r="P27" i="21"/>
  <c r="M27" i="21"/>
  <c r="J27" i="21"/>
  <c r="AB26" i="21"/>
  <c r="Y26" i="21"/>
  <c r="V26" i="21"/>
  <c r="S26" i="21"/>
  <c r="P26" i="21"/>
  <c r="M26" i="21"/>
  <c r="J26" i="21"/>
  <c r="AB25" i="21"/>
  <c r="Y25" i="21"/>
  <c r="V25" i="21"/>
  <c r="S25" i="21"/>
  <c r="P25" i="21"/>
  <c r="M25" i="21"/>
  <c r="J25" i="21"/>
  <c r="AB24" i="21"/>
  <c r="Y24" i="21"/>
  <c r="V24" i="21"/>
  <c r="S24" i="21"/>
  <c r="P24" i="21"/>
  <c r="M24" i="21"/>
  <c r="J24" i="21"/>
  <c r="AB23" i="21"/>
  <c r="Y23" i="21"/>
  <c r="V23" i="21"/>
  <c r="S23" i="21"/>
  <c r="P23" i="21"/>
  <c r="M23" i="21"/>
  <c r="J23" i="21"/>
  <c r="AB22" i="21"/>
  <c r="Y22" i="21"/>
  <c r="V22" i="21"/>
  <c r="S22" i="21"/>
  <c r="P22" i="21"/>
  <c r="M22" i="21"/>
  <c r="J22" i="21"/>
  <c r="AB21" i="21"/>
  <c r="Y21" i="21"/>
  <c r="V21" i="21"/>
  <c r="S21" i="21"/>
  <c r="P21" i="21"/>
  <c r="M21" i="21"/>
  <c r="J21" i="21"/>
  <c r="AB20" i="21"/>
  <c r="Y20" i="21"/>
  <c r="V20" i="21"/>
  <c r="S20" i="21"/>
  <c r="P20" i="21"/>
  <c r="M20" i="21"/>
  <c r="J20" i="21"/>
  <c r="AB19" i="21"/>
  <c r="Y19" i="21"/>
  <c r="V19" i="21"/>
  <c r="S19" i="21"/>
  <c r="P19" i="21"/>
  <c r="M19" i="21"/>
  <c r="J19" i="21"/>
  <c r="AB18" i="21"/>
  <c r="Y18" i="21"/>
  <c r="V18" i="21"/>
  <c r="S18" i="21"/>
  <c r="P18" i="21"/>
  <c r="M18" i="21"/>
  <c r="J18" i="21"/>
  <c r="AB17" i="21"/>
  <c r="Y17" i="21"/>
  <c r="V17" i="21"/>
  <c r="S17" i="21"/>
  <c r="P17" i="21"/>
  <c r="M17" i="21"/>
  <c r="J17" i="21"/>
  <c r="AB16" i="21"/>
  <c r="Y16" i="21"/>
  <c r="V16" i="21"/>
  <c r="S16" i="21"/>
  <c r="P16" i="21"/>
  <c r="M16" i="21"/>
  <c r="J16" i="21"/>
  <c r="AB15" i="21"/>
  <c r="Y15" i="21"/>
  <c r="V15" i="21"/>
  <c r="S15" i="21"/>
  <c r="P15" i="21"/>
  <c r="M15" i="21"/>
  <c r="J15" i="21"/>
  <c r="AB14" i="21"/>
  <c r="Y14" i="21"/>
  <c r="V14" i="21"/>
  <c r="S14" i="21"/>
  <c r="P14" i="21"/>
  <c r="M14" i="21"/>
  <c r="J14" i="21"/>
  <c r="AB13" i="21"/>
  <c r="Y13" i="21"/>
  <c r="V13" i="21"/>
  <c r="S13" i="21"/>
  <c r="P13" i="21"/>
  <c r="M13" i="21"/>
  <c r="J13" i="21"/>
  <c r="AB12" i="21"/>
  <c r="Y12" i="21"/>
  <c r="V12" i="21"/>
  <c r="S12" i="21"/>
  <c r="P12" i="21"/>
  <c r="M12" i="21"/>
  <c r="J12" i="21"/>
  <c r="AB11" i="21"/>
  <c r="Y11" i="21"/>
  <c r="V11" i="21"/>
  <c r="S11" i="21"/>
  <c r="P11" i="21"/>
  <c r="M11" i="21"/>
  <c r="J11" i="21"/>
  <c r="AB10" i="21"/>
  <c r="Y10" i="21"/>
  <c r="V10" i="21"/>
  <c r="S10" i="21"/>
  <c r="P10" i="21"/>
  <c r="M10" i="21"/>
  <c r="J10" i="21"/>
  <c r="AB31" i="19"/>
  <c r="Y31" i="19"/>
  <c r="V31" i="19"/>
  <c r="S31" i="19"/>
  <c r="P31" i="19"/>
  <c r="M31" i="19"/>
  <c r="J31" i="19"/>
  <c r="AB30" i="19"/>
  <c r="Y30" i="19"/>
  <c r="V30" i="19"/>
  <c r="S30" i="19"/>
  <c r="P30" i="19"/>
  <c r="M30" i="19"/>
  <c r="J30" i="19"/>
  <c r="AB29" i="19"/>
  <c r="Y29" i="19"/>
  <c r="V29" i="19"/>
  <c r="S29" i="19"/>
  <c r="P29" i="19"/>
  <c r="M29" i="19"/>
  <c r="J29" i="19"/>
  <c r="AB28" i="19"/>
  <c r="Y28" i="19"/>
  <c r="V28" i="19"/>
  <c r="S28" i="19"/>
  <c r="P28" i="19"/>
  <c r="M28" i="19"/>
  <c r="J28" i="19"/>
  <c r="AB27" i="19"/>
  <c r="Y27" i="19"/>
  <c r="V27" i="19"/>
  <c r="S27" i="19"/>
  <c r="P27" i="19"/>
  <c r="M27" i="19"/>
  <c r="J27" i="19"/>
  <c r="AB26" i="19"/>
  <c r="Y26" i="19"/>
  <c r="V26" i="19"/>
  <c r="S26" i="19"/>
  <c r="P26" i="19"/>
  <c r="M26" i="19"/>
  <c r="J26" i="19"/>
  <c r="AB25" i="19"/>
  <c r="Y25" i="19"/>
  <c r="V25" i="19"/>
  <c r="S25" i="19"/>
  <c r="P25" i="19"/>
  <c r="M25" i="19"/>
  <c r="J25" i="19"/>
  <c r="AB24" i="19"/>
  <c r="Y24" i="19"/>
  <c r="V24" i="19"/>
  <c r="S24" i="19"/>
  <c r="P24" i="19"/>
  <c r="M24" i="19"/>
  <c r="J24" i="19"/>
  <c r="AB23" i="19"/>
  <c r="Y23" i="19"/>
  <c r="V23" i="19"/>
  <c r="S23" i="19"/>
  <c r="P23" i="19"/>
  <c r="M23" i="19"/>
  <c r="J23" i="19"/>
  <c r="AB22" i="19"/>
  <c r="Y22" i="19"/>
  <c r="V22" i="19"/>
  <c r="S22" i="19"/>
  <c r="P22" i="19"/>
  <c r="M22" i="19"/>
  <c r="J22" i="19"/>
  <c r="AB21" i="19"/>
  <c r="Y21" i="19"/>
  <c r="V21" i="19"/>
  <c r="S21" i="19"/>
  <c r="P21" i="19"/>
  <c r="M21" i="19"/>
  <c r="J21" i="19"/>
  <c r="AB20" i="19"/>
  <c r="Y20" i="19"/>
  <c r="V20" i="19"/>
  <c r="S20" i="19"/>
  <c r="P20" i="19"/>
  <c r="M20" i="19"/>
  <c r="J20" i="19"/>
  <c r="AB19" i="19"/>
  <c r="Y19" i="19"/>
  <c r="V19" i="19"/>
  <c r="S19" i="19"/>
  <c r="P19" i="19"/>
  <c r="M19" i="19"/>
  <c r="J19" i="19"/>
  <c r="AB18" i="19"/>
  <c r="Y18" i="19"/>
  <c r="V18" i="19"/>
  <c r="S18" i="19"/>
  <c r="P18" i="19"/>
  <c r="M18" i="19"/>
  <c r="J18" i="19"/>
  <c r="AB17" i="19"/>
  <c r="Y17" i="19"/>
  <c r="V17" i="19"/>
  <c r="S17" i="19"/>
  <c r="P17" i="19"/>
  <c r="M17" i="19"/>
  <c r="J17" i="19"/>
  <c r="AB16" i="19"/>
  <c r="Y16" i="19"/>
  <c r="V16" i="19"/>
  <c r="S16" i="19"/>
  <c r="P16" i="19"/>
  <c r="M16" i="19"/>
  <c r="J16" i="19"/>
  <c r="AB15" i="19"/>
  <c r="Y15" i="19"/>
  <c r="V15" i="19"/>
  <c r="S15" i="19"/>
  <c r="P15" i="19"/>
  <c r="M15" i="19"/>
  <c r="J15" i="19"/>
  <c r="AB14" i="19"/>
  <c r="Y14" i="19"/>
  <c r="V14" i="19"/>
  <c r="S14" i="19"/>
  <c r="P14" i="19"/>
  <c r="M14" i="19"/>
  <c r="J14" i="19"/>
  <c r="AB13" i="19"/>
  <c r="Y13" i="19"/>
  <c r="V13" i="19"/>
  <c r="S13" i="19"/>
  <c r="P13" i="19"/>
  <c r="M13" i="19"/>
  <c r="J13" i="19"/>
  <c r="AB12" i="19"/>
  <c r="Y12" i="19"/>
  <c r="V12" i="19"/>
  <c r="S12" i="19"/>
  <c r="P12" i="19"/>
  <c r="M12" i="19"/>
  <c r="J12" i="19"/>
  <c r="AB11" i="19"/>
  <c r="Y11" i="19"/>
  <c r="V11" i="19"/>
  <c r="S11" i="19"/>
  <c r="P11" i="19"/>
  <c r="M11" i="19"/>
  <c r="J11" i="19"/>
  <c r="H24" i="25" l="1"/>
  <c r="G13" i="22"/>
  <c r="G19" i="22"/>
  <c r="G25" i="22"/>
  <c r="G31" i="22"/>
  <c r="G14" i="22"/>
  <c r="G20" i="22"/>
  <c r="G26" i="22"/>
  <c r="G10" i="22"/>
  <c r="G16" i="22"/>
  <c r="G22" i="22"/>
  <c r="G28" i="22"/>
  <c r="G11" i="22"/>
  <c r="G17" i="22"/>
  <c r="G23" i="22"/>
  <c r="G29" i="22"/>
  <c r="G12" i="22"/>
  <c r="G18" i="22"/>
  <c r="G24" i="22"/>
  <c r="G30" i="22"/>
  <c r="G15" i="22"/>
  <c r="G21" i="22"/>
  <c r="G27" i="22"/>
  <c r="G28" i="24"/>
  <c r="G16" i="24"/>
  <c r="G27" i="24"/>
  <c r="G23" i="24"/>
  <c r="G20" i="20"/>
  <c r="G15" i="20"/>
  <c r="G11" i="20"/>
  <c r="G29" i="20"/>
  <c r="G13" i="20"/>
  <c r="G19" i="20"/>
  <c r="G25" i="20"/>
  <c r="G31" i="20"/>
  <c r="G16" i="20"/>
  <c r="G12" i="20"/>
  <c r="G24" i="20"/>
  <c r="G21" i="20"/>
  <c r="G27" i="20"/>
  <c r="G22" i="20"/>
  <c r="G17" i="20"/>
  <c r="G18" i="20"/>
  <c r="G14" i="20"/>
  <c r="G26" i="20"/>
  <c r="G23" i="20"/>
  <c r="G28" i="20"/>
  <c r="G10" i="20"/>
  <c r="G12" i="21"/>
  <c r="G18" i="21"/>
  <c r="G24" i="21"/>
  <c r="G30" i="21"/>
  <c r="G13" i="21"/>
  <c r="G25" i="21"/>
  <c r="G10" i="21"/>
  <c r="G16" i="21"/>
  <c r="G22" i="21"/>
  <c r="G28" i="21"/>
  <c r="G15" i="21"/>
  <c r="G21" i="21"/>
  <c r="G27" i="21"/>
  <c r="G11" i="21"/>
  <c r="G17" i="21"/>
  <c r="G23" i="21"/>
  <c r="G29" i="21"/>
  <c r="G13" i="19"/>
  <c r="G19" i="19"/>
  <c r="G25" i="19"/>
  <c r="G31" i="19"/>
  <c r="G15" i="19"/>
  <c r="G22" i="19"/>
  <c r="G14" i="19"/>
  <c r="G20" i="19"/>
  <c r="G26" i="19"/>
  <c r="G27" i="19"/>
  <c r="G12" i="24"/>
  <c r="G32" i="24"/>
  <c r="G19" i="24"/>
  <c r="G15" i="24"/>
  <c r="G11" i="24"/>
  <c r="G24" i="24"/>
  <c r="G25" i="24"/>
  <c r="G30" i="24"/>
  <c r="G22" i="24"/>
  <c r="G18" i="24"/>
  <c r="G14" i="24"/>
  <c r="G10" i="24"/>
  <c r="G21" i="24"/>
  <c r="G31" i="24"/>
  <c r="G26" i="24"/>
  <c r="G17" i="24"/>
  <c r="G13" i="24"/>
  <c r="G29" i="24"/>
  <c r="G20" i="24"/>
  <c r="G23" i="19"/>
  <c r="G12" i="19"/>
  <c r="G18" i="19"/>
  <c r="G24" i="19"/>
  <c r="G30" i="19"/>
  <c r="G28" i="19"/>
  <c r="G16" i="19"/>
  <c r="G21" i="19"/>
  <c r="B11" i="1" l="1"/>
  <c r="C11" i="1"/>
  <c r="D11" i="1"/>
  <c r="B12" i="1"/>
  <c r="C12" i="1"/>
  <c r="D12" i="1"/>
  <c r="B13" i="1"/>
  <c r="C13" i="1"/>
  <c r="D13" i="1"/>
  <c r="B14" i="1"/>
  <c r="C14" i="1"/>
  <c r="D14" i="1"/>
  <c r="B15" i="1"/>
  <c r="C15" i="1"/>
  <c r="D15" i="1"/>
  <c r="B16" i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B29" i="1"/>
  <c r="C29" i="1"/>
  <c r="D29" i="1"/>
  <c r="B30" i="1"/>
  <c r="C30" i="1"/>
  <c r="D30" i="1"/>
  <c r="B31" i="1"/>
  <c r="C31" i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1" i="1"/>
  <c r="C41" i="1"/>
  <c r="D41" i="1"/>
  <c r="D10" i="1"/>
  <c r="C10" i="1"/>
  <c r="B10" i="1"/>
  <c r="E10" i="1" l="1"/>
  <c r="E41" i="1"/>
  <c r="E32" i="1"/>
  <c r="E28" i="1"/>
  <c r="E20" i="1"/>
  <c r="E16" i="1"/>
  <c r="E15" i="1"/>
  <c r="E39" i="1"/>
  <c r="E27" i="1"/>
  <c r="E30" i="1"/>
  <c r="E18" i="1"/>
  <c r="E37" i="1"/>
  <c r="E25" i="1"/>
  <c r="E17" i="1"/>
  <c r="E13" i="1"/>
  <c r="E29" i="1"/>
  <c r="E31" i="1"/>
  <c r="E23" i="1"/>
  <c r="E19" i="1"/>
  <c r="E11" i="1"/>
  <c r="E35" i="1"/>
  <c r="E34" i="1"/>
  <c r="E26" i="1"/>
  <c r="E14" i="1"/>
  <c r="E22" i="1"/>
  <c r="E38" i="1"/>
  <c r="E33" i="1"/>
  <c r="E21" i="1"/>
  <c r="E36" i="1"/>
  <c r="E24" i="1"/>
  <c r="E12" i="1"/>
  <c r="F285" i="18"/>
  <c r="E285" i="18"/>
  <c r="D285" i="18"/>
  <c r="AA284" i="18"/>
  <c r="Z284" i="18"/>
  <c r="Y284" i="18"/>
  <c r="X284" i="18"/>
  <c r="W284" i="18"/>
  <c r="V284" i="18"/>
  <c r="U284" i="18"/>
  <c r="T284" i="18"/>
  <c r="S284" i="18"/>
  <c r="R284" i="18"/>
  <c r="Q284" i="18"/>
  <c r="P284" i="18"/>
  <c r="O284" i="18"/>
  <c r="N284" i="18"/>
  <c r="M284" i="18"/>
  <c r="L284" i="18"/>
  <c r="K284" i="18"/>
  <c r="J284" i="18"/>
  <c r="I284" i="18"/>
  <c r="H284" i="18"/>
  <c r="G284" i="18"/>
  <c r="F284" i="18"/>
  <c r="E284" i="18"/>
  <c r="D284" i="18"/>
  <c r="AA283" i="18"/>
  <c r="Z283" i="18"/>
  <c r="Y283" i="18"/>
  <c r="X283" i="18"/>
  <c r="W283" i="18"/>
  <c r="V283" i="18"/>
  <c r="U283" i="18"/>
  <c r="T283" i="18"/>
  <c r="S283" i="18"/>
  <c r="R283" i="18"/>
  <c r="Q283" i="18"/>
  <c r="P283" i="18"/>
  <c r="O283" i="18"/>
  <c r="N283" i="18"/>
  <c r="M283" i="18"/>
  <c r="L283" i="18"/>
  <c r="K283" i="18"/>
  <c r="J283" i="18"/>
  <c r="I283" i="18"/>
  <c r="H283" i="18"/>
  <c r="G283" i="18"/>
  <c r="F283" i="18"/>
  <c r="E283" i="18"/>
  <c r="D283" i="18"/>
  <c r="AA282" i="18"/>
  <c r="Z282" i="18"/>
  <c r="Y282" i="18"/>
  <c r="X282" i="18"/>
  <c r="W282" i="18"/>
  <c r="V282" i="18"/>
  <c r="U282" i="18"/>
  <c r="T282" i="18"/>
  <c r="S282" i="18"/>
  <c r="R282" i="18"/>
  <c r="Q282" i="18"/>
  <c r="P282" i="18"/>
  <c r="O282" i="18"/>
  <c r="N282" i="18"/>
  <c r="M282" i="18"/>
  <c r="L282" i="18"/>
  <c r="K282" i="18"/>
  <c r="J282" i="18"/>
  <c r="I282" i="18"/>
  <c r="H282" i="18"/>
  <c r="G282" i="18"/>
  <c r="F282" i="18"/>
  <c r="E282" i="18"/>
  <c r="D282" i="18"/>
  <c r="F281" i="18"/>
  <c r="F279" i="18" s="1"/>
  <c r="E281" i="18"/>
  <c r="E279" i="18" s="1"/>
  <c r="D281" i="18"/>
  <c r="D279" i="18" s="1"/>
  <c r="AA280" i="18"/>
  <c r="Z280" i="18"/>
  <c r="Z267" i="18" s="1"/>
  <c r="Y280" i="18"/>
  <c r="X280" i="18"/>
  <c r="X267" i="18" s="1"/>
  <c r="W280" i="18"/>
  <c r="V280" i="18"/>
  <c r="U280" i="18"/>
  <c r="T280" i="18"/>
  <c r="S280" i="18"/>
  <c r="R280" i="18"/>
  <c r="R267" i="18" s="1"/>
  <c r="Q280" i="18"/>
  <c r="P280" i="18"/>
  <c r="O280" i="18"/>
  <c r="N280" i="18"/>
  <c r="M280" i="18"/>
  <c r="L280" i="18"/>
  <c r="K280" i="18"/>
  <c r="J280" i="18"/>
  <c r="I280" i="18"/>
  <c r="H280" i="18"/>
  <c r="G280" i="18"/>
  <c r="F280" i="18"/>
  <c r="E280" i="18"/>
  <c r="D280" i="18"/>
  <c r="AA279" i="18"/>
  <c r="AA267" i="18"/>
  <c r="Z279" i="18"/>
  <c r="Y279" i="18"/>
  <c r="X279" i="18"/>
  <c r="W279" i="18"/>
  <c r="W267" i="18" s="1"/>
  <c r="V279" i="18"/>
  <c r="U279" i="18"/>
  <c r="T279" i="18"/>
  <c r="T267" i="18" s="1"/>
  <c r="S279" i="18"/>
  <c r="S267" i="18" s="1"/>
  <c r="R279" i="18"/>
  <c r="Q279" i="18"/>
  <c r="P279" i="18"/>
  <c r="O279" i="18"/>
  <c r="O267" i="18" s="1"/>
  <c r="N279" i="18"/>
  <c r="M279" i="18"/>
  <c r="M267" i="18" s="1"/>
  <c r="L279" i="18"/>
  <c r="K279" i="18"/>
  <c r="K267" i="18" s="1"/>
  <c r="J279" i="18"/>
  <c r="I279" i="18"/>
  <c r="H279" i="18"/>
  <c r="G279" i="18"/>
  <c r="G267" i="18"/>
  <c r="F278" i="18"/>
  <c r="E278" i="18"/>
  <c r="D278" i="18"/>
  <c r="F277" i="18"/>
  <c r="E277" i="18"/>
  <c r="D277" i="18"/>
  <c r="F276" i="18"/>
  <c r="E276" i="18"/>
  <c r="D276" i="18"/>
  <c r="D267" i="18" s="1"/>
  <c r="F275" i="18"/>
  <c r="E275" i="18"/>
  <c r="D275" i="18"/>
  <c r="F274" i="18"/>
  <c r="E274" i="18"/>
  <c r="D274" i="18"/>
  <c r="F273" i="18"/>
  <c r="E273" i="18"/>
  <c r="E268" i="18" s="1"/>
  <c r="D273" i="18"/>
  <c r="F272" i="18"/>
  <c r="E272" i="18"/>
  <c r="D272" i="18"/>
  <c r="D270" i="18"/>
  <c r="D271" i="18"/>
  <c r="F271" i="18"/>
  <c r="F270" i="18"/>
  <c r="F269" i="18" s="1"/>
  <c r="E271" i="18"/>
  <c r="E270" i="18"/>
  <c r="AA269" i="18"/>
  <c r="Z269" i="18"/>
  <c r="Y269" i="18"/>
  <c r="X269" i="18"/>
  <c r="W269" i="18"/>
  <c r="V269" i="18"/>
  <c r="V17" i="18" s="1"/>
  <c r="U269" i="18"/>
  <c r="T269" i="18"/>
  <c r="S269" i="18"/>
  <c r="R269" i="18"/>
  <c r="Q269" i="18"/>
  <c r="P269" i="18"/>
  <c r="O269" i="18"/>
  <c r="N269" i="18"/>
  <c r="N17" i="18" s="1"/>
  <c r="M269" i="18"/>
  <c r="L269" i="18"/>
  <c r="K269" i="18"/>
  <c r="J269" i="18"/>
  <c r="I269" i="18"/>
  <c r="H269" i="18"/>
  <c r="G269" i="18"/>
  <c r="AA268" i="18"/>
  <c r="Z268" i="18"/>
  <c r="Y268" i="18"/>
  <c r="X268" i="18"/>
  <c r="W268" i="18"/>
  <c r="V268" i="18"/>
  <c r="U268" i="18"/>
  <c r="T268" i="18"/>
  <c r="S268" i="18"/>
  <c r="R268" i="18"/>
  <c r="Q268" i="18"/>
  <c r="P268" i="18"/>
  <c r="O268" i="18"/>
  <c r="N268" i="18"/>
  <c r="M268" i="18"/>
  <c r="L268" i="18"/>
  <c r="K268" i="18"/>
  <c r="J268" i="18"/>
  <c r="I268" i="18"/>
  <c r="H268" i="18"/>
  <c r="G268" i="18"/>
  <c r="Y267" i="18"/>
  <c r="U267" i="18"/>
  <c r="Q267" i="18"/>
  <c r="P267" i="18"/>
  <c r="N267" i="18"/>
  <c r="I267" i="18"/>
  <c r="H267" i="18"/>
  <c r="F266" i="18"/>
  <c r="E266" i="18"/>
  <c r="E264" i="18"/>
  <c r="E265" i="18"/>
  <c r="E263" i="18"/>
  <c r="D266" i="18"/>
  <c r="F265" i="18"/>
  <c r="D265" i="18"/>
  <c r="D264" i="18"/>
  <c r="D263" i="18" s="1"/>
  <c r="F264" i="18"/>
  <c r="AA263" i="18"/>
  <c r="Z263" i="18"/>
  <c r="Y263" i="18"/>
  <c r="X263" i="18"/>
  <c r="W263" i="18"/>
  <c r="V263" i="18"/>
  <c r="U263" i="18"/>
  <c r="U251" i="18" s="1"/>
  <c r="T263" i="18"/>
  <c r="S263" i="18"/>
  <c r="R263" i="18"/>
  <c r="Q263" i="18"/>
  <c r="P263" i="18"/>
  <c r="O263" i="18"/>
  <c r="N263" i="18"/>
  <c r="M263" i="18"/>
  <c r="M251" i="18" s="1"/>
  <c r="L263" i="18"/>
  <c r="K263" i="18"/>
  <c r="J263" i="18"/>
  <c r="I263" i="18"/>
  <c r="H263" i="18"/>
  <c r="G263" i="18"/>
  <c r="F262" i="18"/>
  <c r="E262" i="18"/>
  <c r="D262" i="18"/>
  <c r="F261" i="18"/>
  <c r="E261" i="18"/>
  <c r="D261" i="18"/>
  <c r="F260" i="18"/>
  <c r="E260" i="18"/>
  <c r="D260" i="18"/>
  <c r="F259" i="18"/>
  <c r="E259" i="18"/>
  <c r="D259" i="18"/>
  <c r="F258" i="18"/>
  <c r="E258" i="18"/>
  <c r="D258" i="18"/>
  <c r="F257" i="18"/>
  <c r="E257" i="18"/>
  <c r="E255" i="18"/>
  <c r="E256" i="18"/>
  <c r="E253" i="18"/>
  <c r="D257" i="18"/>
  <c r="F256" i="18"/>
  <c r="D256" i="18"/>
  <c r="D255" i="18"/>
  <c r="D253" i="18"/>
  <c r="D252" i="18" s="1"/>
  <c r="F255" i="18"/>
  <c r="F254" i="18" s="1"/>
  <c r="AA254" i="18"/>
  <c r="AA251" i="18" s="1"/>
  <c r="AA219" i="18" s="1"/>
  <c r="AA231" i="18"/>
  <c r="AA245" i="18"/>
  <c r="AA252" i="18"/>
  <c r="Z254" i="18"/>
  <c r="Y254" i="18"/>
  <c r="Y251" i="18" s="1"/>
  <c r="X254" i="18"/>
  <c r="W254" i="18"/>
  <c r="W251" i="18" s="1"/>
  <c r="W231" i="18"/>
  <c r="W245" i="18"/>
  <c r="W252" i="18"/>
  <c r="V254" i="18"/>
  <c r="U254" i="18"/>
  <c r="T254" i="18"/>
  <c r="T251" i="18" s="1"/>
  <c r="S254" i="18"/>
  <c r="S251" i="18" s="1"/>
  <c r="S219" i="18" s="1"/>
  <c r="S231" i="18"/>
  <c r="S245" i="18"/>
  <c r="S252" i="18"/>
  <c r="R254" i="18"/>
  <c r="R251" i="18" s="1"/>
  <c r="R219" i="18" s="1"/>
  <c r="Q254" i="18"/>
  <c r="Q251" i="18" s="1"/>
  <c r="Q219" i="18" s="1"/>
  <c r="P254" i="18"/>
  <c r="P251" i="18" s="1"/>
  <c r="P219" i="18" s="1"/>
  <c r="O254" i="18"/>
  <c r="O251" i="18" s="1"/>
  <c r="O231" i="18"/>
  <c r="O245" i="18"/>
  <c r="O252" i="18"/>
  <c r="N254" i="18"/>
  <c r="M254" i="18"/>
  <c r="L254" i="18"/>
  <c r="L251" i="18" s="1"/>
  <c r="K254" i="18"/>
  <c r="K251" i="18" s="1"/>
  <c r="K231" i="18"/>
  <c r="K245" i="18"/>
  <c r="K252" i="18"/>
  <c r="J254" i="18"/>
  <c r="I254" i="18"/>
  <c r="H254" i="18"/>
  <c r="H251" i="18" s="1"/>
  <c r="H219" i="18" s="1"/>
  <c r="G254" i="18"/>
  <c r="G231" i="18"/>
  <c r="G220" i="18" s="1"/>
  <c r="G245" i="18"/>
  <c r="G252" i="18"/>
  <c r="F253" i="18"/>
  <c r="Z252" i="18"/>
  <c r="Y252" i="18"/>
  <c r="X252" i="18"/>
  <c r="V252" i="18"/>
  <c r="V19" i="18" s="1"/>
  <c r="U252" i="18"/>
  <c r="T252" i="18"/>
  <c r="R252" i="18"/>
  <c r="Q252" i="18"/>
  <c r="P252" i="18"/>
  <c r="N252" i="18"/>
  <c r="M252" i="18"/>
  <c r="L252" i="18"/>
  <c r="L219" i="18" s="1"/>
  <c r="J252" i="18"/>
  <c r="I252" i="18"/>
  <c r="H252" i="18"/>
  <c r="F252" i="18"/>
  <c r="E252" i="18"/>
  <c r="Z251" i="18"/>
  <c r="X251" i="18"/>
  <c r="I251" i="18"/>
  <c r="F250" i="18"/>
  <c r="E250" i="18"/>
  <c r="E245" i="18" s="1"/>
  <c r="D250" i="18"/>
  <c r="F249" i="18"/>
  <c r="E249" i="18"/>
  <c r="D249" i="18"/>
  <c r="F248" i="18"/>
  <c r="E248" i="18"/>
  <c r="D248" i="18"/>
  <c r="D245" i="18" s="1"/>
  <c r="F247" i="18"/>
  <c r="F246" i="18"/>
  <c r="E247" i="18"/>
  <c r="E246" i="18"/>
  <c r="D247" i="18"/>
  <c r="D246" i="18"/>
  <c r="Z245" i="18"/>
  <c r="Z220" i="18" s="1"/>
  <c r="Y245" i="18"/>
  <c r="Y220" i="18" s="1"/>
  <c r="X245" i="18"/>
  <c r="V245" i="18"/>
  <c r="U245" i="18"/>
  <c r="T245" i="18"/>
  <c r="R245" i="18"/>
  <c r="Q245" i="18"/>
  <c r="P245" i="18"/>
  <c r="N245" i="18"/>
  <c r="M245" i="18"/>
  <c r="L245" i="18"/>
  <c r="J245" i="18"/>
  <c r="I245" i="18"/>
  <c r="I220" i="18" s="1"/>
  <c r="H245" i="18"/>
  <c r="F244" i="18"/>
  <c r="E244" i="18"/>
  <c r="D244" i="18"/>
  <c r="F243" i="18"/>
  <c r="E243" i="18"/>
  <c r="D243" i="18"/>
  <c r="F242" i="18"/>
  <c r="E242" i="18"/>
  <c r="D242" i="18"/>
  <c r="F241" i="18"/>
  <c r="E241" i="18"/>
  <c r="D241" i="18"/>
  <c r="F240" i="18"/>
  <c r="E240" i="18"/>
  <c r="D240" i="18"/>
  <c r="F239" i="18"/>
  <c r="E239" i="18"/>
  <c r="D239" i="18"/>
  <c r="F238" i="18"/>
  <c r="E238" i="18"/>
  <c r="D238" i="18"/>
  <c r="F237" i="18"/>
  <c r="E237" i="18"/>
  <c r="D237" i="18"/>
  <c r="F236" i="18"/>
  <c r="E236" i="18"/>
  <c r="D236" i="18"/>
  <c r="F235" i="18"/>
  <c r="E235" i="18"/>
  <c r="D235" i="18"/>
  <c r="F234" i="18"/>
  <c r="F232" i="18"/>
  <c r="F233" i="18"/>
  <c r="E234" i="18"/>
  <c r="D234" i="18"/>
  <c r="E233" i="18"/>
  <c r="E232" i="18"/>
  <c r="D233" i="18"/>
  <c r="D232" i="18"/>
  <c r="Z231" i="18"/>
  <c r="Y231" i="18"/>
  <c r="X231" i="18"/>
  <c r="V231" i="18"/>
  <c r="U231" i="18"/>
  <c r="T231" i="18"/>
  <c r="R231" i="18"/>
  <c r="Q231" i="18"/>
  <c r="P231" i="18"/>
  <c r="P220" i="18"/>
  <c r="N231" i="18"/>
  <c r="M231" i="18"/>
  <c r="L231" i="18"/>
  <c r="L220" i="18"/>
  <c r="J231" i="18"/>
  <c r="I231" i="18"/>
  <c r="H231" i="18"/>
  <c r="H220" i="18"/>
  <c r="F230" i="18"/>
  <c r="E230" i="18"/>
  <c r="D230" i="18"/>
  <c r="F229" i="18"/>
  <c r="E229" i="18"/>
  <c r="D229" i="18"/>
  <c r="F228" i="18"/>
  <c r="E228" i="18"/>
  <c r="D228" i="18"/>
  <c r="F227" i="18"/>
  <c r="E227" i="18"/>
  <c r="D227" i="18"/>
  <c r="F226" i="18"/>
  <c r="E226" i="18"/>
  <c r="D226" i="18"/>
  <c r="F225" i="18"/>
  <c r="E225" i="18"/>
  <c r="D225" i="18"/>
  <c r="F224" i="18"/>
  <c r="E224" i="18"/>
  <c r="E222" i="18"/>
  <c r="E223" i="18"/>
  <c r="D224" i="18"/>
  <c r="F223" i="18"/>
  <c r="D223" i="18"/>
  <c r="D222" i="18"/>
  <c r="F222" i="18"/>
  <c r="AA221" i="18"/>
  <c r="Z221" i="18"/>
  <c r="Y221" i="18"/>
  <c r="X221" i="18"/>
  <c r="W221" i="18"/>
  <c r="V221" i="18"/>
  <c r="U221" i="18"/>
  <c r="T221" i="18"/>
  <c r="S221" i="18"/>
  <c r="R221" i="18"/>
  <c r="Q221" i="18"/>
  <c r="P221" i="18"/>
  <c r="O221" i="18"/>
  <c r="N221" i="18"/>
  <c r="M221" i="18"/>
  <c r="L221" i="18"/>
  <c r="K221" i="18"/>
  <c r="J221" i="18"/>
  <c r="I221" i="18"/>
  <c r="H221" i="18"/>
  <c r="G221" i="18"/>
  <c r="AA220" i="18"/>
  <c r="W220" i="18"/>
  <c r="V220" i="18"/>
  <c r="S220" i="18"/>
  <c r="R220" i="18"/>
  <c r="Q220" i="18"/>
  <c r="K220" i="18"/>
  <c r="J220" i="18"/>
  <c r="F218" i="18"/>
  <c r="F216" i="18"/>
  <c r="F217" i="18"/>
  <c r="E218" i="18"/>
  <c r="D218" i="18"/>
  <c r="E217" i="18"/>
  <c r="E216" i="18"/>
  <c r="D217" i="18"/>
  <c r="D216" i="18"/>
  <c r="AA215" i="18"/>
  <c r="Z215" i="18"/>
  <c r="Y215" i="18"/>
  <c r="X215" i="18"/>
  <c r="W215" i="18"/>
  <c r="V215" i="18"/>
  <c r="U215" i="18"/>
  <c r="T215" i="18"/>
  <c r="S215" i="18"/>
  <c r="R215" i="18"/>
  <c r="Q215" i="18"/>
  <c r="P215" i="18"/>
  <c r="O215" i="18"/>
  <c r="N215" i="18"/>
  <c r="M215" i="18"/>
  <c r="L215" i="18"/>
  <c r="K215" i="18"/>
  <c r="J215" i="18"/>
  <c r="I215" i="18"/>
  <c r="H215" i="18"/>
  <c r="G215" i="18"/>
  <c r="F214" i="18"/>
  <c r="E214" i="18"/>
  <c r="D214" i="18"/>
  <c r="AA213" i="18"/>
  <c r="Z213" i="18"/>
  <c r="Y213" i="18"/>
  <c r="X213" i="18"/>
  <c r="X192" i="18" s="1"/>
  <c r="W213" i="18"/>
  <c r="V213" i="18"/>
  <c r="U213" i="18"/>
  <c r="T213" i="18"/>
  <c r="S213" i="18"/>
  <c r="R213" i="18"/>
  <c r="Q213" i="18"/>
  <c r="Q16" i="18" s="1"/>
  <c r="P213" i="18"/>
  <c r="P16" i="18" s="1"/>
  <c r="O213" i="18"/>
  <c r="N213" i="18"/>
  <c r="N16" i="18" s="1"/>
  <c r="M213" i="18"/>
  <c r="L213" i="18"/>
  <c r="K213" i="18"/>
  <c r="J213" i="18"/>
  <c r="I213" i="18"/>
  <c r="H213" i="18"/>
  <c r="G213" i="18"/>
  <c r="F213" i="18"/>
  <c r="E213" i="18"/>
  <c r="D213" i="18"/>
  <c r="F212" i="18"/>
  <c r="E212" i="18"/>
  <c r="D212" i="18"/>
  <c r="F211" i="18"/>
  <c r="E211" i="18"/>
  <c r="D211" i="18"/>
  <c r="F210" i="18"/>
  <c r="E210" i="18"/>
  <c r="D210" i="18"/>
  <c r="F209" i="18"/>
  <c r="E209" i="18"/>
  <c r="D209" i="18"/>
  <c r="F208" i="18"/>
  <c r="F206" i="18"/>
  <c r="F207" i="18"/>
  <c r="E208" i="18"/>
  <c r="D208" i="18"/>
  <c r="E207" i="18"/>
  <c r="E206" i="18"/>
  <c r="E205" i="18" s="1"/>
  <c r="D207" i="18"/>
  <c r="D205" i="18" s="1"/>
  <c r="D206" i="18"/>
  <c r="D195" i="18"/>
  <c r="D197" i="18"/>
  <c r="D198" i="18"/>
  <c r="D199" i="18"/>
  <c r="D200" i="18"/>
  <c r="D201" i="18"/>
  <c r="D203" i="18"/>
  <c r="D202" i="18" s="1"/>
  <c r="D204" i="18"/>
  <c r="AA205" i="18"/>
  <c r="Z205" i="18"/>
  <c r="Y205" i="18"/>
  <c r="X205" i="18"/>
  <c r="W205" i="18"/>
  <c r="V205" i="18"/>
  <c r="U205" i="18"/>
  <c r="T205" i="18"/>
  <c r="S205" i="18"/>
  <c r="R205" i="18"/>
  <c r="Q205" i="18"/>
  <c r="P205" i="18"/>
  <c r="O205" i="18"/>
  <c r="N205" i="18"/>
  <c r="N15" i="18" s="1"/>
  <c r="M205" i="18"/>
  <c r="M15" i="18" s="1"/>
  <c r="L205" i="18"/>
  <c r="K205" i="18"/>
  <c r="J205" i="18"/>
  <c r="I205" i="18"/>
  <c r="H205" i="18"/>
  <c r="G205" i="18"/>
  <c r="F204" i="18"/>
  <c r="F203" i="18"/>
  <c r="F202" i="18" s="1"/>
  <c r="E204" i="18"/>
  <c r="E203" i="18"/>
  <c r="E202" i="18" s="1"/>
  <c r="AA202" i="18"/>
  <c r="Z202" i="18"/>
  <c r="Z196" i="18"/>
  <c r="Y202" i="18"/>
  <c r="X202" i="18"/>
  <c r="W202" i="18"/>
  <c r="W14" i="18" s="1"/>
  <c r="V202" i="18"/>
  <c r="V196" i="18"/>
  <c r="U202" i="18"/>
  <c r="T202" i="18"/>
  <c r="S202" i="18"/>
  <c r="R202" i="18"/>
  <c r="R196" i="18"/>
  <c r="R193" i="18" s="1"/>
  <c r="Q202" i="18"/>
  <c r="P202" i="18"/>
  <c r="O202" i="18"/>
  <c r="N202" i="18"/>
  <c r="N196" i="18"/>
  <c r="M202" i="18"/>
  <c r="L202" i="18"/>
  <c r="K202" i="18"/>
  <c r="K14" i="18" s="1"/>
  <c r="J202" i="18"/>
  <c r="J14" i="18" s="1"/>
  <c r="J196" i="18"/>
  <c r="I202" i="18"/>
  <c r="H202" i="18"/>
  <c r="G202" i="18"/>
  <c r="G193" i="18" s="1"/>
  <c r="F201" i="18"/>
  <c r="E201" i="18"/>
  <c r="F200" i="18"/>
  <c r="E200" i="18"/>
  <c r="F199" i="18"/>
  <c r="E199" i="18"/>
  <c r="F198" i="18"/>
  <c r="F197" i="18"/>
  <c r="F196" i="18" s="1"/>
  <c r="E198" i="18"/>
  <c r="E197" i="18"/>
  <c r="E196" i="18" s="1"/>
  <c r="AA196" i="18"/>
  <c r="Y196" i="18"/>
  <c r="X196" i="18"/>
  <c r="W196" i="18"/>
  <c r="U196" i="18"/>
  <c r="T196" i="18"/>
  <c r="T192" i="18" s="1"/>
  <c r="S196" i="18"/>
  <c r="S193" i="18" s="1"/>
  <c r="Q196" i="18"/>
  <c r="P196" i="18"/>
  <c r="O196" i="18"/>
  <c r="M196" i="18"/>
  <c r="L196" i="18"/>
  <c r="K196" i="18"/>
  <c r="K15" i="18" s="1"/>
  <c r="I196" i="18"/>
  <c r="H196" i="18"/>
  <c r="G196" i="18"/>
  <c r="F195" i="18"/>
  <c r="F194" i="18" s="1"/>
  <c r="E195" i="18"/>
  <c r="E194" i="18" s="1"/>
  <c r="AA194" i="18"/>
  <c r="Z194" i="18"/>
  <c r="Y194" i="18"/>
  <c r="X194" i="18"/>
  <c r="W194" i="18"/>
  <c r="V194" i="18"/>
  <c r="U194" i="18"/>
  <c r="T194" i="18"/>
  <c r="S194" i="18"/>
  <c r="R194" i="18"/>
  <c r="Q194" i="18"/>
  <c r="P194" i="18"/>
  <c r="O194" i="18"/>
  <c r="N194" i="18"/>
  <c r="M194" i="18"/>
  <c r="L194" i="18"/>
  <c r="K194" i="18"/>
  <c r="J194" i="18"/>
  <c r="I194" i="18"/>
  <c r="H194" i="18"/>
  <c r="G194" i="18"/>
  <c r="D194" i="18"/>
  <c r="AA193" i="18"/>
  <c r="S192" i="18"/>
  <c r="L192" i="18"/>
  <c r="F191" i="18"/>
  <c r="E191" i="18"/>
  <c r="D191" i="18"/>
  <c r="F190" i="18"/>
  <c r="F188" i="18"/>
  <c r="F187" i="18" s="1"/>
  <c r="F189" i="18"/>
  <c r="E190" i="18"/>
  <c r="D190" i="18"/>
  <c r="E189" i="18"/>
  <c r="E188" i="18"/>
  <c r="E173" i="18"/>
  <c r="E174" i="18"/>
  <c r="E175" i="18"/>
  <c r="E176" i="18"/>
  <c r="E177" i="18"/>
  <c r="E178" i="18"/>
  <c r="E179" i="18"/>
  <c r="E180" i="18"/>
  <c r="E181" i="18"/>
  <c r="E182" i="18"/>
  <c r="E183" i="18"/>
  <c r="E184" i="18"/>
  <c r="E185" i="18"/>
  <c r="E186" i="18"/>
  <c r="D189" i="18"/>
  <c r="D188" i="18"/>
  <c r="AA187" i="18"/>
  <c r="AA171" i="18" s="1"/>
  <c r="AA149" i="18"/>
  <c r="AA167" i="18"/>
  <c r="AA172" i="18"/>
  <c r="Z187" i="18"/>
  <c r="Z171" i="18" s="1"/>
  <c r="Y187" i="18"/>
  <c r="X187" i="18"/>
  <c r="X171" i="18" s="1"/>
  <c r="W187" i="18"/>
  <c r="W171" i="18"/>
  <c r="W149" i="18"/>
  <c r="W167" i="18"/>
  <c r="W172" i="18"/>
  <c r="V187" i="18"/>
  <c r="U187" i="18"/>
  <c r="U171" i="18" s="1"/>
  <c r="T187" i="18"/>
  <c r="T171" i="18" s="1"/>
  <c r="T142" i="18" s="1"/>
  <c r="S187" i="18"/>
  <c r="S171" i="18" s="1"/>
  <c r="S149" i="18"/>
  <c r="S167" i="18"/>
  <c r="S172" i="18"/>
  <c r="R187" i="18"/>
  <c r="R171" i="18" s="1"/>
  <c r="Q187" i="18"/>
  <c r="P187" i="18"/>
  <c r="O187" i="18"/>
  <c r="O171" i="18" s="1"/>
  <c r="O149" i="18"/>
  <c r="O167" i="18"/>
  <c r="O172" i="18"/>
  <c r="N187" i="18"/>
  <c r="M187" i="18"/>
  <c r="M171" i="18" s="1"/>
  <c r="L187" i="18"/>
  <c r="K187" i="18"/>
  <c r="K171" i="18" s="1"/>
  <c r="K149" i="18"/>
  <c r="K167" i="18"/>
  <c r="K172" i="18"/>
  <c r="J187" i="18"/>
  <c r="J171" i="18" s="1"/>
  <c r="I187" i="18"/>
  <c r="H187" i="18"/>
  <c r="H171" i="18" s="1"/>
  <c r="G187" i="18"/>
  <c r="G171" i="18"/>
  <c r="G149" i="18"/>
  <c r="G167" i="18"/>
  <c r="G172" i="18"/>
  <c r="F186" i="18"/>
  <c r="D186" i="18"/>
  <c r="F185" i="18"/>
  <c r="D185" i="18"/>
  <c r="F184" i="18"/>
  <c r="D184" i="18"/>
  <c r="F183" i="18"/>
  <c r="D183" i="18"/>
  <c r="F182" i="18"/>
  <c r="D182" i="18"/>
  <c r="F181" i="18"/>
  <c r="D181" i="18"/>
  <c r="F180" i="18"/>
  <c r="D180" i="18"/>
  <c r="F179" i="18"/>
  <c r="D179" i="18"/>
  <c r="F178" i="18"/>
  <c r="D178" i="18"/>
  <c r="F177" i="18"/>
  <c r="D177" i="18"/>
  <c r="F176" i="18"/>
  <c r="D176" i="18"/>
  <c r="F175" i="18"/>
  <c r="D175" i="18"/>
  <c r="D173" i="18"/>
  <c r="D174" i="18"/>
  <c r="F174" i="18"/>
  <c r="F173" i="18"/>
  <c r="Z172" i="18"/>
  <c r="Y172" i="18"/>
  <c r="X172" i="18"/>
  <c r="V172" i="18"/>
  <c r="U172" i="18"/>
  <c r="T172" i="18"/>
  <c r="R172" i="18"/>
  <c r="Q172" i="18"/>
  <c r="P172" i="18"/>
  <c r="N172" i="18"/>
  <c r="M172" i="18"/>
  <c r="L172" i="18"/>
  <c r="J172" i="18"/>
  <c r="I172" i="18"/>
  <c r="H172" i="18"/>
  <c r="Y171" i="18"/>
  <c r="V171" i="18"/>
  <c r="Q171" i="18"/>
  <c r="P171" i="18"/>
  <c r="N171" i="18"/>
  <c r="L171" i="18"/>
  <c r="I171" i="18"/>
  <c r="F170" i="18"/>
  <c r="E170" i="18"/>
  <c r="E168" i="18"/>
  <c r="E169" i="18"/>
  <c r="D170" i="18"/>
  <c r="F169" i="18"/>
  <c r="D169" i="18"/>
  <c r="D168" i="18"/>
  <c r="F168" i="18"/>
  <c r="Z167" i="18"/>
  <c r="Y167" i="18"/>
  <c r="X167" i="18"/>
  <c r="V167" i="18"/>
  <c r="U167" i="18"/>
  <c r="T167" i="18"/>
  <c r="R167" i="18"/>
  <c r="Q167" i="18"/>
  <c r="P167" i="18"/>
  <c r="N167" i="18"/>
  <c r="M167" i="18"/>
  <c r="L167" i="18"/>
  <c r="J167" i="18"/>
  <c r="I167" i="18"/>
  <c r="I142" i="18" s="1"/>
  <c r="H167" i="18"/>
  <c r="F166" i="18"/>
  <c r="E166" i="18"/>
  <c r="D166" i="18"/>
  <c r="F165" i="18"/>
  <c r="E165" i="18"/>
  <c r="D165" i="18"/>
  <c r="F164" i="18"/>
  <c r="E164" i="18"/>
  <c r="D164" i="18"/>
  <c r="F163" i="18"/>
  <c r="E163" i="18"/>
  <c r="D163" i="18"/>
  <c r="F162" i="18"/>
  <c r="E162" i="18"/>
  <c r="D162" i="18"/>
  <c r="F161" i="18"/>
  <c r="E161" i="18"/>
  <c r="D161" i="18"/>
  <c r="F160" i="18"/>
  <c r="E160" i="18"/>
  <c r="D160" i="18"/>
  <c r="F159" i="18"/>
  <c r="E159" i="18"/>
  <c r="D159" i="18"/>
  <c r="F158" i="18"/>
  <c r="E158" i="18"/>
  <c r="D158" i="18"/>
  <c r="F157" i="18"/>
  <c r="E157" i="18"/>
  <c r="D157" i="18"/>
  <c r="F156" i="18"/>
  <c r="E156" i="18"/>
  <c r="D156" i="18"/>
  <c r="F155" i="18"/>
  <c r="E155" i="18"/>
  <c r="D155" i="18"/>
  <c r="F154" i="18"/>
  <c r="E154" i="18"/>
  <c r="D154" i="18"/>
  <c r="F153" i="18"/>
  <c r="E153" i="18"/>
  <c r="D153" i="18"/>
  <c r="F152" i="18"/>
  <c r="E152" i="18"/>
  <c r="D152" i="18"/>
  <c r="D150" i="18"/>
  <c r="D151" i="18"/>
  <c r="F151" i="18"/>
  <c r="F150" i="18"/>
  <c r="E151" i="18"/>
  <c r="E150" i="18"/>
  <c r="Z149" i="18"/>
  <c r="Y149" i="18"/>
  <c r="X149" i="18"/>
  <c r="V149" i="18"/>
  <c r="U149" i="18"/>
  <c r="T149" i="18"/>
  <c r="R149" i="18"/>
  <c r="R143" i="18" s="1"/>
  <c r="Q149" i="18"/>
  <c r="Q143" i="18" s="1"/>
  <c r="P149" i="18"/>
  <c r="N149" i="18"/>
  <c r="M149" i="18"/>
  <c r="L149" i="18"/>
  <c r="J149" i="18"/>
  <c r="I149" i="18"/>
  <c r="H149" i="18"/>
  <c r="H143" i="18" s="1"/>
  <c r="F148" i="18"/>
  <c r="E148" i="18"/>
  <c r="D148" i="18"/>
  <c r="F147" i="18"/>
  <c r="E147" i="18"/>
  <c r="D147" i="18"/>
  <c r="D145" i="18"/>
  <c r="D146" i="18"/>
  <c r="F146" i="18"/>
  <c r="F145" i="18"/>
  <c r="E146" i="18"/>
  <c r="E145" i="18"/>
  <c r="AA144" i="18"/>
  <c r="Z144" i="18"/>
  <c r="Y144" i="18"/>
  <c r="X144" i="18"/>
  <c r="W144" i="18"/>
  <c r="V144" i="18"/>
  <c r="U144" i="18"/>
  <c r="T144" i="18"/>
  <c r="S144" i="18"/>
  <c r="R144" i="18"/>
  <c r="Q144" i="18"/>
  <c r="P144" i="18"/>
  <c r="O144" i="18"/>
  <c r="N144" i="18"/>
  <c r="M144" i="18"/>
  <c r="L144" i="18"/>
  <c r="K144" i="18"/>
  <c r="J144" i="18"/>
  <c r="I144" i="18"/>
  <c r="H144" i="18"/>
  <c r="H13" i="18" s="1"/>
  <c r="G144" i="18"/>
  <c r="K143" i="18"/>
  <c r="G143" i="18"/>
  <c r="F141" i="18"/>
  <c r="F140" i="18" s="1"/>
  <c r="E141" i="18"/>
  <c r="D141" i="18"/>
  <c r="D140" i="18" s="1"/>
  <c r="D137" i="18" s="1"/>
  <c r="AA140" i="18"/>
  <c r="Z140" i="18"/>
  <c r="Y140" i="18"/>
  <c r="Y136" i="18" s="1"/>
  <c r="Y137" i="18"/>
  <c r="X140" i="18"/>
  <c r="X137" i="18"/>
  <c r="W140" i="18"/>
  <c r="V140" i="18"/>
  <c r="V136" i="18" s="1"/>
  <c r="U140" i="18"/>
  <c r="U137" i="18"/>
  <c r="T140" i="18"/>
  <c r="T136" i="18" s="1"/>
  <c r="T137" i="18"/>
  <c r="S140" i="18"/>
  <c r="R140" i="18"/>
  <c r="R136" i="18" s="1"/>
  <c r="Q140" i="18"/>
  <c r="Q137" i="18"/>
  <c r="P140" i="18"/>
  <c r="P137" i="18"/>
  <c r="O140" i="18"/>
  <c r="O136" i="18" s="1"/>
  <c r="N140" i="18"/>
  <c r="M140" i="18"/>
  <c r="M137" i="18"/>
  <c r="L140" i="18"/>
  <c r="L137" i="18"/>
  <c r="K140" i="18"/>
  <c r="J140" i="18"/>
  <c r="I140" i="18"/>
  <c r="I136" i="18" s="1"/>
  <c r="I137" i="18"/>
  <c r="H140" i="18"/>
  <c r="H137" i="18"/>
  <c r="G140" i="18"/>
  <c r="E140" i="18"/>
  <c r="E139" i="18"/>
  <c r="D139" i="18"/>
  <c r="F139" i="18"/>
  <c r="F138" i="18" s="1"/>
  <c r="AA138" i="18"/>
  <c r="Z138" i="18"/>
  <c r="Y138" i="18"/>
  <c r="X138" i="18"/>
  <c r="W138" i="18"/>
  <c r="V138" i="18"/>
  <c r="U138" i="18"/>
  <c r="T138" i="18"/>
  <c r="S138" i="18"/>
  <c r="R138" i="18"/>
  <c r="Q138" i="18"/>
  <c r="P138" i="18"/>
  <c r="O138" i="18"/>
  <c r="N138" i="18"/>
  <c r="M138" i="18"/>
  <c r="L138" i="18"/>
  <c r="K138" i="18"/>
  <c r="J138" i="18"/>
  <c r="I138" i="18"/>
  <c r="H138" i="18"/>
  <c r="G138" i="18"/>
  <c r="D138" i="18"/>
  <c r="AA137" i="18"/>
  <c r="W137" i="18"/>
  <c r="V137" i="18"/>
  <c r="S137" i="18"/>
  <c r="K137" i="18"/>
  <c r="G137" i="18"/>
  <c r="AA136" i="18"/>
  <c r="W136" i="18"/>
  <c r="S136" i="18"/>
  <c r="K136" i="18"/>
  <c r="G136" i="18"/>
  <c r="F135" i="18"/>
  <c r="F134" i="18"/>
  <c r="F132" i="18" s="1"/>
  <c r="F133" i="18"/>
  <c r="E135" i="18"/>
  <c r="D135" i="18"/>
  <c r="E134" i="18"/>
  <c r="D134" i="18"/>
  <c r="AA133" i="18"/>
  <c r="Z133" i="18"/>
  <c r="Y133" i="18"/>
  <c r="Y125" i="18" s="1"/>
  <c r="X133" i="18"/>
  <c r="X125" i="18" s="1"/>
  <c r="W133" i="18"/>
  <c r="V133" i="18"/>
  <c r="U133" i="18"/>
  <c r="T133" i="18"/>
  <c r="S133" i="18"/>
  <c r="R133" i="18"/>
  <c r="Q133" i="18"/>
  <c r="Q125" i="18" s="1"/>
  <c r="P133" i="18"/>
  <c r="P125" i="18" s="1"/>
  <c r="O133" i="18"/>
  <c r="N133" i="18"/>
  <c r="M133" i="18"/>
  <c r="L133" i="18"/>
  <c r="K133" i="18"/>
  <c r="J133" i="18"/>
  <c r="I133" i="18"/>
  <c r="H133" i="18"/>
  <c r="H125" i="18" s="1"/>
  <c r="G133" i="18"/>
  <c r="E133" i="18"/>
  <c r="AA132" i="18"/>
  <c r="AA125" i="18" s="1"/>
  <c r="Z132" i="18"/>
  <c r="Y132" i="18"/>
  <c r="X132" i="18"/>
  <c r="W132" i="18"/>
  <c r="W125" i="18" s="1"/>
  <c r="V132" i="18"/>
  <c r="V125" i="18" s="1"/>
  <c r="U132" i="18"/>
  <c r="T132" i="18"/>
  <c r="S132" i="18"/>
  <c r="S125" i="18" s="1"/>
  <c r="R132" i="18"/>
  <c r="R125" i="18" s="1"/>
  <c r="Q132" i="18"/>
  <c r="P132" i="18"/>
  <c r="O132" i="18"/>
  <c r="O125" i="18" s="1"/>
  <c r="N132" i="18"/>
  <c r="N125" i="18" s="1"/>
  <c r="M132" i="18"/>
  <c r="L132" i="18"/>
  <c r="K132" i="18"/>
  <c r="K125" i="18" s="1"/>
  <c r="J132" i="18"/>
  <c r="J125" i="18" s="1"/>
  <c r="I132" i="18"/>
  <c r="H132" i="18"/>
  <c r="G132" i="18"/>
  <c r="G125" i="18" s="1"/>
  <c r="E132" i="18"/>
  <c r="F131" i="18"/>
  <c r="E131" i="18"/>
  <c r="D131" i="18"/>
  <c r="D128" i="18"/>
  <c r="D129" i="18"/>
  <c r="D130" i="18"/>
  <c r="F130" i="18"/>
  <c r="E130" i="18"/>
  <c r="F129" i="18"/>
  <c r="F128" i="18"/>
  <c r="E129" i="18"/>
  <c r="E128" i="18"/>
  <c r="AA127" i="18"/>
  <c r="Z127" i="18"/>
  <c r="Y127" i="18"/>
  <c r="X127" i="18"/>
  <c r="W127" i="18"/>
  <c r="V127" i="18"/>
  <c r="U127" i="18"/>
  <c r="T127" i="18"/>
  <c r="S127" i="18"/>
  <c r="R127" i="18"/>
  <c r="Q127" i="18"/>
  <c r="P127" i="18"/>
  <c r="O127" i="18"/>
  <c r="N127" i="18"/>
  <c r="M127" i="18"/>
  <c r="L127" i="18"/>
  <c r="K127" i="18"/>
  <c r="J127" i="18"/>
  <c r="I127" i="18"/>
  <c r="H127" i="18"/>
  <c r="G127" i="18"/>
  <c r="AA126" i="18"/>
  <c r="Z126" i="18"/>
  <c r="Y126" i="18"/>
  <c r="X126" i="18"/>
  <c r="W126" i="18"/>
  <c r="V126" i="18"/>
  <c r="U126" i="18"/>
  <c r="T126" i="18"/>
  <c r="S126" i="18"/>
  <c r="R126" i="18"/>
  <c r="Q126" i="18"/>
  <c r="P126" i="18"/>
  <c r="O126" i="18"/>
  <c r="N126" i="18"/>
  <c r="M126" i="18"/>
  <c r="L126" i="18"/>
  <c r="K126" i="18"/>
  <c r="J126" i="18"/>
  <c r="I126" i="18"/>
  <c r="H126" i="18"/>
  <c r="G126" i="18"/>
  <c r="Z125" i="18"/>
  <c r="U125" i="18"/>
  <c r="M125" i="18"/>
  <c r="I125" i="18"/>
  <c r="F124" i="18"/>
  <c r="E124" i="18"/>
  <c r="D124" i="18"/>
  <c r="AA123" i="18"/>
  <c r="Z123" i="18"/>
  <c r="Y123" i="18"/>
  <c r="X123" i="18"/>
  <c r="W123" i="18"/>
  <c r="W22" i="18" s="1"/>
  <c r="V123" i="18"/>
  <c r="V22" i="18" s="1"/>
  <c r="U123" i="18"/>
  <c r="T123" i="18"/>
  <c r="T116" i="18" s="1"/>
  <c r="S123" i="18"/>
  <c r="R123" i="18"/>
  <c r="Q123" i="18"/>
  <c r="P123" i="18"/>
  <c r="O123" i="18"/>
  <c r="O116" i="18" s="1"/>
  <c r="N123" i="18"/>
  <c r="M123" i="18"/>
  <c r="L123" i="18"/>
  <c r="K123" i="18"/>
  <c r="J123" i="18"/>
  <c r="J22" i="18" s="1"/>
  <c r="I123" i="18"/>
  <c r="H123" i="18"/>
  <c r="G123" i="18"/>
  <c r="G22" i="18" s="1"/>
  <c r="F123" i="18"/>
  <c r="E123" i="18"/>
  <c r="D123" i="18"/>
  <c r="F122" i="18"/>
  <c r="E122" i="18"/>
  <c r="E121" i="18" s="1"/>
  <c r="D122" i="18"/>
  <c r="D121" i="18" s="1"/>
  <c r="AA121" i="18"/>
  <c r="AA116" i="18" s="1"/>
  <c r="Z121" i="18"/>
  <c r="Y121" i="18"/>
  <c r="X121" i="18"/>
  <c r="W121" i="18"/>
  <c r="W116" i="18" s="1"/>
  <c r="V121" i="18"/>
  <c r="U121" i="18"/>
  <c r="U116" i="18" s="1"/>
  <c r="T121" i="18"/>
  <c r="S121" i="18"/>
  <c r="S116" i="18" s="1"/>
  <c r="R121" i="18"/>
  <c r="R115" i="18" s="1"/>
  <c r="Q121" i="18"/>
  <c r="P121" i="18"/>
  <c r="O121" i="18"/>
  <c r="N121" i="18"/>
  <c r="M121" i="18"/>
  <c r="L121" i="18"/>
  <c r="L116" i="18" s="1"/>
  <c r="K121" i="18"/>
  <c r="J121" i="18"/>
  <c r="I121" i="18"/>
  <c r="I116" i="18" s="1"/>
  <c r="H121" i="18"/>
  <c r="G121" i="18"/>
  <c r="G116" i="18" s="1"/>
  <c r="F121" i="18"/>
  <c r="F120" i="18"/>
  <c r="F118" i="18"/>
  <c r="F119" i="18"/>
  <c r="E120" i="18"/>
  <c r="D120" i="18"/>
  <c r="E119" i="18"/>
  <c r="E118" i="18"/>
  <c r="D119" i="18"/>
  <c r="D118" i="18"/>
  <c r="AA117" i="18"/>
  <c r="Z117" i="18"/>
  <c r="Y117" i="18"/>
  <c r="X117" i="18"/>
  <c r="W117" i="18"/>
  <c r="V117" i="18"/>
  <c r="U117" i="18"/>
  <c r="T117" i="18"/>
  <c r="T19" i="18" s="1"/>
  <c r="S117" i="18"/>
  <c r="S19" i="18" s="1"/>
  <c r="R117" i="18"/>
  <c r="Q117" i="18"/>
  <c r="P117" i="18"/>
  <c r="O117" i="18"/>
  <c r="N117" i="18"/>
  <c r="M117" i="18"/>
  <c r="L117" i="18"/>
  <c r="L19" i="18" s="1"/>
  <c r="K117" i="18"/>
  <c r="K19" i="18" s="1"/>
  <c r="J117" i="18"/>
  <c r="I117" i="18"/>
  <c r="H117" i="18"/>
  <c r="G117" i="18"/>
  <c r="X116" i="18"/>
  <c r="Q116" i="18"/>
  <c r="M116" i="18"/>
  <c r="H116" i="18"/>
  <c r="X115" i="18"/>
  <c r="T115" i="18"/>
  <c r="Q115" i="18"/>
  <c r="M115" i="18"/>
  <c r="L115" i="18"/>
  <c r="H115" i="18"/>
  <c r="F114" i="18"/>
  <c r="F112" i="18" s="1"/>
  <c r="E114" i="18"/>
  <c r="D114" i="18"/>
  <c r="D113" i="18"/>
  <c r="F113" i="18"/>
  <c r="E113" i="18"/>
  <c r="E112" i="18" s="1"/>
  <c r="AA112" i="18"/>
  <c r="AA97" i="18" s="1"/>
  <c r="AA84" i="18" s="1"/>
  <c r="Z112" i="18"/>
  <c r="Z97" i="18" s="1"/>
  <c r="Z98" i="18"/>
  <c r="Y112" i="18"/>
  <c r="X112" i="18"/>
  <c r="W112" i="18"/>
  <c r="W97" i="18" s="1"/>
  <c r="V112" i="18"/>
  <c r="V97" i="18"/>
  <c r="V84" i="18" s="1"/>
  <c r="V98" i="18"/>
  <c r="U112" i="18"/>
  <c r="U97" i="18" s="1"/>
  <c r="U84" i="18" s="1"/>
  <c r="T112" i="18"/>
  <c r="S112" i="18"/>
  <c r="R112" i="18"/>
  <c r="R97" i="18" s="1"/>
  <c r="R84" i="18" s="1"/>
  <c r="R98" i="18"/>
  <c r="Q112" i="18"/>
  <c r="Q97" i="18" s="1"/>
  <c r="P112" i="18"/>
  <c r="P97" i="18" s="1"/>
  <c r="P84" i="18" s="1"/>
  <c r="O112" i="18"/>
  <c r="N112" i="18"/>
  <c r="N97" i="18" s="1"/>
  <c r="N84" i="18" s="1"/>
  <c r="N98" i="18"/>
  <c r="M112" i="18"/>
  <c r="L112" i="18"/>
  <c r="L97" i="18" s="1"/>
  <c r="K112" i="18"/>
  <c r="K97" i="18" s="1"/>
  <c r="K84" i="18" s="1"/>
  <c r="J112" i="18"/>
  <c r="J98" i="18"/>
  <c r="I112" i="18"/>
  <c r="I97" i="18" s="1"/>
  <c r="H112" i="18"/>
  <c r="G112" i="18"/>
  <c r="G97" i="18" s="1"/>
  <c r="F111" i="18"/>
  <c r="E111" i="18"/>
  <c r="D111" i="18"/>
  <c r="F110" i="18"/>
  <c r="E110" i="18"/>
  <c r="D110" i="18"/>
  <c r="F109" i="18"/>
  <c r="E109" i="18"/>
  <c r="D109" i="18"/>
  <c r="F108" i="18"/>
  <c r="E108" i="18"/>
  <c r="D108" i="18"/>
  <c r="F107" i="18"/>
  <c r="E107" i="18"/>
  <c r="D107" i="18"/>
  <c r="F106" i="18"/>
  <c r="E106" i="18"/>
  <c r="D106" i="18"/>
  <c r="F105" i="18"/>
  <c r="E105" i="18"/>
  <c r="D105" i="18"/>
  <c r="F104" i="18"/>
  <c r="E104" i="18"/>
  <c r="D104" i="18"/>
  <c r="F103" i="18"/>
  <c r="E103" i="18"/>
  <c r="D103" i="18"/>
  <c r="F102" i="18"/>
  <c r="E102" i="18"/>
  <c r="D102" i="18"/>
  <c r="D99" i="18"/>
  <c r="D100" i="18"/>
  <c r="D101" i="18"/>
  <c r="F101" i="18"/>
  <c r="E101" i="18"/>
  <c r="F100" i="18"/>
  <c r="F99" i="18"/>
  <c r="E100" i="18"/>
  <c r="E99" i="18"/>
  <c r="AA98" i="18"/>
  <c r="Y98" i="18"/>
  <c r="X98" i="18"/>
  <c r="W98" i="18"/>
  <c r="U98" i="18"/>
  <c r="T98" i="18"/>
  <c r="S98" i="18"/>
  <c r="Q98" i="18"/>
  <c r="P98" i="18"/>
  <c r="O98" i="18"/>
  <c r="M98" i="18"/>
  <c r="L98" i="18"/>
  <c r="K98" i="18"/>
  <c r="I98" i="18"/>
  <c r="H98" i="18"/>
  <c r="G98" i="18"/>
  <c r="Y97" i="18"/>
  <c r="Y84" i="18"/>
  <c r="X97" i="18"/>
  <c r="X84" i="18" s="1"/>
  <c r="T97" i="18"/>
  <c r="S97" i="18"/>
  <c r="S84" i="18" s="1"/>
  <c r="O97" i="18"/>
  <c r="M97" i="18"/>
  <c r="M84" i="18"/>
  <c r="H97" i="18"/>
  <c r="H84" i="18" s="1"/>
  <c r="F96" i="18"/>
  <c r="E96" i="18"/>
  <c r="D96" i="18"/>
  <c r="F95" i="18"/>
  <c r="E95" i="18"/>
  <c r="D95" i="18"/>
  <c r="F94" i="18"/>
  <c r="E94" i="18"/>
  <c r="D94" i="18"/>
  <c r="F93" i="18"/>
  <c r="E93" i="18"/>
  <c r="D93" i="18"/>
  <c r="F92" i="18"/>
  <c r="E92" i="18"/>
  <c r="E85" i="18" s="1"/>
  <c r="D92" i="18"/>
  <c r="F91" i="18"/>
  <c r="E91" i="18"/>
  <c r="D91" i="18"/>
  <c r="F90" i="18"/>
  <c r="F87" i="18"/>
  <c r="F88" i="18"/>
  <c r="F85" i="18" s="1"/>
  <c r="F89" i="18"/>
  <c r="E90" i="18"/>
  <c r="D90" i="18"/>
  <c r="E89" i="18"/>
  <c r="E87" i="18"/>
  <c r="E88" i="18"/>
  <c r="D89" i="18"/>
  <c r="D88" i="18"/>
  <c r="D87" i="18"/>
  <c r="AA86" i="18"/>
  <c r="Z86" i="18"/>
  <c r="Y86" i="18"/>
  <c r="X86" i="18"/>
  <c r="W86" i="18"/>
  <c r="V86" i="18"/>
  <c r="U86" i="18"/>
  <c r="T86" i="18"/>
  <c r="S86" i="18"/>
  <c r="R86" i="18"/>
  <c r="Q86" i="18"/>
  <c r="P86" i="18"/>
  <c r="O86" i="18"/>
  <c r="N86" i="18"/>
  <c r="M86" i="18"/>
  <c r="L86" i="18"/>
  <c r="K86" i="18"/>
  <c r="J86" i="18"/>
  <c r="I86" i="18"/>
  <c r="H86" i="18"/>
  <c r="G86" i="18"/>
  <c r="AA85" i="18"/>
  <c r="Z85" i="18"/>
  <c r="Y85" i="18"/>
  <c r="X85" i="18"/>
  <c r="W85" i="18"/>
  <c r="V85" i="18"/>
  <c r="U85" i="18"/>
  <c r="T85" i="18"/>
  <c r="S85" i="18"/>
  <c r="R85" i="18"/>
  <c r="Q85" i="18"/>
  <c r="P85" i="18"/>
  <c r="O85" i="18"/>
  <c r="N85" i="18"/>
  <c r="M85" i="18"/>
  <c r="L85" i="18"/>
  <c r="K85" i="18"/>
  <c r="J85" i="18"/>
  <c r="I85" i="18"/>
  <c r="H85" i="18"/>
  <c r="G85" i="18"/>
  <c r="F83" i="18"/>
  <c r="E83" i="18"/>
  <c r="D83" i="18"/>
  <c r="F82" i="18"/>
  <c r="E82" i="18"/>
  <c r="E79" i="18"/>
  <c r="E80" i="18"/>
  <c r="E81" i="18"/>
  <c r="E73" i="18"/>
  <c r="E74" i="18"/>
  <c r="E75" i="18"/>
  <c r="E76" i="18"/>
  <c r="E77" i="18"/>
  <c r="D82" i="18"/>
  <c r="F81" i="18"/>
  <c r="D81" i="18"/>
  <c r="D79" i="18"/>
  <c r="D80" i="18"/>
  <c r="F80" i="18"/>
  <c r="F79" i="18"/>
  <c r="AA78" i="18"/>
  <c r="AA71" i="18" s="1"/>
  <c r="Z78" i="18"/>
  <c r="Z71" i="18" s="1"/>
  <c r="Z57" i="18" s="1"/>
  <c r="Y78" i="18"/>
  <c r="Y71" i="18" s="1"/>
  <c r="Y57" i="18" s="1"/>
  <c r="X78" i="18"/>
  <c r="X71" i="18" s="1"/>
  <c r="X57" i="18" s="1"/>
  <c r="W78" i="18"/>
  <c r="W71" i="18" s="1"/>
  <c r="V78" i="18"/>
  <c r="V71" i="18" s="1"/>
  <c r="V57" i="18" s="1"/>
  <c r="V72" i="18"/>
  <c r="U78" i="18"/>
  <c r="T78" i="18"/>
  <c r="T71" i="18" s="1"/>
  <c r="S78" i="18"/>
  <c r="S71" i="18" s="1"/>
  <c r="S57" i="18" s="1"/>
  <c r="R78" i="18"/>
  <c r="R71" i="18" s="1"/>
  <c r="R72" i="18"/>
  <c r="Q78" i="18"/>
  <c r="P78" i="18"/>
  <c r="O78" i="18"/>
  <c r="O71" i="18" s="1"/>
  <c r="N78" i="18"/>
  <c r="N71" i="18"/>
  <c r="N72" i="18"/>
  <c r="N57" i="18"/>
  <c r="M78" i="18"/>
  <c r="L78" i="18"/>
  <c r="L71" i="18" s="1"/>
  <c r="L57" i="18" s="1"/>
  <c r="K78" i="18"/>
  <c r="J78" i="18"/>
  <c r="J71" i="18" s="1"/>
  <c r="I78" i="18"/>
  <c r="I71" i="18" s="1"/>
  <c r="H78" i="18"/>
  <c r="G78" i="18"/>
  <c r="G71" i="18" s="1"/>
  <c r="G57" i="18" s="1"/>
  <c r="F77" i="18"/>
  <c r="D77" i="18"/>
  <c r="F76" i="18"/>
  <c r="D76" i="18"/>
  <c r="D73" i="18"/>
  <c r="D74" i="18"/>
  <c r="D75" i="18"/>
  <c r="F75" i="18"/>
  <c r="F74" i="18"/>
  <c r="F73" i="18"/>
  <c r="AA72" i="18"/>
  <c r="Z72" i="18"/>
  <c r="Y72" i="18"/>
  <c r="X72" i="18"/>
  <c r="W72" i="18"/>
  <c r="U72" i="18"/>
  <c r="T72" i="18"/>
  <c r="S72" i="18"/>
  <c r="Q72" i="18"/>
  <c r="P72" i="18"/>
  <c r="O72" i="18"/>
  <c r="M72" i="18"/>
  <c r="L72" i="18"/>
  <c r="K72" i="18"/>
  <c r="K57" i="18" s="1"/>
  <c r="J72" i="18"/>
  <c r="I72" i="18"/>
  <c r="H72" i="18"/>
  <c r="H57" i="18" s="1"/>
  <c r="G72" i="18"/>
  <c r="U71" i="18"/>
  <c r="U57" i="18" s="1"/>
  <c r="Q71" i="18"/>
  <c r="P71" i="18"/>
  <c r="P57" i="18" s="1"/>
  <c r="M71" i="18"/>
  <c r="M57" i="18" s="1"/>
  <c r="K71" i="18"/>
  <c r="H71" i="18"/>
  <c r="F70" i="18"/>
  <c r="E70" i="18"/>
  <c r="D70" i="18"/>
  <c r="F69" i="18"/>
  <c r="E69" i="18"/>
  <c r="D69" i="18"/>
  <c r="F68" i="18"/>
  <c r="E68" i="18"/>
  <c r="D68" i="18"/>
  <c r="F67" i="18"/>
  <c r="E67" i="18"/>
  <c r="E59" i="18" s="1"/>
  <c r="D67" i="18"/>
  <c r="F66" i="18"/>
  <c r="E66" i="18"/>
  <c r="D66" i="18"/>
  <c r="F65" i="18"/>
  <c r="E65" i="18"/>
  <c r="D65" i="18"/>
  <c r="F64" i="18"/>
  <c r="E64" i="18"/>
  <c r="D64" i="18"/>
  <c r="F63" i="18"/>
  <c r="E63" i="18"/>
  <c r="D63" i="18"/>
  <c r="F62" i="18"/>
  <c r="E62" i="18"/>
  <c r="D62" i="18"/>
  <c r="F61" i="18"/>
  <c r="E61" i="18"/>
  <c r="D61" i="18"/>
  <c r="F60" i="18"/>
  <c r="E60" i="18"/>
  <c r="D60" i="18"/>
  <c r="AA59" i="18"/>
  <c r="Z59" i="18"/>
  <c r="Y59" i="18"/>
  <c r="X59" i="18"/>
  <c r="W59" i="18"/>
  <c r="V59" i="18"/>
  <c r="U59" i="18"/>
  <c r="T59" i="18"/>
  <c r="S59" i="18"/>
  <c r="R59" i="18"/>
  <c r="R13" i="18" s="1"/>
  <c r="Q59" i="18"/>
  <c r="P59" i="18"/>
  <c r="O59" i="18"/>
  <c r="N59" i="18"/>
  <c r="M59" i="18"/>
  <c r="L59" i="18"/>
  <c r="K59" i="18"/>
  <c r="J59" i="18"/>
  <c r="I59" i="18"/>
  <c r="H59" i="18"/>
  <c r="G59" i="18"/>
  <c r="AA58" i="18"/>
  <c r="Z58" i="18"/>
  <c r="Y58" i="18"/>
  <c r="X58" i="18"/>
  <c r="W58" i="18"/>
  <c r="V58" i="18"/>
  <c r="U58" i="18"/>
  <c r="T58" i="18"/>
  <c r="S58" i="18"/>
  <c r="R58" i="18"/>
  <c r="Q58" i="18"/>
  <c r="P58" i="18"/>
  <c r="O58" i="18"/>
  <c r="N58" i="18"/>
  <c r="M58" i="18"/>
  <c r="L58" i="18"/>
  <c r="K58" i="18"/>
  <c r="J58" i="18"/>
  <c r="I58" i="18"/>
  <c r="H58" i="18"/>
  <c r="G58" i="18"/>
  <c r="F56" i="18"/>
  <c r="F54" i="18" s="1"/>
  <c r="E56" i="18"/>
  <c r="D56" i="18"/>
  <c r="AA55" i="18"/>
  <c r="Z55" i="18"/>
  <c r="Z20" i="18" s="1"/>
  <c r="Y55" i="18"/>
  <c r="X55" i="18"/>
  <c r="W55" i="18"/>
  <c r="V55" i="18"/>
  <c r="U55" i="18"/>
  <c r="T55" i="18"/>
  <c r="S55" i="18"/>
  <c r="S50" i="18" s="1"/>
  <c r="R55" i="18"/>
  <c r="R50" i="18" s="1"/>
  <c r="Q55" i="18"/>
  <c r="P55" i="18"/>
  <c r="O55" i="18"/>
  <c r="N55" i="18"/>
  <c r="M55" i="18"/>
  <c r="L55" i="18"/>
  <c r="K55" i="18"/>
  <c r="J55" i="18"/>
  <c r="I55" i="18"/>
  <c r="H55" i="18"/>
  <c r="G55" i="18"/>
  <c r="F55" i="18"/>
  <c r="E55" i="18"/>
  <c r="D55" i="18"/>
  <c r="AA54" i="18"/>
  <c r="AA50" i="18"/>
  <c r="Z54" i="18"/>
  <c r="Y54" i="18"/>
  <c r="Y50" i="18" s="1"/>
  <c r="X54" i="18"/>
  <c r="W54" i="18"/>
  <c r="W50" i="18" s="1"/>
  <c r="V54" i="18"/>
  <c r="U54" i="18"/>
  <c r="U50" i="18" s="1"/>
  <c r="T54" i="18"/>
  <c r="T50" i="18" s="1"/>
  <c r="S54" i="18"/>
  <c r="R54" i="18"/>
  <c r="Q54" i="18"/>
  <c r="Q50" i="18" s="1"/>
  <c r="P54" i="18"/>
  <c r="O54" i="18"/>
  <c r="O50" i="18"/>
  <c r="N54" i="18"/>
  <c r="N50" i="18" s="1"/>
  <c r="M54" i="18"/>
  <c r="L54" i="18"/>
  <c r="K54" i="18"/>
  <c r="K50" i="18" s="1"/>
  <c r="J54" i="18"/>
  <c r="I54" i="18"/>
  <c r="H54" i="18"/>
  <c r="G54" i="18"/>
  <c r="G50" i="18" s="1"/>
  <c r="F53" i="18"/>
  <c r="F50" i="18" s="1"/>
  <c r="E54" i="18"/>
  <c r="D54" i="18"/>
  <c r="E53" i="18"/>
  <c r="E51" i="18" s="1"/>
  <c r="D53" i="18"/>
  <c r="AA52" i="18"/>
  <c r="Z52" i="18"/>
  <c r="Y52" i="18"/>
  <c r="Y27" i="18"/>
  <c r="Y14" i="18"/>
  <c r="Y15" i="18"/>
  <c r="Y16" i="18"/>
  <c r="Y17" i="18"/>
  <c r="X52" i="18"/>
  <c r="W52" i="18"/>
  <c r="V52" i="18"/>
  <c r="U52" i="18"/>
  <c r="U27" i="18"/>
  <c r="U14" i="18"/>
  <c r="U16" i="18"/>
  <c r="U17" i="18"/>
  <c r="T52" i="18"/>
  <c r="S52" i="18"/>
  <c r="R52" i="18"/>
  <c r="Q52" i="18"/>
  <c r="Q27" i="18"/>
  <c r="Q14" i="18"/>
  <c r="Q15" i="18"/>
  <c r="Q17" i="18"/>
  <c r="P52" i="18"/>
  <c r="O52" i="18"/>
  <c r="N52" i="18"/>
  <c r="M52" i="18"/>
  <c r="M27" i="18"/>
  <c r="M14" i="18"/>
  <c r="M16" i="18"/>
  <c r="M17" i="18"/>
  <c r="L52" i="18"/>
  <c r="K52" i="18"/>
  <c r="J52" i="18"/>
  <c r="I52" i="18"/>
  <c r="I27" i="18"/>
  <c r="H52" i="18"/>
  <c r="G52" i="18"/>
  <c r="AA51" i="18"/>
  <c r="Z51" i="18"/>
  <c r="Y51" i="18"/>
  <c r="X51" i="18"/>
  <c r="W51" i="18"/>
  <c r="V51" i="18"/>
  <c r="U51" i="18"/>
  <c r="T51" i="18"/>
  <c r="S51" i="18"/>
  <c r="R51" i="18"/>
  <c r="Q51" i="18"/>
  <c r="P51" i="18"/>
  <c r="O51" i="18"/>
  <c r="N51" i="18"/>
  <c r="M51" i="18"/>
  <c r="L51" i="18"/>
  <c r="K51" i="18"/>
  <c r="J51" i="18"/>
  <c r="I51" i="18"/>
  <c r="H51" i="18"/>
  <c r="G51" i="18"/>
  <c r="P50" i="18"/>
  <c r="M50" i="18"/>
  <c r="L50" i="18"/>
  <c r="F49" i="18"/>
  <c r="F48" i="18"/>
  <c r="E49" i="18"/>
  <c r="E48" i="18"/>
  <c r="E47" i="18" s="1"/>
  <c r="E45" i="18"/>
  <c r="E43" i="18" s="1"/>
  <c r="E46" i="18"/>
  <c r="D49" i="18"/>
  <c r="D48" i="18"/>
  <c r="AA47" i="18"/>
  <c r="AA43" i="18" s="1"/>
  <c r="AA25" i="18" s="1"/>
  <c r="AA44" i="18"/>
  <c r="Z47" i="18"/>
  <c r="Z23" i="18" s="1"/>
  <c r="Y47" i="18"/>
  <c r="Y43" i="18" s="1"/>
  <c r="Y25" i="18" s="1"/>
  <c r="X47" i="18"/>
  <c r="X44" i="18"/>
  <c r="W47" i="18"/>
  <c r="W23" i="18" s="1"/>
  <c r="W19" i="18"/>
  <c r="W44" i="18"/>
  <c r="W21" i="18"/>
  <c r="W24" i="18"/>
  <c r="W27" i="18"/>
  <c r="W13" i="18" s="1"/>
  <c r="W12" i="18" s="1"/>
  <c r="W15" i="18"/>
  <c r="W16" i="18"/>
  <c r="W17" i="18"/>
  <c r="V47" i="18"/>
  <c r="U47" i="18"/>
  <c r="U43" i="18" s="1"/>
  <c r="T47" i="18"/>
  <c r="T23" i="18" s="1"/>
  <c r="T44" i="18"/>
  <c r="S47" i="18"/>
  <c r="S43" i="18" s="1"/>
  <c r="S25" i="18" s="1"/>
  <c r="S44" i="18"/>
  <c r="R47" i="18"/>
  <c r="Q47" i="18"/>
  <c r="P47" i="18"/>
  <c r="P43" i="18"/>
  <c r="P25" i="18" s="1"/>
  <c r="P44" i="18"/>
  <c r="O47" i="18"/>
  <c r="O23" i="18" s="1"/>
  <c r="O19" i="18"/>
  <c r="O44" i="18"/>
  <c r="O21" i="18"/>
  <c r="O22" i="18"/>
  <c r="O24" i="18"/>
  <c r="O27" i="18"/>
  <c r="O14" i="18"/>
  <c r="O15" i="18"/>
  <c r="O16" i="18"/>
  <c r="O17" i="18"/>
  <c r="N47" i="18"/>
  <c r="N43" i="18" s="1"/>
  <c r="M47" i="18"/>
  <c r="L47" i="18"/>
  <c r="L44" i="18"/>
  <c r="K47" i="18"/>
  <c r="K43" i="18" s="1"/>
  <c r="K25" i="18" s="1"/>
  <c r="K44" i="18"/>
  <c r="K20" i="18" s="1"/>
  <c r="J47" i="18"/>
  <c r="J43" i="18" s="1"/>
  <c r="I47" i="18"/>
  <c r="I23" i="18" s="1"/>
  <c r="H47" i="18"/>
  <c r="H44" i="18"/>
  <c r="G47" i="18"/>
  <c r="G43" i="18" s="1"/>
  <c r="G25" i="18" s="1"/>
  <c r="G44" i="18"/>
  <c r="F46" i="18"/>
  <c r="F45" i="18"/>
  <c r="D46" i="18"/>
  <c r="D45" i="18"/>
  <c r="Z44" i="18"/>
  <c r="Y44" i="18"/>
  <c r="Y20" i="18" s="1"/>
  <c r="Y19" i="18"/>
  <c r="Y21" i="18"/>
  <c r="Y22" i="18"/>
  <c r="Y23" i="18"/>
  <c r="Y24" i="18"/>
  <c r="V44" i="18"/>
  <c r="U44" i="18"/>
  <c r="U19" i="18"/>
  <c r="U21" i="18"/>
  <c r="U22" i="18"/>
  <c r="U24" i="18"/>
  <c r="R44" i="18"/>
  <c r="Q44" i="18"/>
  <c r="Q19" i="18"/>
  <c r="Q21" i="18"/>
  <c r="Q22" i="18"/>
  <c r="Q24" i="18"/>
  <c r="N44" i="18"/>
  <c r="M44" i="18"/>
  <c r="M20" i="18"/>
  <c r="M19" i="18"/>
  <c r="M21" i="18"/>
  <c r="M22" i="18"/>
  <c r="M24" i="18"/>
  <c r="J44" i="18"/>
  <c r="I44" i="18"/>
  <c r="I20" i="18"/>
  <c r="E44" i="18"/>
  <c r="Z43" i="18"/>
  <c r="Z25" i="18" s="1"/>
  <c r="V43" i="18"/>
  <c r="R43" i="18"/>
  <c r="F42" i="18"/>
  <c r="E42" i="18"/>
  <c r="D42" i="18"/>
  <c r="F41" i="18"/>
  <c r="E41" i="18"/>
  <c r="D41" i="18"/>
  <c r="F40" i="18"/>
  <c r="E40" i="18"/>
  <c r="D40" i="18"/>
  <c r="F39" i="18"/>
  <c r="E39" i="18"/>
  <c r="D39" i="18"/>
  <c r="F38" i="18"/>
  <c r="E38" i="18"/>
  <c r="D38" i="18"/>
  <c r="F37" i="18"/>
  <c r="E37" i="18"/>
  <c r="D37" i="18"/>
  <c r="F36" i="18"/>
  <c r="E36" i="18"/>
  <c r="D36" i="18"/>
  <c r="F35" i="18"/>
  <c r="E35" i="18"/>
  <c r="D35" i="18"/>
  <c r="F34" i="18"/>
  <c r="E34" i="18"/>
  <c r="D34" i="18"/>
  <c r="F33" i="18"/>
  <c r="E33" i="18"/>
  <c r="D33" i="18"/>
  <c r="F32" i="18"/>
  <c r="E32" i="18"/>
  <c r="D32" i="18"/>
  <c r="F31" i="18"/>
  <c r="E31" i="18"/>
  <c r="D31" i="18"/>
  <c r="F30" i="18"/>
  <c r="E30" i="18"/>
  <c r="E28" i="18"/>
  <c r="E29" i="18"/>
  <c r="D30" i="18"/>
  <c r="F29" i="18"/>
  <c r="D29" i="18"/>
  <c r="D28" i="18"/>
  <c r="F28" i="18"/>
  <c r="AA27" i="18"/>
  <c r="Z27" i="18"/>
  <c r="X27" i="18"/>
  <c r="V27" i="18"/>
  <c r="V13" i="18" s="1"/>
  <c r="T27" i="18"/>
  <c r="S27" i="18"/>
  <c r="S13" i="18" s="1"/>
  <c r="R27" i="18"/>
  <c r="P27" i="18"/>
  <c r="P13" i="18" s="1"/>
  <c r="P12" i="18" s="1"/>
  <c r="N27" i="18"/>
  <c r="L27" i="18"/>
  <c r="L13" i="18" s="1"/>
  <c r="K27" i="18"/>
  <c r="J27" i="18"/>
  <c r="J13" i="18" s="1"/>
  <c r="H27" i="18"/>
  <c r="G27" i="18"/>
  <c r="AA26" i="18"/>
  <c r="Z26" i="18"/>
  <c r="Y26" i="18"/>
  <c r="X26" i="18"/>
  <c r="W26" i="18"/>
  <c r="V26" i="18"/>
  <c r="U26" i="18"/>
  <c r="T26" i="18"/>
  <c r="S26" i="18"/>
  <c r="R26" i="18"/>
  <c r="Q26" i="18"/>
  <c r="P26" i="18"/>
  <c r="O26" i="18"/>
  <c r="N26" i="18"/>
  <c r="M26" i="18"/>
  <c r="L26" i="18"/>
  <c r="K26" i="18"/>
  <c r="J26" i="18"/>
  <c r="I26" i="18"/>
  <c r="H26" i="18"/>
  <c r="G26" i="18"/>
  <c r="V25" i="18"/>
  <c r="AA24" i="18"/>
  <c r="Z24" i="18"/>
  <c r="X24" i="18"/>
  <c r="V24" i="18"/>
  <c r="S24" i="18"/>
  <c r="R24" i="18"/>
  <c r="P24" i="18"/>
  <c r="L24" i="18"/>
  <c r="K24" i="18"/>
  <c r="H24" i="18"/>
  <c r="G24" i="18"/>
  <c r="V23" i="18"/>
  <c r="N23" i="18"/>
  <c r="AA22" i="18"/>
  <c r="Z22" i="18"/>
  <c r="X22" i="18"/>
  <c r="T22" i="18"/>
  <c r="S22" i="18"/>
  <c r="R22" i="18"/>
  <c r="P22" i="18"/>
  <c r="L22" i="18"/>
  <c r="K22" i="18"/>
  <c r="I22" i="18"/>
  <c r="H22" i="18"/>
  <c r="AA21" i="18"/>
  <c r="Z21" i="18"/>
  <c r="X21" i="18"/>
  <c r="V21" i="18"/>
  <c r="T21" i="18"/>
  <c r="S21" i="18"/>
  <c r="R21" i="18"/>
  <c r="P21" i="18"/>
  <c r="N21" i="18"/>
  <c r="L21" i="18"/>
  <c r="K21" i="18"/>
  <c r="J21" i="18"/>
  <c r="I21" i="18"/>
  <c r="H21" i="18"/>
  <c r="E21" i="18" s="1"/>
  <c r="G21" i="18"/>
  <c r="AA19" i="18"/>
  <c r="Z19" i="18"/>
  <c r="X19" i="18"/>
  <c r="R19" i="18"/>
  <c r="P19" i="18"/>
  <c r="N19" i="18"/>
  <c r="J19" i="18"/>
  <c r="I19" i="18"/>
  <c r="H19" i="18"/>
  <c r="G19" i="18"/>
  <c r="AA17" i="18"/>
  <c r="Z17" i="18"/>
  <c r="X17" i="18"/>
  <c r="T17" i="18"/>
  <c r="S17" i="18"/>
  <c r="R17" i="18"/>
  <c r="P17" i="18"/>
  <c r="L17" i="18"/>
  <c r="K17" i="18"/>
  <c r="J17" i="18"/>
  <c r="I17" i="18"/>
  <c r="H17" i="18"/>
  <c r="G17" i="18"/>
  <c r="AA16" i="18"/>
  <c r="Z16" i="18"/>
  <c r="X16" i="18"/>
  <c r="V16" i="18"/>
  <c r="T16" i="18"/>
  <c r="S16" i="18"/>
  <c r="R16" i="18"/>
  <c r="L16" i="18"/>
  <c r="K16" i="18"/>
  <c r="J16" i="18"/>
  <c r="I16" i="18"/>
  <c r="G16" i="18"/>
  <c r="AA15" i="18"/>
  <c r="Z15" i="18"/>
  <c r="X15" i="18"/>
  <c r="T15" i="18"/>
  <c r="S15" i="18"/>
  <c r="P15" i="18"/>
  <c r="L15" i="18"/>
  <c r="J15" i="18"/>
  <c r="H15" i="18"/>
  <c r="G15" i="18"/>
  <c r="AA14" i="18"/>
  <c r="Z14" i="18"/>
  <c r="V14" i="18"/>
  <c r="T14" i="18"/>
  <c r="S14" i="18"/>
  <c r="R14" i="18"/>
  <c r="P14" i="18"/>
  <c r="N14" i="18"/>
  <c r="L14" i="18"/>
  <c r="I14" i="18"/>
  <c r="H14" i="18"/>
  <c r="E14" i="18" s="1"/>
  <c r="G14" i="18"/>
  <c r="T13" i="18"/>
  <c r="S23" i="18"/>
  <c r="E58" i="18"/>
  <c r="O43" i="18"/>
  <c r="O25" i="18" s="1"/>
  <c r="W43" i="18"/>
  <c r="W25" i="18" s="1"/>
  <c r="E115" i="18"/>
  <c r="E116" i="18"/>
  <c r="D136" i="18"/>
  <c r="H136" i="18"/>
  <c r="L136" i="18"/>
  <c r="P136" i="18"/>
  <c r="X136" i="18"/>
  <c r="F116" i="18"/>
  <c r="E136" i="18"/>
  <c r="M136" i="18"/>
  <c r="Q136" i="18"/>
  <c r="U136" i="18"/>
  <c r="M192" i="18"/>
  <c r="Y192" i="18"/>
  <c r="T219" i="18"/>
  <c r="AA115" i="18"/>
  <c r="D126" i="18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D30" i="17"/>
  <c r="E30" i="17"/>
  <c r="F30" i="17"/>
  <c r="D31" i="17"/>
  <c r="E31" i="17"/>
  <c r="F31" i="17"/>
  <c r="D32" i="17"/>
  <c r="E32" i="17"/>
  <c r="F32" i="17"/>
  <c r="D33" i="17"/>
  <c r="E33" i="17"/>
  <c r="F33" i="17"/>
  <c r="D34" i="17"/>
  <c r="E34" i="17"/>
  <c r="F34" i="17"/>
  <c r="D35" i="17"/>
  <c r="E35" i="17"/>
  <c r="F35" i="17"/>
  <c r="D36" i="17"/>
  <c r="E36" i="17"/>
  <c r="F36" i="17"/>
  <c r="D37" i="17"/>
  <c r="E37" i="17"/>
  <c r="F37" i="17"/>
  <c r="D38" i="17"/>
  <c r="E38" i="17"/>
  <c r="F38" i="17"/>
  <c r="D39" i="17"/>
  <c r="E39" i="17"/>
  <c r="F39" i="17"/>
  <c r="D41" i="17"/>
  <c r="E41" i="17"/>
  <c r="F41" i="17"/>
  <c r="G41" i="17"/>
  <c r="H41" i="17"/>
  <c r="I41" i="17"/>
  <c r="J41" i="17"/>
  <c r="K41" i="17"/>
  <c r="L41" i="17"/>
  <c r="M41" i="17"/>
  <c r="N41" i="17"/>
  <c r="O41" i="17"/>
  <c r="P41" i="17"/>
  <c r="Q41" i="17"/>
  <c r="R41" i="17"/>
  <c r="S41" i="17"/>
  <c r="S27" i="17" s="1"/>
  <c r="T41" i="17"/>
  <c r="U41" i="17"/>
  <c r="V41" i="17"/>
  <c r="W41" i="17"/>
  <c r="X41" i="17"/>
  <c r="Y41" i="17"/>
  <c r="Z41" i="17"/>
  <c r="AA41" i="17"/>
  <c r="G43" i="17"/>
  <c r="G40" i="17" s="1"/>
  <c r="H43" i="17"/>
  <c r="I43" i="17"/>
  <c r="I40" i="17" s="1"/>
  <c r="I27" i="17" s="1"/>
  <c r="J43" i="17"/>
  <c r="J40" i="17" s="1"/>
  <c r="K43" i="17"/>
  <c r="L43" i="17"/>
  <c r="M43" i="17"/>
  <c r="M40" i="17" s="1"/>
  <c r="N43" i="17"/>
  <c r="N40" i="17" s="1"/>
  <c r="O43" i="17"/>
  <c r="O40" i="17" s="1"/>
  <c r="P43" i="17"/>
  <c r="P40" i="17" s="1"/>
  <c r="P27" i="17" s="1"/>
  <c r="Q43" i="17"/>
  <c r="Q40" i="17" s="1"/>
  <c r="Q27" i="17" s="1"/>
  <c r="R43" i="17"/>
  <c r="R40" i="17" s="1"/>
  <c r="S43" i="17"/>
  <c r="S40" i="17" s="1"/>
  <c r="T43" i="17"/>
  <c r="U43" i="17"/>
  <c r="U40" i="17" s="1"/>
  <c r="V43" i="17"/>
  <c r="W43" i="17"/>
  <c r="W40" i="17" s="1"/>
  <c r="X43" i="17"/>
  <c r="X40" i="17" s="1"/>
  <c r="X27" i="17" s="1"/>
  <c r="Y43" i="17"/>
  <c r="Y40" i="17" s="1"/>
  <c r="Y27" i="17" s="1"/>
  <c r="Z43" i="17"/>
  <c r="Z40" i="17" s="1"/>
  <c r="AA43" i="17"/>
  <c r="D44" i="17"/>
  <c r="E44" i="17"/>
  <c r="F44" i="17"/>
  <c r="F43" i="17" s="1"/>
  <c r="F40" i="17" s="1"/>
  <c r="D45" i="17"/>
  <c r="E45" i="17"/>
  <c r="F45" i="17"/>
  <c r="G47" i="17"/>
  <c r="H47" i="17"/>
  <c r="I47" i="17"/>
  <c r="J47" i="17"/>
  <c r="K47" i="17"/>
  <c r="L47" i="17"/>
  <c r="M47" i="17"/>
  <c r="N47" i="17"/>
  <c r="O47" i="17"/>
  <c r="P47" i="17"/>
  <c r="Q47" i="17"/>
  <c r="R47" i="17"/>
  <c r="S47" i="17"/>
  <c r="T47" i="17"/>
  <c r="U47" i="17"/>
  <c r="V47" i="17"/>
  <c r="W47" i="17"/>
  <c r="X47" i="17"/>
  <c r="Y47" i="17"/>
  <c r="Z47" i="17"/>
  <c r="AA47" i="17"/>
  <c r="G48" i="17"/>
  <c r="H48" i="17"/>
  <c r="I48" i="17"/>
  <c r="J48" i="17"/>
  <c r="K48" i="17"/>
  <c r="L48" i="17"/>
  <c r="M48" i="17"/>
  <c r="N48" i="17"/>
  <c r="O48" i="17"/>
  <c r="P48" i="17"/>
  <c r="Q48" i="17"/>
  <c r="R48" i="17"/>
  <c r="S48" i="17"/>
  <c r="T48" i="17"/>
  <c r="U48" i="17"/>
  <c r="V48" i="17"/>
  <c r="W48" i="17"/>
  <c r="X48" i="17"/>
  <c r="Y48" i="17"/>
  <c r="Z48" i="17"/>
  <c r="AA48" i="17"/>
  <c r="D49" i="17"/>
  <c r="E49" i="17"/>
  <c r="E48" i="17" s="1"/>
  <c r="F49" i="17"/>
  <c r="F47" i="17" s="1"/>
  <c r="G50" i="17"/>
  <c r="H50" i="17"/>
  <c r="I50" i="17"/>
  <c r="J50" i="17"/>
  <c r="K50" i="17"/>
  <c r="L50" i="17"/>
  <c r="M50" i="17"/>
  <c r="N50" i="17"/>
  <c r="O50" i="17"/>
  <c r="O46" i="17" s="1"/>
  <c r="P50" i="17"/>
  <c r="Q50" i="17"/>
  <c r="R50" i="17"/>
  <c r="S50" i="17"/>
  <c r="T50" i="17"/>
  <c r="U50" i="17"/>
  <c r="V50" i="17"/>
  <c r="W50" i="17"/>
  <c r="W46" i="17" s="1"/>
  <c r="X50" i="17"/>
  <c r="Y50" i="17"/>
  <c r="Z50" i="17"/>
  <c r="AA50" i="17"/>
  <c r="G51" i="17"/>
  <c r="H51" i="17"/>
  <c r="I51" i="17"/>
  <c r="I46" i="17" s="1"/>
  <c r="J51" i="17"/>
  <c r="K51" i="17"/>
  <c r="K46" i="17" s="1"/>
  <c r="L51" i="17"/>
  <c r="M51" i="17"/>
  <c r="N51" i="17"/>
  <c r="O51" i="17"/>
  <c r="P51" i="17"/>
  <c r="Q51" i="17"/>
  <c r="Q46" i="17" s="1"/>
  <c r="R51" i="17"/>
  <c r="S51" i="17"/>
  <c r="T51" i="17"/>
  <c r="U51" i="17"/>
  <c r="V51" i="17"/>
  <c r="W51" i="17"/>
  <c r="X51" i="17"/>
  <c r="Y51" i="17"/>
  <c r="Y46" i="17" s="1"/>
  <c r="Z51" i="17"/>
  <c r="AA51" i="17"/>
  <c r="AA46" i="17" s="1"/>
  <c r="D52" i="17"/>
  <c r="D50" i="17" s="1"/>
  <c r="E52" i="17"/>
  <c r="E50" i="17" s="1"/>
  <c r="F52" i="17"/>
  <c r="F50" i="17" s="1"/>
  <c r="G54" i="17"/>
  <c r="H54" i="17"/>
  <c r="I54" i="17"/>
  <c r="J54" i="17"/>
  <c r="K54" i="17"/>
  <c r="L54" i="17"/>
  <c r="M54" i="17"/>
  <c r="N54" i="17"/>
  <c r="O54" i="17"/>
  <c r="P54" i="17"/>
  <c r="Q54" i="17"/>
  <c r="R54" i="17"/>
  <c r="S54" i="17"/>
  <c r="T54" i="17"/>
  <c r="U54" i="17"/>
  <c r="V54" i="17"/>
  <c r="W54" i="17"/>
  <c r="X54" i="17"/>
  <c r="Y54" i="17"/>
  <c r="Z54" i="17"/>
  <c r="AA54" i="17"/>
  <c r="G55" i="17"/>
  <c r="H55" i="17"/>
  <c r="I55" i="17"/>
  <c r="J55" i="17"/>
  <c r="K55" i="17"/>
  <c r="L55" i="17"/>
  <c r="M55" i="17"/>
  <c r="N55" i="17"/>
  <c r="O55" i="17"/>
  <c r="P55" i="17"/>
  <c r="Q55" i="17"/>
  <c r="R55" i="17"/>
  <c r="S55" i="17"/>
  <c r="T55" i="17"/>
  <c r="U55" i="17"/>
  <c r="V55" i="17"/>
  <c r="W55" i="17"/>
  <c r="X55" i="17"/>
  <c r="Y55" i="17"/>
  <c r="Z55" i="17"/>
  <c r="AA55" i="17"/>
  <c r="D56" i="17"/>
  <c r="E56" i="17"/>
  <c r="F56" i="17"/>
  <c r="D57" i="17"/>
  <c r="E57" i="17"/>
  <c r="F57" i="17"/>
  <c r="D58" i="17"/>
  <c r="E58" i="17"/>
  <c r="F58" i="17"/>
  <c r="D59" i="17"/>
  <c r="E59" i="17"/>
  <c r="F59" i="17"/>
  <c r="D60" i="17"/>
  <c r="E60" i="17"/>
  <c r="F60" i="17"/>
  <c r="D61" i="17"/>
  <c r="E61" i="17"/>
  <c r="F61" i="17"/>
  <c r="D62" i="17"/>
  <c r="E62" i="17"/>
  <c r="F62" i="17"/>
  <c r="D63" i="17"/>
  <c r="E63" i="17"/>
  <c r="F63" i="17"/>
  <c r="D64" i="17"/>
  <c r="E64" i="17"/>
  <c r="F64" i="17"/>
  <c r="D65" i="17"/>
  <c r="E65" i="17"/>
  <c r="F65" i="17"/>
  <c r="D66" i="17"/>
  <c r="E66" i="17"/>
  <c r="F66" i="17"/>
  <c r="D67" i="17"/>
  <c r="E67" i="17"/>
  <c r="F67" i="17"/>
  <c r="G69" i="17"/>
  <c r="H69" i="17"/>
  <c r="I69" i="17"/>
  <c r="J69" i="17"/>
  <c r="K69" i="17"/>
  <c r="L69" i="17"/>
  <c r="M69" i="17"/>
  <c r="N69" i="17"/>
  <c r="O69" i="17"/>
  <c r="P69" i="17"/>
  <c r="Q69" i="17"/>
  <c r="R69" i="17"/>
  <c r="S69" i="17"/>
  <c r="T69" i="17"/>
  <c r="U69" i="17"/>
  <c r="V69" i="17"/>
  <c r="W69" i="17"/>
  <c r="X69" i="17"/>
  <c r="Y69" i="17"/>
  <c r="Z69" i="17"/>
  <c r="AA69" i="17"/>
  <c r="D70" i="17"/>
  <c r="E70" i="17"/>
  <c r="F70" i="17"/>
  <c r="D71" i="17"/>
  <c r="E71" i="17"/>
  <c r="F71" i="17"/>
  <c r="D72" i="17"/>
  <c r="E72" i="17"/>
  <c r="F72" i="17"/>
  <c r="D73" i="17"/>
  <c r="E73" i="17"/>
  <c r="F73" i="17"/>
  <c r="D74" i="17"/>
  <c r="E74" i="17"/>
  <c r="F74" i="17"/>
  <c r="G75" i="17"/>
  <c r="G68" i="17" s="1"/>
  <c r="H75" i="17"/>
  <c r="H68" i="17" s="1"/>
  <c r="H53" i="17" s="1"/>
  <c r="I75" i="17"/>
  <c r="I68" i="17" s="1"/>
  <c r="I53" i="17" s="1"/>
  <c r="J75" i="17"/>
  <c r="J68" i="17" s="1"/>
  <c r="K75" i="17"/>
  <c r="K68" i="17" s="1"/>
  <c r="L75" i="17"/>
  <c r="L68" i="17" s="1"/>
  <c r="M75" i="17"/>
  <c r="M68" i="17" s="1"/>
  <c r="N75" i="17"/>
  <c r="N68" i="17" s="1"/>
  <c r="O75" i="17"/>
  <c r="P75" i="17"/>
  <c r="P68" i="17" s="1"/>
  <c r="P53" i="17" s="1"/>
  <c r="Q75" i="17"/>
  <c r="Q68" i="17" s="1"/>
  <c r="R75" i="17"/>
  <c r="R68" i="17" s="1"/>
  <c r="S75" i="17"/>
  <c r="S68" i="17" s="1"/>
  <c r="T75" i="17"/>
  <c r="T68" i="17" s="1"/>
  <c r="U75" i="17"/>
  <c r="U68" i="17" s="1"/>
  <c r="V75" i="17"/>
  <c r="V68" i="17" s="1"/>
  <c r="W75" i="17"/>
  <c r="W68" i="17" s="1"/>
  <c r="X75" i="17"/>
  <c r="X68" i="17" s="1"/>
  <c r="X53" i="17" s="1"/>
  <c r="Y75" i="17"/>
  <c r="Y68" i="17" s="1"/>
  <c r="Y53" i="17" s="1"/>
  <c r="Z75" i="17"/>
  <c r="Z68" i="17" s="1"/>
  <c r="AA75" i="17"/>
  <c r="AA68" i="17" s="1"/>
  <c r="D76" i="17"/>
  <c r="E76" i="17"/>
  <c r="F76" i="17"/>
  <c r="D77" i="17"/>
  <c r="E77" i="17"/>
  <c r="F77" i="17"/>
  <c r="D78" i="17"/>
  <c r="E78" i="17"/>
  <c r="F78" i="17"/>
  <c r="D79" i="17"/>
  <c r="E79" i="17"/>
  <c r="F79" i="17"/>
  <c r="D80" i="17"/>
  <c r="E80" i="17"/>
  <c r="F80" i="17"/>
  <c r="G82" i="17"/>
  <c r="H82" i="17"/>
  <c r="I82" i="17"/>
  <c r="J82" i="17"/>
  <c r="K82" i="17"/>
  <c r="L82" i="17"/>
  <c r="M82" i="17"/>
  <c r="N82" i="17"/>
  <c r="O82" i="17"/>
  <c r="P82" i="17"/>
  <c r="Q82" i="17"/>
  <c r="R82" i="17"/>
  <c r="S82" i="17"/>
  <c r="T82" i="17"/>
  <c r="U82" i="17"/>
  <c r="V82" i="17"/>
  <c r="W82" i="17"/>
  <c r="X82" i="17"/>
  <c r="Y82" i="17"/>
  <c r="Z82" i="17"/>
  <c r="AA82" i="17"/>
  <c r="G83" i="17"/>
  <c r="H83" i="17"/>
  <c r="I83" i="17"/>
  <c r="J83" i="17"/>
  <c r="K83" i="17"/>
  <c r="L83" i="17"/>
  <c r="M83" i="17"/>
  <c r="N83" i="17"/>
  <c r="O83" i="17"/>
  <c r="P83" i="17"/>
  <c r="Q83" i="17"/>
  <c r="R83" i="17"/>
  <c r="S83" i="17"/>
  <c r="T83" i="17"/>
  <c r="U83" i="17"/>
  <c r="V83" i="17"/>
  <c r="W83" i="17"/>
  <c r="X83" i="17"/>
  <c r="Y83" i="17"/>
  <c r="Z83" i="17"/>
  <c r="AA83" i="17"/>
  <c r="D84" i="17"/>
  <c r="E84" i="17"/>
  <c r="F84" i="17"/>
  <c r="D85" i="17"/>
  <c r="E85" i="17"/>
  <c r="F85" i="17"/>
  <c r="D86" i="17"/>
  <c r="E86" i="17"/>
  <c r="F86" i="17"/>
  <c r="D87" i="17"/>
  <c r="E87" i="17"/>
  <c r="F87" i="17"/>
  <c r="D88" i="17"/>
  <c r="E88" i="17"/>
  <c r="F88" i="17"/>
  <c r="D89" i="17"/>
  <c r="E89" i="17"/>
  <c r="F89" i="17"/>
  <c r="D90" i="17"/>
  <c r="E90" i="17"/>
  <c r="F90" i="17"/>
  <c r="D91" i="17"/>
  <c r="E91" i="17"/>
  <c r="F91" i="17"/>
  <c r="D92" i="17"/>
  <c r="E92" i="17"/>
  <c r="F92" i="17"/>
  <c r="D93" i="17"/>
  <c r="E93" i="17"/>
  <c r="F93" i="17"/>
  <c r="D94" i="17"/>
  <c r="E94" i="17"/>
  <c r="F94" i="17"/>
  <c r="G96" i="17"/>
  <c r="H96" i="17"/>
  <c r="I96" i="17"/>
  <c r="J96" i="17"/>
  <c r="K96" i="17"/>
  <c r="L96" i="17"/>
  <c r="M96" i="17"/>
  <c r="N96" i="17"/>
  <c r="O96" i="17"/>
  <c r="P96" i="17"/>
  <c r="Q96" i="17"/>
  <c r="R96" i="17"/>
  <c r="S96" i="17"/>
  <c r="T96" i="17"/>
  <c r="U96" i="17"/>
  <c r="V96" i="17"/>
  <c r="W96" i="17"/>
  <c r="X96" i="17"/>
  <c r="Y96" i="17"/>
  <c r="Z96" i="17"/>
  <c r="AA96" i="17"/>
  <c r="D97" i="17"/>
  <c r="E97" i="17"/>
  <c r="F97" i="17"/>
  <c r="D98" i="17"/>
  <c r="E98" i="17"/>
  <c r="F98" i="17"/>
  <c r="D99" i="17"/>
  <c r="E99" i="17"/>
  <c r="F99" i="17"/>
  <c r="D100" i="17"/>
  <c r="E100" i="17"/>
  <c r="F100" i="17"/>
  <c r="D101" i="17"/>
  <c r="E101" i="17"/>
  <c r="F101" i="17"/>
  <c r="D102" i="17"/>
  <c r="E102" i="17"/>
  <c r="F102" i="17"/>
  <c r="D103" i="17"/>
  <c r="E103" i="17"/>
  <c r="F103" i="17"/>
  <c r="D104" i="17"/>
  <c r="E104" i="17"/>
  <c r="F104" i="17"/>
  <c r="D105" i="17"/>
  <c r="E105" i="17"/>
  <c r="F105" i="17"/>
  <c r="D106" i="17"/>
  <c r="E106" i="17"/>
  <c r="F106" i="17"/>
  <c r="D107" i="17"/>
  <c r="E107" i="17"/>
  <c r="F107" i="17"/>
  <c r="D108" i="17"/>
  <c r="E108" i="17"/>
  <c r="F108" i="17"/>
  <c r="D109" i="17"/>
  <c r="E109" i="17"/>
  <c r="F109" i="17"/>
  <c r="D110" i="17"/>
  <c r="E110" i="17"/>
  <c r="F110" i="17"/>
  <c r="G111" i="17"/>
  <c r="H111" i="17"/>
  <c r="H95" i="17" s="1"/>
  <c r="I111" i="17"/>
  <c r="I95" i="17" s="1"/>
  <c r="J111" i="17"/>
  <c r="J95" i="17" s="1"/>
  <c r="K111" i="17"/>
  <c r="K95" i="17" s="1"/>
  <c r="L111" i="17"/>
  <c r="L95" i="17" s="1"/>
  <c r="M111" i="17"/>
  <c r="M95" i="17" s="1"/>
  <c r="N111" i="17"/>
  <c r="N95" i="17" s="1"/>
  <c r="O111" i="17"/>
  <c r="O95" i="17" s="1"/>
  <c r="P111" i="17"/>
  <c r="P95" i="17" s="1"/>
  <c r="Q111" i="17"/>
  <c r="Q95" i="17" s="1"/>
  <c r="R111" i="17"/>
  <c r="R95" i="17" s="1"/>
  <c r="S111" i="17"/>
  <c r="S95" i="17" s="1"/>
  <c r="T111" i="17"/>
  <c r="T95" i="17" s="1"/>
  <c r="U111" i="17"/>
  <c r="U95" i="17" s="1"/>
  <c r="V111" i="17"/>
  <c r="V95" i="17" s="1"/>
  <c r="W111" i="17"/>
  <c r="W95" i="17" s="1"/>
  <c r="X111" i="17"/>
  <c r="X95" i="17" s="1"/>
  <c r="Y111" i="17"/>
  <c r="Y95" i="17" s="1"/>
  <c r="Z111" i="17"/>
  <c r="Z95" i="17" s="1"/>
  <c r="AA111" i="17"/>
  <c r="AA95" i="17" s="1"/>
  <c r="D112" i="17"/>
  <c r="E112" i="17"/>
  <c r="F112" i="17"/>
  <c r="D113" i="17"/>
  <c r="E113" i="17"/>
  <c r="F113" i="17"/>
  <c r="F111" i="17" s="1"/>
  <c r="G116" i="17"/>
  <c r="H116" i="17"/>
  <c r="I116" i="17"/>
  <c r="J116" i="17"/>
  <c r="K116" i="17"/>
  <c r="L116" i="17"/>
  <c r="M116" i="17"/>
  <c r="N116" i="17"/>
  <c r="O116" i="17"/>
  <c r="P116" i="17"/>
  <c r="Q116" i="17"/>
  <c r="R116" i="17"/>
  <c r="S116" i="17"/>
  <c r="T116" i="17"/>
  <c r="U116" i="17"/>
  <c r="V116" i="17"/>
  <c r="V19" i="17" s="1"/>
  <c r="W116" i="17"/>
  <c r="X116" i="17"/>
  <c r="Y116" i="17"/>
  <c r="Z116" i="17"/>
  <c r="AA116" i="17"/>
  <c r="D117" i="17"/>
  <c r="E117" i="17"/>
  <c r="F117" i="17"/>
  <c r="F116" i="17" s="1"/>
  <c r="D118" i="17"/>
  <c r="E118" i="17"/>
  <c r="F118" i="17"/>
  <c r="D119" i="17"/>
  <c r="E119" i="17"/>
  <c r="F119" i="17"/>
  <c r="G120" i="17"/>
  <c r="H120" i="17"/>
  <c r="H114" i="17" s="1"/>
  <c r="I120" i="17"/>
  <c r="J120" i="17"/>
  <c r="J115" i="17" s="1"/>
  <c r="K120" i="17"/>
  <c r="L120" i="17"/>
  <c r="M120" i="17"/>
  <c r="N120" i="17"/>
  <c r="O120" i="17"/>
  <c r="P120" i="17"/>
  <c r="Q120" i="17"/>
  <c r="R120" i="17"/>
  <c r="S120" i="17"/>
  <c r="T120" i="17"/>
  <c r="U120" i="17"/>
  <c r="V120" i="17"/>
  <c r="W120" i="17"/>
  <c r="X120" i="17"/>
  <c r="Y120" i="17"/>
  <c r="Z120" i="17"/>
  <c r="Z114" i="17" s="1"/>
  <c r="AA120" i="17"/>
  <c r="D121" i="17"/>
  <c r="E121" i="17"/>
  <c r="F121" i="17"/>
  <c r="D122" i="17"/>
  <c r="E122" i="17"/>
  <c r="F122" i="17"/>
  <c r="F120" i="17" s="1"/>
  <c r="G123" i="17"/>
  <c r="G23" i="17" s="1"/>
  <c r="H123" i="17"/>
  <c r="I123" i="17"/>
  <c r="I23" i="17" s="1"/>
  <c r="J123" i="17"/>
  <c r="J23" i="17" s="1"/>
  <c r="K123" i="17"/>
  <c r="K23" i="17" s="1"/>
  <c r="L123" i="17"/>
  <c r="L23" i="17" s="1"/>
  <c r="M123" i="17"/>
  <c r="N123" i="17"/>
  <c r="N23" i="17" s="1"/>
  <c r="O123" i="17"/>
  <c r="P123" i="17"/>
  <c r="Q123" i="17"/>
  <c r="Q23" i="17" s="1"/>
  <c r="R123" i="17"/>
  <c r="R23" i="17" s="1"/>
  <c r="S123" i="17"/>
  <c r="S23" i="17" s="1"/>
  <c r="T123" i="17"/>
  <c r="U123" i="17"/>
  <c r="V123" i="17"/>
  <c r="V23" i="17" s="1"/>
  <c r="W123" i="17"/>
  <c r="W23" i="17" s="1"/>
  <c r="X123" i="17"/>
  <c r="X23" i="17" s="1"/>
  <c r="Y123" i="17"/>
  <c r="Y23" i="17" s="1"/>
  <c r="Z123" i="17"/>
  <c r="Z23" i="17" s="1"/>
  <c r="AA123" i="17"/>
  <c r="AA23" i="17" s="1"/>
  <c r="D124" i="17"/>
  <c r="D123" i="17" s="1"/>
  <c r="E124" i="17"/>
  <c r="E123" i="17" s="1"/>
  <c r="F124" i="17"/>
  <c r="F123" i="17" s="1"/>
  <c r="G126" i="17"/>
  <c r="H126" i="17"/>
  <c r="I126" i="17"/>
  <c r="J126" i="17"/>
  <c r="K126" i="17"/>
  <c r="L126" i="17"/>
  <c r="M126" i="17"/>
  <c r="N126" i="17"/>
  <c r="O126" i="17"/>
  <c r="P126" i="17"/>
  <c r="Q126" i="17"/>
  <c r="R126" i="17"/>
  <c r="S126" i="17"/>
  <c r="T126" i="17"/>
  <c r="U126" i="17"/>
  <c r="V126" i="17"/>
  <c r="W126" i="17"/>
  <c r="X126" i="17"/>
  <c r="Y126" i="17"/>
  <c r="Z126" i="17"/>
  <c r="AA126" i="17"/>
  <c r="G127" i="17"/>
  <c r="H127" i="17"/>
  <c r="I127" i="17"/>
  <c r="J127" i="17"/>
  <c r="K127" i="17"/>
  <c r="L127" i="17"/>
  <c r="M127" i="17"/>
  <c r="N127" i="17"/>
  <c r="O127" i="17"/>
  <c r="P127" i="17"/>
  <c r="Q127" i="17"/>
  <c r="R127" i="17"/>
  <c r="S127" i="17"/>
  <c r="T127" i="17"/>
  <c r="U127" i="17"/>
  <c r="V127" i="17"/>
  <c r="W127" i="17"/>
  <c r="X127" i="17"/>
  <c r="Y127" i="17"/>
  <c r="Z127" i="17"/>
  <c r="AA127" i="17"/>
  <c r="D128" i="17"/>
  <c r="E128" i="17"/>
  <c r="F128" i="17"/>
  <c r="D129" i="17"/>
  <c r="E129" i="17"/>
  <c r="F129" i="17"/>
  <c r="D130" i="17"/>
  <c r="E130" i="17"/>
  <c r="F130" i="17"/>
  <c r="D131" i="17"/>
  <c r="E131" i="17"/>
  <c r="F131" i="17"/>
  <c r="F127" i="17" s="1"/>
  <c r="G132" i="17"/>
  <c r="H132" i="17"/>
  <c r="I132" i="17"/>
  <c r="J132" i="17"/>
  <c r="K132" i="17"/>
  <c r="L132" i="17"/>
  <c r="M132" i="17"/>
  <c r="N132" i="17"/>
  <c r="O132" i="17"/>
  <c r="P132" i="17"/>
  <c r="P125" i="17" s="1"/>
  <c r="Q132" i="17"/>
  <c r="R132" i="17"/>
  <c r="S132" i="17"/>
  <c r="T132" i="17"/>
  <c r="U132" i="17"/>
  <c r="V132" i="17"/>
  <c r="W132" i="17"/>
  <c r="X132" i="17"/>
  <c r="Y132" i="17"/>
  <c r="Z132" i="17"/>
  <c r="AA132" i="17"/>
  <c r="G133" i="17"/>
  <c r="H133" i="17"/>
  <c r="I133" i="17"/>
  <c r="J133" i="17"/>
  <c r="K133" i="17"/>
  <c r="L133" i="17"/>
  <c r="M133" i="17"/>
  <c r="N133" i="17"/>
  <c r="O133" i="17"/>
  <c r="P133" i="17"/>
  <c r="Q133" i="17"/>
  <c r="R133" i="17"/>
  <c r="S133" i="17"/>
  <c r="T133" i="17"/>
  <c r="U133" i="17"/>
  <c r="U125" i="17" s="1"/>
  <c r="V133" i="17"/>
  <c r="W133" i="17"/>
  <c r="X133" i="17"/>
  <c r="Y133" i="17"/>
  <c r="Z133" i="17"/>
  <c r="AA133" i="17"/>
  <c r="D134" i="17"/>
  <c r="E134" i="17"/>
  <c r="F134" i="17"/>
  <c r="D135" i="17"/>
  <c r="E135" i="17"/>
  <c r="F135" i="17"/>
  <c r="F132" i="17" s="1"/>
  <c r="G138" i="17"/>
  <c r="G26" i="17" s="1"/>
  <c r="H138" i="17"/>
  <c r="H26" i="17" s="1"/>
  <c r="I138" i="17"/>
  <c r="I26" i="17" s="1"/>
  <c r="J138" i="17"/>
  <c r="J26" i="17" s="1"/>
  <c r="K138" i="17"/>
  <c r="K26" i="17" s="1"/>
  <c r="L138" i="17"/>
  <c r="L26" i="17" s="1"/>
  <c r="M138" i="17"/>
  <c r="M26" i="17" s="1"/>
  <c r="N138" i="17"/>
  <c r="N26" i="17" s="1"/>
  <c r="O138" i="17"/>
  <c r="O26" i="17" s="1"/>
  <c r="P138" i="17"/>
  <c r="P26" i="17" s="1"/>
  <c r="Q138" i="17"/>
  <c r="Q26" i="17" s="1"/>
  <c r="R138" i="17"/>
  <c r="R26" i="17" s="1"/>
  <c r="S138" i="17"/>
  <c r="S26" i="17" s="1"/>
  <c r="T138" i="17"/>
  <c r="T26" i="17" s="1"/>
  <c r="U138" i="17"/>
  <c r="U26" i="17" s="1"/>
  <c r="V138" i="17"/>
  <c r="V26" i="17" s="1"/>
  <c r="W138" i="17"/>
  <c r="W26" i="17" s="1"/>
  <c r="X138" i="17"/>
  <c r="X26" i="17" s="1"/>
  <c r="Y138" i="17"/>
  <c r="Y26" i="17" s="1"/>
  <c r="Z138" i="17"/>
  <c r="Z26" i="17" s="1"/>
  <c r="AA138" i="17"/>
  <c r="AA26" i="17" s="1"/>
  <c r="D139" i="17"/>
  <c r="D138" i="17" s="1"/>
  <c r="E139" i="17"/>
  <c r="F139" i="17"/>
  <c r="F137" i="17" s="1"/>
  <c r="G140" i="17"/>
  <c r="H140" i="17"/>
  <c r="H137" i="17" s="1"/>
  <c r="I140" i="17"/>
  <c r="I136" i="17" s="1"/>
  <c r="J140" i="17"/>
  <c r="J137" i="17" s="1"/>
  <c r="K140" i="17"/>
  <c r="L140" i="17"/>
  <c r="L136" i="17" s="1"/>
  <c r="M140" i="17"/>
  <c r="N140" i="17"/>
  <c r="N137" i="17" s="1"/>
  <c r="O140" i="17"/>
  <c r="O136" i="17" s="1"/>
  <c r="P140" i="17"/>
  <c r="Q140" i="17"/>
  <c r="Q136" i="17" s="1"/>
  <c r="R140" i="17"/>
  <c r="R137" i="17" s="1"/>
  <c r="S140" i="17"/>
  <c r="S137" i="17" s="1"/>
  <c r="T140" i="17"/>
  <c r="T136" i="17" s="1"/>
  <c r="U140" i="17"/>
  <c r="V140" i="17"/>
  <c r="V137" i="17" s="1"/>
  <c r="W140" i="17"/>
  <c r="X140" i="17"/>
  <c r="X136" i="17" s="1"/>
  <c r="Y140" i="17"/>
  <c r="Y136" i="17" s="1"/>
  <c r="Z140" i="17"/>
  <c r="Z136" i="17" s="1"/>
  <c r="AA140" i="17"/>
  <c r="AA136" i="17" s="1"/>
  <c r="D141" i="17"/>
  <c r="D140" i="17" s="1"/>
  <c r="D137" i="17" s="1"/>
  <c r="E141" i="17"/>
  <c r="E140" i="17" s="1"/>
  <c r="F141" i="17"/>
  <c r="F140" i="17" s="1"/>
  <c r="G144" i="17"/>
  <c r="H144" i="17"/>
  <c r="I144" i="17"/>
  <c r="J144" i="17"/>
  <c r="K144" i="17"/>
  <c r="L144" i="17"/>
  <c r="M144" i="17"/>
  <c r="N144" i="17"/>
  <c r="O144" i="17"/>
  <c r="P144" i="17"/>
  <c r="Q144" i="17"/>
  <c r="R144" i="17"/>
  <c r="S144" i="17"/>
  <c r="T144" i="17"/>
  <c r="U144" i="17"/>
  <c r="V144" i="17"/>
  <c r="W144" i="17"/>
  <c r="X144" i="17"/>
  <c r="Y144" i="17"/>
  <c r="Z144" i="17"/>
  <c r="AA144" i="17"/>
  <c r="D145" i="17"/>
  <c r="E145" i="17"/>
  <c r="F145" i="17"/>
  <c r="D146" i="17"/>
  <c r="E146" i="17"/>
  <c r="F146" i="17"/>
  <c r="D147" i="17"/>
  <c r="E147" i="17"/>
  <c r="F147" i="17"/>
  <c r="D148" i="17"/>
  <c r="E148" i="17"/>
  <c r="F148" i="17"/>
  <c r="D150" i="17"/>
  <c r="E150" i="17"/>
  <c r="F150" i="17"/>
  <c r="D151" i="17"/>
  <c r="E151" i="17"/>
  <c r="F151" i="17"/>
  <c r="D152" i="17"/>
  <c r="E152" i="17"/>
  <c r="F152" i="17"/>
  <c r="D153" i="17"/>
  <c r="E153" i="17"/>
  <c r="F153" i="17"/>
  <c r="D154" i="17"/>
  <c r="E154" i="17"/>
  <c r="F154" i="17"/>
  <c r="D155" i="17"/>
  <c r="E155" i="17"/>
  <c r="F155" i="17"/>
  <c r="D156" i="17"/>
  <c r="E156" i="17"/>
  <c r="F156" i="17"/>
  <c r="D157" i="17"/>
  <c r="E157" i="17"/>
  <c r="F157" i="17"/>
  <c r="D158" i="17"/>
  <c r="E158" i="17"/>
  <c r="F158" i="17"/>
  <c r="D159" i="17"/>
  <c r="E159" i="17"/>
  <c r="F159" i="17"/>
  <c r="D160" i="17"/>
  <c r="E160" i="17"/>
  <c r="F160" i="17"/>
  <c r="D161" i="17"/>
  <c r="E161" i="17"/>
  <c r="F161" i="17"/>
  <c r="D162" i="17"/>
  <c r="E162" i="17"/>
  <c r="F162" i="17"/>
  <c r="D163" i="17"/>
  <c r="E163" i="17"/>
  <c r="F163" i="17"/>
  <c r="D164" i="17"/>
  <c r="E164" i="17"/>
  <c r="F164" i="17"/>
  <c r="D165" i="17"/>
  <c r="E165" i="17"/>
  <c r="F165" i="17"/>
  <c r="D166" i="17"/>
  <c r="E166" i="17"/>
  <c r="F166" i="17"/>
  <c r="G167" i="17"/>
  <c r="G149" i="17" s="1"/>
  <c r="G143" i="17" s="1"/>
  <c r="H167" i="17"/>
  <c r="H149" i="17" s="1"/>
  <c r="I167" i="17"/>
  <c r="I149" i="17" s="1"/>
  <c r="I143" i="17" s="1"/>
  <c r="J167" i="17"/>
  <c r="J149" i="17" s="1"/>
  <c r="J143" i="17" s="1"/>
  <c r="K167" i="17"/>
  <c r="K149" i="17" s="1"/>
  <c r="K143" i="17" s="1"/>
  <c r="L167" i="17"/>
  <c r="L149" i="17" s="1"/>
  <c r="M167" i="17"/>
  <c r="M149" i="17" s="1"/>
  <c r="N167" i="17"/>
  <c r="N149" i="17" s="1"/>
  <c r="N143" i="17" s="1"/>
  <c r="O167" i="17"/>
  <c r="O149" i="17" s="1"/>
  <c r="P167" i="17"/>
  <c r="P149" i="17" s="1"/>
  <c r="P143" i="17" s="1"/>
  <c r="Q167" i="17"/>
  <c r="Q149" i="17" s="1"/>
  <c r="Q143" i="17" s="1"/>
  <c r="R167" i="17"/>
  <c r="R149" i="17" s="1"/>
  <c r="R143" i="17" s="1"/>
  <c r="S167" i="17"/>
  <c r="S149" i="17" s="1"/>
  <c r="S143" i="17" s="1"/>
  <c r="T167" i="17"/>
  <c r="T149" i="17" s="1"/>
  <c r="U167" i="17"/>
  <c r="U149" i="17" s="1"/>
  <c r="U143" i="17" s="1"/>
  <c r="V167" i="17"/>
  <c r="V149" i="17" s="1"/>
  <c r="W167" i="17"/>
  <c r="W149" i="17" s="1"/>
  <c r="X167" i="17"/>
  <c r="X149" i="17" s="1"/>
  <c r="Y167" i="17"/>
  <c r="Y149" i="17" s="1"/>
  <c r="Y143" i="17" s="1"/>
  <c r="Z167" i="17"/>
  <c r="Z149" i="17" s="1"/>
  <c r="Z143" i="17" s="1"/>
  <c r="AA167" i="17"/>
  <c r="AA149" i="17" s="1"/>
  <c r="D168" i="17"/>
  <c r="E168" i="17"/>
  <c r="F168" i="17"/>
  <c r="D169" i="17"/>
  <c r="E169" i="17"/>
  <c r="F169" i="17"/>
  <c r="D170" i="17"/>
  <c r="E170" i="17"/>
  <c r="F170" i="17"/>
  <c r="G172" i="17"/>
  <c r="H172" i="17"/>
  <c r="I172" i="17"/>
  <c r="J172" i="17"/>
  <c r="K172" i="17"/>
  <c r="L172" i="17"/>
  <c r="M172" i="17"/>
  <c r="N172" i="17"/>
  <c r="O172" i="17"/>
  <c r="P172" i="17"/>
  <c r="Q172" i="17"/>
  <c r="R172" i="17"/>
  <c r="S172" i="17"/>
  <c r="T172" i="17"/>
  <c r="U172" i="17"/>
  <c r="V172" i="17"/>
  <c r="W172" i="17"/>
  <c r="X172" i="17"/>
  <c r="Y172" i="17"/>
  <c r="Z172" i="17"/>
  <c r="AA172" i="17"/>
  <c r="D173" i="17"/>
  <c r="E173" i="17"/>
  <c r="F173" i="17"/>
  <c r="D174" i="17"/>
  <c r="E174" i="17"/>
  <c r="F174" i="17"/>
  <c r="D175" i="17"/>
  <c r="E175" i="17"/>
  <c r="F175" i="17"/>
  <c r="D176" i="17"/>
  <c r="E176" i="17"/>
  <c r="F176" i="17"/>
  <c r="D177" i="17"/>
  <c r="E177" i="17"/>
  <c r="F177" i="17"/>
  <c r="D178" i="17"/>
  <c r="E178" i="17"/>
  <c r="F178" i="17"/>
  <c r="D179" i="17"/>
  <c r="E179" i="17"/>
  <c r="F179" i="17"/>
  <c r="D180" i="17"/>
  <c r="E180" i="17"/>
  <c r="F180" i="17"/>
  <c r="D181" i="17"/>
  <c r="E181" i="17"/>
  <c r="F181" i="17"/>
  <c r="D182" i="17"/>
  <c r="E182" i="17"/>
  <c r="F182" i="17"/>
  <c r="D183" i="17"/>
  <c r="E183" i="17"/>
  <c r="F183" i="17"/>
  <c r="D184" i="17"/>
  <c r="E184" i="17"/>
  <c r="F184" i="17"/>
  <c r="D185" i="17"/>
  <c r="E185" i="17"/>
  <c r="F185" i="17"/>
  <c r="D186" i="17"/>
  <c r="E186" i="17"/>
  <c r="F186" i="17"/>
  <c r="D187" i="17"/>
  <c r="E187" i="17"/>
  <c r="F187" i="17"/>
  <c r="D188" i="17"/>
  <c r="E188" i="17"/>
  <c r="F188" i="17"/>
  <c r="G189" i="17"/>
  <c r="G171" i="17" s="1"/>
  <c r="H189" i="17"/>
  <c r="H171" i="17" s="1"/>
  <c r="I189" i="17"/>
  <c r="I171" i="17" s="1"/>
  <c r="J189" i="17"/>
  <c r="J171" i="17" s="1"/>
  <c r="K189" i="17"/>
  <c r="K171" i="17" s="1"/>
  <c r="L189" i="17"/>
  <c r="M189" i="17"/>
  <c r="M171" i="17" s="1"/>
  <c r="N189" i="17"/>
  <c r="N171" i="17" s="1"/>
  <c r="O189" i="17"/>
  <c r="O171" i="17" s="1"/>
  <c r="P189" i="17"/>
  <c r="P171" i="17" s="1"/>
  <c r="Q189" i="17"/>
  <c r="Q171" i="17" s="1"/>
  <c r="R189" i="17"/>
  <c r="R171" i="17" s="1"/>
  <c r="S189" i="17"/>
  <c r="S171" i="17" s="1"/>
  <c r="T189" i="17"/>
  <c r="T171" i="17" s="1"/>
  <c r="U189" i="17"/>
  <c r="U171" i="17" s="1"/>
  <c r="V189" i="17"/>
  <c r="V171" i="17" s="1"/>
  <c r="W189" i="17"/>
  <c r="X189" i="17"/>
  <c r="X171" i="17" s="1"/>
  <c r="Y189" i="17"/>
  <c r="Y171" i="17" s="1"/>
  <c r="Z189" i="17"/>
  <c r="Z171" i="17" s="1"/>
  <c r="AA189" i="17"/>
  <c r="AA171" i="17" s="1"/>
  <c r="D190" i="17"/>
  <c r="E190" i="17"/>
  <c r="F190" i="17"/>
  <c r="D191" i="17"/>
  <c r="E191" i="17"/>
  <c r="F191" i="17"/>
  <c r="D192" i="17"/>
  <c r="E192" i="17"/>
  <c r="F192" i="17"/>
  <c r="D193" i="17"/>
  <c r="E193" i="17"/>
  <c r="F193" i="17"/>
  <c r="G196" i="17"/>
  <c r="H196" i="17"/>
  <c r="I196" i="17"/>
  <c r="J196" i="17"/>
  <c r="K196" i="17"/>
  <c r="L196" i="17"/>
  <c r="M196" i="17"/>
  <c r="N196" i="17"/>
  <c r="O196" i="17"/>
  <c r="P196" i="17"/>
  <c r="Q196" i="17"/>
  <c r="R196" i="17"/>
  <c r="S196" i="17"/>
  <c r="T196" i="17"/>
  <c r="U196" i="17"/>
  <c r="V196" i="17"/>
  <c r="W196" i="17"/>
  <c r="X196" i="17"/>
  <c r="Y196" i="17"/>
  <c r="Z196" i="17"/>
  <c r="AA196" i="17"/>
  <c r="D197" i="17"/>
  <c r="D196" i="17" s="1"/>
  <c r="E197" i="17"/>
  <c r="F197" i="17"/>
  <c r="F196" i="17" s="1"/>
  <c r="G198" i="17"/>
  <c r="G15" i="17" s="1"/>
  <c r="H198" i="17"/>
  <c r="I198" i="17"/>
  <c r="J198" i="17"/>
  <c r="K198" i="17"/>
  <c r="L198" i="17"/>
  <c r="M198" i="17"/>
  <c r="N198" i="17"/>
  <c r="O198" i="17"/>
  <c r="P198" i="17"/>
  <c r="Q198" i="17"/>
  <c r="R198" i="17"/>
  <c r="S198" i="17"/>
  <c r="T198" i="17"/>
  <c r="U198" i="17"/>
  <c r="V198" i="17"/>
  <c r="W198" i="17"/>
  <c r="X198" i="17"/>
  <c r="Y198" i="17"/>
  <c r="Z198" i="17"/>
  <c r="AA198" i="17"/>
  <c r="D199" i="17"/>
  <c r="E199" i="17"/>
  <c r="F199" i="17"/>
  <c r="D200" i="17"/>
  <c r="E200" i="17"/>
  <c r="F200" i="17"/>
  <c r="D201" i="17"/>
  <c r="E201" i="17"/>
  <c r="F201" i="17"/>
  <c r="D202" i="17"/>
  <c r="E202" i="17"/>
  <c r="F202" i="17"/>
  <c r="D203" i="17"/>
  <c r="E203" i="17"/>
  <c r="F203" i="17"/>
  <c r="D204" i="17"/>
  <c r="E204" i="17"/>
  <c r="F204" i="17"/>
  <c r="G205" i="17"/>
  <c r="H205" i="17"/>
  <c r="I205" i="17"/>
  <c r="J205" i="17"/>
  <c r="K205" i="17"/>
  <c r="L205" i="17"/>
  <c r="M205" i="17"/>
  <c r="N205" i="17"/>
  <c r="O205" i="17"/>
  <c r="P205" i="17"/>
  <c r="Q205" i="17"/>
  <c r="R205" i="17"/>
  <c r="S205" i="17"/>
  <c r="T205" i="17"/>
  <c r="U205" i="17"/>
  <c r="V205" i="17"/>
  <c r="W205" i="17"/>
  <c r="X205" i="17"/>
  <c r="Y205" i="17"/>
  <c r="Z205" i="17"/>
  <c r="AA205" i="17"/>
  <c r="D206" i="17"/>
  <c r="E206" i="17"/>
  <c r="F206" i="17"/>
  <c r="D207" i="17"/>
  <c r="E207" i="17"/>
  <c r="F207" i="17"/>
  <c r="D208" i="17"/>
  <c r="E208" i="17"/>
  <c r="F208" i="17"/>
  <c r="D209" i="17"/>
  <c r="E209" i="17"/>
  <c r="F209" i="17"/>
  <c r="D210" i="17"/>
  <c r="E210" i="17"/>
  <c r="F210" i="17"/>
  <c r="D211" i="17"/>
  <c r="E211" i="17"/>
  <c r="F211" i="17"/>
  <c r="D212" i="17"/>
  <c r="E212" i="17"/>
  <c r="F212" i="17"/>
  <c r="G213" i="17"/>
  <c r="H213" i="17"/>
  <c r="I213" i="17"/>
  <c r="J213" i="17"/>
  <c r="K213" i="17"/>
  <c r="L213" i="17"/>
  <c r="M213" i="17"/>
  <c r="N213" i="17"/>
  <c r="O213" i="17"/>
  <c r="P213" i="17"/>
  <c r="Q213" i="17"/>
  <c r="R213" i="17"/>
  <c r="S213" i="17"/>
  <c r="T213" i="17"/>
  <c r="U213" i="17"/>
  <c r="V213" i="17"/>
  <c r="W213" i="17"/>
  <c r="X213" i="17"/>
  <c r="Y213" i="17"/>
  <c r="Z213" i="17"/>
  <c r="AA213" i="17"/>
  <c r="D214" i="17"/>
  <c r="D213" i="17" s="1"/>
  <c r="E214" i="17"/>
  <c r="E213" i="17" s="1"/>
  <c r="F214" i="17"/>
  <c r="F213" i="17" s="1"/>
  <c r="G215" i="17"/>
  <c r="H215" i="17"/>
  <c r="I215" i="17"/>
  <c r="J215" i="17"/>
  <c r="K215" i="17"/>
  <c r="L215" i="17"/>
  <c r="M215" i="17"/>
  <c r="N215" i="17"/>
  <c r="O215" i="17"/>
  <c r="P215" i="17"/>
  <c r="Q215" i="17"/>
  <c r="R215" i="17"/>
  <c r="S215" i="17"/>
  <c r="T215" i="17"/>
  <c r="U215" i="17"/>
  <c r="V215" i="17"/>
  <c r="W215" i="17"/>
  <c r="X215" i="17"/>
  <c r="Y215" i="17"/>
  <c r="Z215" i="17"/>
  <c r="AA215" i="17"/>
  <c r="D216" i="17"/>
  <c r="E216" i="17"/>
  <c r="F216" i="17"/>
  <c r="D217" i="17"/>
  <c r="E217" i="17"/>
  <c r="F217" i="17"/>
  <c r="D218" i="17"/>
  <c r="E218" i="17"/>
  <c r="F218" i="17"/>
  <c r="G219" i="17"/>
  <c r="G14" i="17" s="1"/>
  <c r="H219" i="17"/>
  <c r="H14" i="17" s="1"/>
  <c r="I219" i="17"/>
  <c r="I14" i="17" s="1"/>
  <c r="J219" i="17"/>
  <c r="J14" i="17" s="1"/>
  <c r="K219" i="17"/>
  <c r="K14" i="17" s="1"/>
  <c r="L219" i="17"/>
  <c r="L14" i="17" s="1"/>
  <c r="M219" i="17"/>
  <c r="M14" i="17" s="1"/>
  <c r="N219" i="17"/>
  <c r="N14" i="17" s="1"/>
  <c r="O219" i="17"/>
  <c r="O14" i="17" s="1"/>
  <c r="P219" i="17"/>
  <c r="P14" i="17" s="1"/>
  <c r="Q219" i="17"/>
  <c r="Q14" i="17" s="1"/>
  <c r="R219" i="17"/>
  <c r="R14" i="17" s="1"/>
  <c r="S219" i="17"/>
  <c r="S14" i="17" s="1"/>
  <c r="T219" i="17"/>
  <c r="T14" i="17" s="1"/>
  <c r="U219" i="17"/>
  <c r="U14" i="17" s="1"/>
  <c r="V219" i="17"/>
  <c r="V14" i="17" s="1"/>
  <c r="W219" i="17"/>
  <c r="W14" i="17" s="1"/>
  <c r="X219" i="17"/>
  <c r="X14" i="17" s="1"/>
  <c r="Y219" i="17"/>
  <c r="Y14" i="17" s="1"/>
  <c r="Z219" i="17"/>
  <c r="Z14" i="17" s="1"/>
  <c r="AA219" i="17"/>
  <c r="AA14" i="17" s="1"/>
  <c r="D220" i="17"/>
  <c r="E220" i="17"/>
  <c r="F220" i="17"/>
  <c r="D221" i="17"/>
  <c r="E221" i="17"/>
  <c r="F221" i="17"/>
  <c r="G224" i="17"/>
  <c r="H224" i="17"/>
  <c r="I224" i="17"/>
  <c r="J224" i="17"/>
  <c r="K224" i="17"/>
  <c r="L224" i="17"/>
  <c r="M224" i="17"/>
  <c r="N224" i="17"/>
  <c r="O224" i="17"/>
  <c r="P224" i="17"/>
  <c r="Q224" i="17"/>
  <c r="R224" i="17"/>
  <c r="S224" i="17"/>
  <c r="T224" i="17"/>
  <c r="U224" i="17"/>
  <c r="V224" i="17"/>
  <c r="W224" i="17"/>
  <c r="X224" i="17"/>
  <c r="Y224" i="17"/>
  <c r="Z224" i="17"/>
  <c r="AA224" i="17"/>
  <c r="D225" i="17"/>
  <c r="E225" i="17"/>
  <c r="F225" i="17"/>
  <c r="D226" i="17"/>
  <c r="E226" i="17"/>
  <c r="F226" i="17"/>
  <c r="D227" i="17"/>
  <c r="E227" i="17"/>
  <c r="F227" i="17"/>
  <c r="D228" i="17"/>
  <c r="E228" i="17"/>
  <c r="F228" i="17"/>
  <c r="D229" i="17"/>
  <c r="E229" i="17"/>
  <c r="F229" i="17"/>
  <c r="D230" i="17"/>
  <c r="E230" i="17"/>
  <c r="F230" i="17"/>
  <c r="D231" i="17"/>
  <c r="E231" i="17"/>
  <c r="F231" i="17"/>
  <c r="D232" i="17"/>
  <c r="E232" i="17"/>
  <c r="F232" i="17"/>
  <c r="D233" i="17"/>
  <c r="E233" i="17"/>
  <c r="F233" i="17"/>
  <c r="D234" i="17"/>
  <c r="E234" i="17"/>
  <c r="F234" i="17"/>
  <c r="D235" i="17"/>
  <c r="E235" i="17"/>
  <c r="F235" i="17"/>
  <c r="D236" i="17"/>
  <c r="E236" i="17"/>
  <c r="F236" i="17"/>
  <c r="D237" i="17"/>
  <c r="E237" i="17"/>
  <c r="F237" i="17"/>
  <c r="D238" i="17"/>
  <c r="E238" i="17"/>
  <c r="F238" i="17"/>
  <c r="G239" i="17"/>
  <c r="H239" i="17"/>
  <c r="I239" i="17"/>
  <c r="J239" i="17"/>
  <c r="K239" i="17"/>
  <c r="L239" i="17"/>
  <c r="M239" i="17"/>
  <c r="N239" i="17"/>
  <c r="O239" i="17"/>
  <c r="P239" i="17"/>
  <c r="Q239" i="17"/>
  <c r="R239" i="17"/>
  <c r="S239" i="17"/>
  <c r="T239" i="17"/>
  <c r="U239" i="17"/>
  <c r="V239" i="17"/>
  <c r="W239" i="17"/>
  <c r="X239" i="17"/>
  <c r="Y239" i="17"/>
  <c r="Z239" i="17"/>
  <c r="AA239" i="17"/>
  <c r="D240" i="17"/>
  <c r="E240" i="17"/>
  <c r="F240" i="17"/>
  <c r="D241" i="17"/>
  <c r="E241" i="17"/>
  <c r="F241" i="17"/>
  <c r="D242" i="17"/>
  <c r="E242" i="17"/>
  <c r="F242" i="17"/>
  <c r="D243" i="17"/>
  <c r="E243" i="17"/>
  <c r="F243" i="17"/>
  <c r="D244" i="17"/>
  <c r="E244" i="17"/>
  <c r="F244" i="17"/>
  <c r="D245" i="17"/>
  <c r="E245" i="17"/>
  <c r="F245" i="17"/>
  <c r="D246" i="17"/>
  <c r="E246" i="17"/>
  <c r="F246" i="17"/>
  <c r="D247" i="17"/>
  <c r="E247" i="17"/>
  <c r="F247" i="17"/>
  <c r="D248" i="17"/>
  <c r="E248" i="17"/>
  <c r="F248" i="17"/>
  <c r="G249" i="17"/>
  <c r="H249" i="17"/>
  <c r="I249" i="17"/>
  <c r="J249" i="17"/>
  <c r="K249" i="17"/>
  <c r="L249" i="17"/>
  <c r="M249" i="17"/>
  <c r="N249" i="17"/>
  <c r="O249" i="17"/>
  <c r="P249" i="17"/>
  <c r="Q249" i="17"/>
  <c r="R249" i="17"/>
  <c r="S249" i="17"/>
  <c r="T249" i="17"/>
  <c r="U249" i="17"/>
  <c r="U223" i="17" s="1"/>
  <c r="V249" i="17"/>
  <c r="W249" i="17"/>
  <c r="X249" i="17"/>
  <c r="Y249" i="17"/>
  <c r="Z249" i="17"/>
  <c r="Z223" i="17" s="1"/>
  <c r="AA249" i="17"/>
  <c r="D250" i="17"/>
  <c r="E250" i="17"/>
  <c r="F250" i="17"/>
  <c r="D251" i="17"/>
  <c r="E251" i="17"/>
  <c r="F251" i="17"/>
  <c r="D252" i="17"/>
  <c r="E252" i="17"/>
  <c r="F252" i="17"/>
  <c r="D253" i="17"/>
  <c r="E253" i="17"/>
  <c r="F253" i="17"/>
  <c r="D254" i="17"/>
  <c r="E254" i="17"/>
  <c r="F254" i="17"/>
  <c r="G256" i="17"/>
  <c r="H256" i="17"/>
  <c r="I256" i="17"/>
  <c r="I19" i="17" s="1"/>
  <c r="J256" i="17"/>
  <c r="K256" i="17"/>
  <c r="K19" i="17" s="1"/>
  <c r="L256" i="17"/>
  <c r="L19" i="17" s="1"/>
  <c r="M256" i="17"/>
  <c r="N256" i="17"/>
  <c r="O256" i="17"/>
  <c r="P256" i="17"/>
  <c r="Q256" i="17"/>
  <c r="R256" i="17"/>
  <c r="S256" i="17"/>
  <c r="S19" i="17" s="1"/>
  <c r="T256" i="17"/>
  <c r="T19" i="17" s="1"/>
  <c r="U256" i="17"/>
  <c r="V256" i="17"/>
  <c r="W256" i="17"/>
  <c r="X256" i="17"/>
  <c r="Y256" i="17"/>
  <c r="Y19" i="17" s="1"/>
  <c r="Z256" i="17"/>
  <c r="AA256" i="17"/>
  <c r="AA19" i="17" s="1"/>
  <c r="D257" i="17"/>
  <c r="D256" i="17" s="1"/>
  <c r="E257" i="17"/>
  <c r="F257" i="17"/>
  <c r="G258" i="17"/>
  <c r="H258" i="17"/>
  <c r="I258" i="17"/>
  <c r="J258" i="17"/>
  <c r="K258" i="17"/>
  <c r="L258" i="17"/>
  <c r="M258" i="17"/>
  <c r="N258" i="17"/>
  <c r="O258" i="17"/>
  <c r="P258" i="17"/>
  <c r="Q258" i="17"/>
  <c r="R258" i="17"/>
  <c r="S258" i="17"/>
  <c r="T258" i="17"/>
  <c r="U258" i="17"/>
  <c r="V258" i="17"/>
  <c r="W258" i="17"/>
  <c r="X258" i="17"/>
  <c r="Y258" i="17"/>
  <c r="Z258" i="17"/>
  <c r="AA258" i="17"/>
  <c r="D259" i="17"/>
  <c r="E259" i="17"/>
  <c r="F259" i="17"/>
  <c r="D260" i="17"/>
  <c r="E260" i="17"/>
  <c r="F260" i="17"/>
  <c r="D261" i="17"/>
  <c r="E261" i="17"/>
  <c r="F261" i="17"/>
  <c r="D262" i="17"/>
  <c r="E262" i="17"/>
  <c r="F262" i="17"/>
  <c r="D263" i="17"/>
  <c r="E263" i="17"/>
  <c r="F263" i="17"/>
  <c r="D264" i="17"/>
  <c r="E264" i="17"/>
  <c r="F264" i="17"/>
  <c r="D265" i="17"/>
  <c r="E265" i="17"/>
  <c r="F265" i="17"/>
  <c r="D266" i="17"/>
  <c r="E266" i="17"/>
  <c r="F266" i="17"/>
  <c r="G267" i="17"/>
  <c r="G255" i="17" s="1"/>
  <c r="H267" i="17"/>
  <c r="I267" i="17"/>
  <c r="J267" i="17"/>
  <c r="K267" i="17"/>
  <c r="L267" i="17"/>
  <c r="M267" i="17"/>
  <c r="N267" i="17"/>
  <c r="O267" i="17"/>
  <c r="O255" i="17" s="1"/>
  <c r="P267" i="17"/>
  <c r="Q267" i="17"/>
  <c r="R267" i="17"/>
  <c r="S267" i="17"/>
  <c r="T267" i="17"/>
  <c r="U267" i="17"/>
  <c r="V267" i="17"/>
  <c r="W267" i="17"/>
  <c r="W255" i="17" s="1"/>
  <c r="W222" i="17" s="1"/>
  <c r="X267" i="17"/>
  <c r="Y267" i="17"/>
  <c r="Z267" i="17"/>
  <c r="AA267" i="17"/>
  <c r="D268" i="17"/>
  <c r="E268" i="17"/>
  <c r="F268" i="17"/>
  <c r="D269" i="17"/>
  <c r="E269" i="17"/>
  <c r="F269" i="17"/>
  <c r="D270" i="17"/>
  <c r="E270" i="17"/>
  <c r="F270" i="17"/>
  <c r="G272" i="17"/>
  <c r="G17" i="17" s="1"/>
  <c r="H272" i="17"/>
  <c r="H17" i="17" s="1"/>
  <c r="I272" i="17"/>
  <c r="I17" i="17" s="1"/>
  <c r="J272" i="17"/>
  <c r="J17" i="17" s="1"/>
  <c r="K272" i="17"/>
  <c r="K17" i="17" s="1"/>
  <c r="L272" i="17"/>
  <c r="L17" i="17" s="1"/>
  <c r="M272" i="17"/>
  <c r="M17" i="17" s="1"/>
  <c r="N272" i="17"/>
  <c r="N17" i="17" s="1"/>
  <c r="O272" i="17"/>
  <c r="O17" i="17" s="1"/>
  <c r="P272" i="17"/>
  <c r="P17" i="17" s="1"/>
  <c r="Q272" i="17"/>
  <c r="Q17" i="17" s="1"/>
  <c r="R272" i="17"/>
  <c r="R17" i="17" s="1"/>
  <c r="S272" i="17"/>
  <c r="S17" i="17" s="1"/>
  <c r="T272" i="17"/>
  <c r="T17" i="17" s="1"/>
  <c r="U272" i="17"/>
  <c r="U17" i="17" s="1"/>
  <c r="V272" i="17"/>
  <c r="V17" i="17" s="1"/>
  <c r="W272" i="17"/>
  <c r="W17" i="17" s="1"/>
  <c r="X272" i="17"/>
  <c r="X17" i="17" s="1"/>
  <c r="Y272" i="17"/>
  <c r="Y17" i="17" s="1"/>
  <c r="Z272" i="17"/>
  <c r="Z17" i="17" s="1"/>
  <c r="AA272" i="17"/>
  <c r="AA17" i="17" s="1"/>
  <c r="G273" i="17"/>
  <c r="H273" i="17"/>
  <c r="I273" i="17"/>
  <c r="J273" i="17"/>
  <c r="K273" i="17"/>
  <c r="L273" i="17"/>
  <c r="M273" i="17"/>
  <c r="N273" i="17"/>
  <c r="O273" i="17"/>
  <c r="P273" i="17"/>
  <c r="Q273" i="17"/>
  <c r="R273" i="17"/>
  <c r="S273" i="17"/>
  <c r="T273" i="17"/>
  <c r="U273" i="17"/>
  <c r="V273" i="17"/>
  <c r="W273" i="17"/>
  <c r="X273" i="17"/>
  <c r="Y273" i="17"/>
  <c r="Z273" i="17"/>
  <c r="AA273" i="17"/>
  <c r="D274" i="17"/>
  <c r="E274" i="17"/>
  <c r="F274" i="17"/>
  <c r="D275" i="17"/>
  <c r="E275" i="17"/>
  <c r="F275" i="17"/>
  <c r="D276" i="17"/>
  <c r="E276" i="17"/>
  <c r="F276" i="17"/>
  <c r="D277" i="17"/>
  <c r="E277" i="17"/>
  <c r="F277" i="17"/>
  <c r="D278" i="17"/>
  <c r="E278" i="17"/>
  <c r="F278" i="17"/>
  <c r="D279" i="17"/>
  <c r="E279" i="17"/>
  <c r="F279" i="17"/>
  <c r="D280" i="17"/>
  <c r="E280" i="17"/>
  <c r="F280" i="17"/>
  <c r="D281" i="17"/>
  <c r="E281" i="17"/>
  <c r="F281" i="17"/>
  <c r="D282" i="17"/>
  <c r="E282" i="17"/>
  <c r="F282" i="17"/>
  <c r="G284" i="17"/>
  <c r="G20" i="17" s="1"/>
  <c r="H284" i="17"/>
  <c r="H20" i="17" s="1"/>
  <c r="I284" i="17"/>
  <c r="I20" i="17" s="1"/>
  <c r="J284" i="17"/>
  <c r="J20" i="17" s="1"/>
  <c r="K284" i="17"/>
  <c r="K20" i="17" s="1"/>
  <c r="L284" i="17"/>
  <c r="L20" i="17" s="1"/>
  <c r="M284" i="17"/>
  <c r="M20" i="17" s="1"/>
  <c r="N284" i="17"/>
  <c r="N20" i="17" s="1"/>
  <c r="O284" i="17"/>
  <c r="O20" i="17" s="1"/>
  <c r="P284" i="17"/>
  <c r="P20" i="17" s="1"/>
  <c r="Q284" i="17"/>
  <c r="Q20" i="17" s="1"/>
  <c r="R284" i="17"/>
  <c r="R20" i="17" s="1"/>
  <c r="S284" i="17"/>
  <c r="S20" i="17" s="1"/>
  <c r="T284" i="17"/>
  <c r="T20" i="17" s="1"/>
  <c r="U284" i="17"/>
  <c r="U20" i="17" s="1"/>
  <c r="V284" i="17"/>
  <c r="V20" i="17" s="1"/>
  <c r="W284" i="17"/>
  <c r="X284" i="17"/>
  <c r="X20" i="17" s="1"/>
  <c r="Y284" i="17"/>
  <c r="Y20" i="17" s="1"/>
  <c r="Z284" i="17"/>
  <c r="Z20" i="17" s="1"/>
  <c r="AA284" i="17"/>
  <c r="AA20" i="17" s="1"/>
  <c r="D285" i="17"/>
  <c r="D284" i="17" s="1"/>
  <c r="E285" i="17"/>
  <c r="F285" i="17"/>
  <c r="F284" i="17" s="1"/>
  <c r="G286" i="17"/>
  <c r="G22" i="17" s="1"/>
  <c r="H286" i="17"/>
  <c r="H22" i="17" s="1"/>
  <c r="I286" i="17"/>
  <c r="I22" i="17" s="1"/>
  <c r="J286" i="17"/>
  <c r="J22" i="17" s="1"/>
  <c r="K286" i="17"/>
  <c r="K22" i="17" s="1"/>
  <c r="L286" i="17"/>
  <c r="L22" i="17" s="1"/>
  <c r="M286" i="17"/>
  <c r="N286" i="17"/>
  <c r="N22" i="17" s="1"/>
  <c r="O286" i="17"/>
  <c r="P286" i="17"/>
  <c r="P22" i="17" s="1"/>
  <c r="Q286" i="17"/>
  <c r="R286" i="17"/>
  <c r="R22" i="17" s="1"/>
  <c r="S286" i="17"/>
  <c r="T286" i="17"/>
  <c r="T22" i="17" s="1"/>
  <c r="U286" i="17"/>
  <c r="U22" i="17" s="1"/>
  <c r="V286" i="17"/>
  <c r="V22" i="17" s="1"/>
  <c r="W286" i="17"/>
  <c r="W22" i="17" s="1"/>
  <c r="X286" i="17"/>
  <c r="X22" i="17" s="1"/>
  <c r="Y286" i="17"/>
  <c r="Y22" i="17" s="1"/>
  <c r="Z286" i="17"/>
  <c r="Z22" i="17" s="1"/>
  <c r="AA286" i="17"/>
  <c r="AA22" i="17" s="1"/>
  <c r="D287" i="17"/>
  <c r="E287" i="17"/>
  <c r="F287" i="17"/>
  <c r="D288" i="17"/>
  <c r="E288" i="17"/>
  <c r="F288" i="17"/>
  <c r="G289" i="17"/>
  <c r="G25" i="17" s="1"/>
  <c r="H289" i="17"/>
  <c r="H25" i="17" s="1"/>
  <c r="I289" i="17"/>
  <c r="I25" i="17" s="1"/>
  <c r="J289" i="17"/>
  <c r="J25" i="17" s="1"/>
  <c r="K289" i="17"/>
  <c r="K25" i="17" s="1"/>
  <c r="L289" i="17"/>
  <c r="L25" i="17" s="1"/>
  <c r="M289" i="17"/>
  <c r="M25" i="17" s="1"/>
  <c r="N289" i="17"/>
  <c r="N25" i="17" s="1"/>
  <c r="O289" i="17"/>
  <c r="O25" i="17" s="1"/>
  <c r="P289" i="17"/>
  <c r="P25" i="17" s="1"/>
  <c r="Q289" i="17"/>
  <c r="Q25" i="17" s="1"/>
  <c r="R289" i="17"/>
  <c r="R25" i="17" s="1"/>
  <c r="S289" i="17"/>
  <c r="S25" i="17" s="1"/>
  <c r="T289" i="17"/>
  <c r="T25" i="17" s="1"/>
  <c r="U289" i="17"/>
  <c r="U25" i="17" s="1"/>
  <c r="V289" i="17"/>
  <c r="V25" i="17" s="1"/>
  <c r="W289" i="17"/>
  <c r="W25" i="17" s="1"/>
  <c r="X289" i="17"/>
  <c r="X25" i="17" s="1"/>
  <c r="Y289" i="17"/>
  <c r="Y25" i="17" s="1"/>
  <c r="Z289" i="17"/>
  <c r="AA289" i="17"/>
  <c r="AA25" i="17" s="1"/>
  <c r="D290" i="17"/>
  <c r="D289" i="17" s="1"/>
  <c r="E290" i="17"/>
  <c r="E289" i="17" s="1"/>
  <c r="F290" i="17"/>
  <c r="F289" i="17" s="1"/>
  <c r="G291" i="17"/>
  <c r="H291" i="17"/>
  <c r="I291" i="17"/>
  <c r="J291" i="17"/>
  <c r="K291" i="17"/>
  <c r="L291" i="17"/>
  <c r="M291" i="17"/>
  <c r="N291" i="17"/>
  <c r="O291" i="17"/>
  <c r="P291" i="17"/>
  <c r="Q291" i="17"/>
  <c r="R291" i="17"/>
  <c r="S291" i="17"/>
  <c r="T291" i="17"/>
  <c r="U291" i="17"/>
  <c r="V291" i="17"/>
  <c r="W291" i="17"/>
  <c r="X291" i="17"/>
  <c r="Y291" i="17"/>
  <c r="Z291" i="17"/>
  <c r="AA291" i="17"/>
  <c r="G292" i="17"/>
  <c r="H292" i="17"/>
  <c r="I292" i="17"/>
  <c r="J292" i="17"/>
  <c r="K292" i="17"/>
  <c r="L292" i="17"/>
  <c r="M292" i="17"/>
  <c r="N292" i="17"/>
  <c r="O292" i="17"/>
  <c r="P292" i="17"/>
  <c r="Q292" i="17"/>
  <c r="R292" i="17"/>
  <c r="S292" i="17"/>
  <c r="T292" i="17"/>
  <c r="U292" i="17"/>
  <c r="V292" i="17"/>
  <c r="W292" i="17"/>
  <c r="X292" i="17"/>
  <c r="Y292" i="17"/>
  <c r="Z292" i="17"/>
  <c r="AA292" i="17"/>
  <c r="G293" i="17"/>
  <c r="H293" i="17"/>
  <c r="I293" i="17"/>
  <c r="J293" i="17"/>
  <c r="K293" i="17"/>
  <c r="L293" i="17"/>
  <c r="M293" i="17"/>
  <c r="N293" i="17"/>
  <c r="O293" i="17"/>
  <c r="P293" i="17"/>
  <c r="Q293" i="17"/>
  <c r="R293" i="17"/>
  <c r="S293" i="17"/>
  <c r="T293" i="17"/>
  <c r="U293" i="17"/>
  <c r="V293" i="17"/>
  <c r="W293" i="17"/>
  <c r="X293" i="17"/>
  <c r="Y293" i="17"/>
  <c r="Z293" i="17"/>
  <c r="AA293" i="17"/>
  <c r="D294" i="17"/>
  <c r="D291" i="17" s="1"/>
  <c r="E294" i="17"/>
  <c r="E291" i="17" s="1"/>
  <c r="F294" i="17"/>
  <c r="F292" i="17" s="1"/>
  <c r="AA115" i="17"/>
  <c r="U46" i="17"/>
  <c r="S114" i="17"/>
  <c r="AA114" i="17"/>
  <c r="Q19" i="17"/>
  <c r="R223" i="17"/>
  <c r="T137" i="17"/>
  <c r="S115" i="17"/>
  <c r="S22" i="17"/>
  <c r="O137" i="17"/>
  <c r="K136" i="17"/>
  <c r="K137" i="17"/>
  <c r="T16" i="17"/>
  <c r="L16" i="17"/>
  <c r="J136" i="17"/>
  <c r="D51" i="17"/>
  <c r="T46" i="17"/>
  <c r="S125" i="17"/>
  <c r="D111" i="17"/>
  <c r="P255" i="17"/>
  <c r="G16" i="17"/>
  <c r="F167" i="17"/>
  <c r="F256" i="17"/>
  <c r="T143" i="17"/>
  <c r="H143" i="17"/>
  <c r="T23" i="17"/>
  <c r="H23" i="17"/>
  <c r="O19" i="17"/>
  <c r="G19" i="17"/>
  <c r="E256" i="17"/>
  <c r="E196" i="17"/>
  <c r="E284" i="17"/>
  <c r="L223" i="17"/>
  <c r="M15" i="17"/>
  <c r="U136" i="17"/>
  <c r="U137" i="17"/>
  <c r="M136" i="17"/>
  <c r="M137" i="17"/>
  <c r="N115" i="17"/>
  <c r="J114" i="17"/>
  <c r="O143" i="17"/>
  <c r="O68" i="17"/>
  <c r="O53" i="17" s="1"/>
  <c r="AA223" i="17"/>
  <c r="S223" i="17"/>
  <c r="O223" i="17"/>
  <c r="K223" i="17"/>
  <c r="F48" i="17"/>
  <c r="F138" i="17"/>
  <c r="R53" i="17"/>
  <c r="E138" i="17"/>
  <c r="U115" i="17"/>
  <c r="M115" i="17"/>
  <c r="L40" i="17"/>
  <c r="L27" i="17" s="1"/>
  <c r="F51" i="17"/>
  <c r="AA40" i="17"/>
  <c r="K40" i="17"/>
  <c r="E51" i="17"/>
  <c r="D47" i="17"/>
  <c r="V40" i="17"/>
  <c r="AA291" i="16"/>
  <c r="X291" i="16"/>
  <c r="X290" i="16" s="1"/>
  <c r="U291" i="16"/>
  <c r="U290" i="16" s="1"/>
  <c r="R291" i="16"/>
  <c r="R290" i="16" s="1"/>
  <c r="O291" i="16"/>
  <c r="O288" i="16" s="1"/>
  <c r="L291" i="16"/>
  <c r="L290" i="16" s="1"/>
  <c r="I291" i="16"/>
  <c r="I290" i="16" s="1"/>
  <c r="E291" i="16"/>
  <c r="D291" i="16"/>
  <c r="Z290" i="16"/>
  <c r="Y290" i="16"/>
  <c r="W290" i="16"/>
  <c r="V290" i="16"/>
  <c r="T290" i="16"/>
  <c r="S290" i="16"/>
  <c r="Q290" i="16"/>
  <c r="E290" i="16" s="1"/>
  <c r="F290" i="16" s="1"/>
  <c r="P290" i="16"/>
  <c r="N290" i="16"/>
  <c r="M290" i="16"/>
  <c r="K290" i="16"/>
  <c r="J290" i="16"/>
  <c r="H290" i="16"/>
  <c r="G290" i="16"/>
  <c r="Z289" i="16"/>
  <c r="Y289" i="16"/>
  <c r="W289" i="16"/>
  <c r="V289" i="16"/>
  <c r="T289" i="16"/>
  <c r="S289" i="16"/>
  <c r="Q289" i="16"/>
  <c r="P289" i="16"/>
  <c r="N289" i="16"/>
  <c r="E289" i="16" s="1"/>
  <c r="M289" i="16"/>
  <c r="K289" i="16"/>
  <c r="J289" i="16"/>
  <c r="H289" i="16"/>
  <c r="G289" i="16"/>
  <c r="Z288" i="16"/>
  <c r="Y288" i="16"/>
  <c r="W288" i="16"/>
  <c r="V288" i="16"/>
  <c r="T288" i="16"/>
  <c r="S288" i="16"/>
  <c r="Q288" i="16"/>
  <c r="P288" i="16"/>
  <c r="N288" i="16"/>
  <c r="M288" i="16"/>
  <c r="K288" i="16"/>
  <c r="E288" i="16" s="1"/>
  <c r="F288" i="16" s="1"/>
  <c r="J288" i="16"/>
  <c r="H288" i="16"/>
  <c r="G288" i="16"/>
  <c r="AA287" i="16"/>
  <c r="AA286" i="16" s="1"/>
  <c r="X287" i="16"/>
  <c r="X286" i="16" s="1"/>
  <c r="U287" i="16"/>
  <c r="U286" i="16" s="1"/>
  <c r="R287" i="16"/>
  <c r="R286" i="16" s="1"/>
  <c r="O287" i="16"/>
  <c r="O286" i="16" s="1"/>
  <c r="L287" i="16"/>
  <c r="L286" i="16" s="1"/>
  <c r="I287" i="16"/>
  <c r="I286" i="16" s="1"/>
  <c r="E287" i="16"/>
  <c r="D287" i="16"/>
  <c r="Z286" i="16"/>
  <c r="Y286" i="16"/>
  <c r="Y24" i="16" s="1"/>
  <c r="W286" i="16"/>
  <c r="W24" i="16" s="1"/>
  <c r="V286" i="16"/>
  <c r="V24" i="16" s="1"/>
  <c r="X24" i="16" s="1"/>
  <c r="T286" i="16"/>
  <c r="T24" i="16" s="1"/>
  <c r="S286" i="16"/>
  <c r="Q286" i="16"/>
  <c r="P286" i="16"/>
  <c r="P24" i="16" s="1"/>
  <c r="N286" i="16"/>
  <c r="M286" i="16"/>
  <c r="K286" i="16"/>
  <c r="J286" i="16"/>
  <c r="J24" i="16" s="1"/>
  <c r="H286" i="16"/>
  <c r="H24" i="16" s="1"/>
  <c r="G286" i="16"/>
  <c r="AA285" i="16"/>
  <c r="AA284" i="16" s="1"/>
  <c r="X285" i="16"/>
  <c r="X284" i="16"/>
  <c r="U285" i="16"/>
  <c r="U284" i="16" s="1"/>
  <c r="R285" i="16"/>
  <c r="R284" i="16" s="1"/>
  <c r="O285" i="16"/>
  <c r="O284" i="16" s="1"/>
  <c r="L285" i="16"/>
  <c r="L284" i="16" s="1"/>
  <c r="I285" i="16"/>
  <c r="I284" i="16" s="1"/>
  <c r="E285" i="16"/>
  <c r="D285" i="16"/>
  <c r="Z284" i="16"/>
  <c r="Z281" i="16" s="1"/>
  <c r="Z269" i="16" s="1"/>
  <c r="Y284" i="16"/>
  <c r="W284" i="16"/>
  <c r="V284" i="16"/>
  <c r="T284" i="16"/>
  <c r="S284" i="16"/>
  <c r="Q284" i="16"/>
  <c r="Q281" i="16" s="1"/>
  <c r="P284" i="16"/>
  <c r="N284" i="16"/>
  <c r="M284" i="16"/>
  <c r="M281" i="16" s="1"/>
  <c r="M269" i="16" s="1"/>
  <c r="K284" i="16"/>
  <c r="J284" i="16"/>
  <c r="H284" i="16"/>
  <c r="G284" i="16"/>
  <c r="AA283" i="16"/>
  <c r="X283" i="16"/>
  <c r="X282" i="16" s="1"/>
  <c r="U283" i="16"/>
  <c r="U282" i="16" s="1"/>
  <c r="R283" i="16"/>
  <c r="R282" i="16" s="1"/>
  <c r="O283" i="16"/>
  <c r="L283" i="16"/>
  <c r="L282" i="16" s="1"/>
  <c r="I283" i="16"/>
  <c r="E283" i="16"/>
  <c r="D283" i="16"/>
  <c r="Z282" i="16"/>
  <c r="Y282" i="16"/>
  <c r="W282" i="16"/>
  <c r="V282" i="16"/>
  <c r="T282" i="16"/>
  <c r="S282" i="16"/>
  <c r="Q282" i="16"/>
  <c r="P282" i="16"/>
  <c r="N282" i="16"/>
  <c r="M282" i="16"/>
  <c r="K282" i="16"/>
  <c r="J282" i="16"/>
  <c r="I282" i="16"/>
  <c r="H282" i="16"/>
  <c r="G282" i="16"/>
  <c r="AA280" i="16"/>
  <c r="X280" i="16"/>
  <c r="U280" i="16"/>
  <c r="R280" i="16"/>
  <c r="O280" i="16"/>
  <c r="L280" i="16"/>
  <c r="I280" i="16"/>
  <c r="E280" i="16"/>
  <c r="D280" i="16"/>
  <c r="AA279" i="16"/>
  <c r="X279" i="16"/>
  <c r="U279" i="16"/>
  <c r="R279" i="16"/>
  <c r="O279" i="16"/>
  <c r="L279" i="16"/>
  <c r="I279" i="16"/>
  <c r="E279" i="16"/>
  <c r="D279" i="16"/>
  <c r="AA278" i="16"/>
  <c r="X278" i="16"/>
  <c r="U278" i="16"/>
  <c r="R278" i="16"/>
  <c r="O278" i="16"/>
  <c r="L278" i="16"/>
  <c r="I278" i="16"/>
  <c r="E278" i="16"/>
  <c r="D278" i="16"/>
  <c r="AA277" i="16"/>
  <c r="X277" i="16"/>
  <c r="U277" i="16"/>
  <c r="R277" i="16"/>
  <c r="O277" i="16"/>
  <c r="L277" i="16"/>
  <c r="I277" i="16"/>
  <c r="E277" i="16"/>
  <c r="D277" i="16"/>
  <c r="AA276" i="16"/>
  <c r="X276" i="16"/>
  <c r="U276" i="16"/>
  <c r="R276" i="16"/>
  <c r="O276" i="16"/>
  <c r="L276" i="16"/>
  <c r="I276" i="16"/>
  <c r="E276" i="16"/>
  <c r="D276" i="16"/>
  <c r="AA275" i="16"/>
  <c r="X275" i="16"/>
  <c r="U275" i="16"/>
  <c r="R275" i="16"/>
  <c r="O275" i="16"/>
  <c r="L275" i="16"/>
  <c r="I275" i="16"/>
  <c r="E275" i="16"/>
  <c r="D275" i="16"/>
  <c r="AA274" i="16"/>
  <c r="X274" i="16"/>
  <c r="U274" i="16"/>
  <c r="R274" i="16"/>
  <c r="O274" i="16"/>
  <c r="L274" i="16"/>
  <c r="I274" i="16"/>
  <c r="E274" i="16"/>
  <c r="D274" i="16"/>
  <c r="AA273" i="16"/>
  <c r="X273" i="16"/>
  <c r="U273" i="16"/>
  <c r="R273" i="16"/>
  <c r="O273" i="16"/>
  <c r="L273" i="16"/>
  <c r="I273" i="16"/>
  <c r="E273" i="16"/>
  <c r="D273" i="16"/>
  <c r="AA272" i="16"/>
  <c r="X272" i="16"/>
  <c r="U272" i="16"/>
  <c r="R272" i="16"/>
  <c r="O272" i="16"/>
  <c r="L272" i="16"/>
  <c r="I272" i="16"/>
  <c r="E272" i="16"/>
  <c r="D272" i="16"/>
  <c r="Z271" i="16"/>
  <c r="Y271" i="16"/>
  <c r="W271" i="16"/>
  <c r="W16" i="16" s="1"/>
  <c r="V271" i="16"/>
  <c r="V16" i="16" s="1"/>
  <c r="T271" i="16"/>
  <c r="S271" i="16"/>
  <c r="S16" i="16" s="1"/>
  <c r="Q271" i="16"/>
  <c r="Q16" i="16" s="1"/>
  <c r="P271" i="16"/>
  <c r="P16" i="16" s="1"/>
  <c r="R16" i="16" s="1"/>
  <c r="N271" i="16"/>
  <c r="M271" i="16"/>
  <c r="K271" i="16"/>
  <c r="K16" i="16" s="1"/>
  <c r="J271" i="16"/>
  <c r="H271" i="16"/>
  <c r="G271" i="16"/>
  <c r="Z270" i="16"/>
  <c r="Y270" i="16"/>
  <c r="W270" i="16"/>
  <c r="V270" i="16"/>
  <c r="T270" i="16"/>
  <c r="S270" i="16"/>
  <c r="Q270" i="16"/>
  <c r="P270" i="16"/>
  <c r="N270" i="16"/>
  <c r="M270" i="16"/>
  <c r="K270" i="16"/>
  <c r="J270" i="16"/>
  <c r="H270" i="16"/>
  <c r="G270" i="16"/>
  <c r="AA268" i="16"/>
  <c r="X268" i="16"/>
  <c r="U268" i="16"/>
  <c r="R268" i="16"/>
  <c r="O268" i="16"/>
  <c r="L268" i="16"/>
  <c r="I268" i="16"/>
  <c r="E268" i="16"/>
  <c r="D268" i="16"/>
  <c r="AA267" i="16"/>
  <c r="X267" i="16"/>
  <c r="U267" i="16"/>
  <c r="R267" i="16"/>
  <c r="O267" i="16"/>
  <c r="L267" i="16"/>
  <c r="I267" i="16"/>
  <c r="E267" i="16"/>
  <c r="D267" i="16"/>
  <c r="AA266" i="16"/>
  <c r="X266" i="16"/>
  <c r="U266" i="16"/>
  <c r="R266" i="16"/>
  <c r="O266" i="16"/>
  <c r="L266" i="16"/>
  <c r="I266" i="16"/>
  <c r="E266" i="16"/>
  <c r="D266" i="16"/>
  <c r="Z265" i="16"/>
  <c r="Y265" i="16"/>
  <c r="W265" i="16"/>
  <c r="V265" i="16"/>
  <c r="T265" i="16"/>
  <c r="S265" i="16"/>
  <c r="Q265" i="16"/>
  <c r="P265" i="16"/>
  <c r="N265" i="16"/>
  <c r="M265" i="16"/>
  <c r="K265" i="16"/>
  <c r="J265" i="16"/>
  <c r="H265" i="16"/>
  <c r="G265" i="16"/>
  <c r="AA264" i="16"/>
  <c r="X264" i="16"/>
  <c r="X263" i="16"/>
  <c r="U264" i="16"/>
  <c r="R264" i="16"/>
  <c r="R263" i="16" s="1"/>
  <c r="O264" i="16"/>
  <c r="O263" i="16" s="1"/>
  <c r="L264" i="16"/>
  <c r="L263" i="16" s="1"/>
  <c r="I264" i="16"/>
  <c r="I263" i="16" s="1"/>
  <c r="E264" i="16"/>
  <c r="D264" i="16"/>
  <c r="AA263" i="16"/>
  <c r="Z263" i="16"/>
  <c r="Y263" i="16"/>
  <c r="Y22" i="16" s="1"/>
  <c r="W263" i="16"/>
  <c r="V263" i="16"/>
  <c r="U263" i="16"/>
  <c r="T263" i="16"/>
  <c r="S263" i="16"/>
  <c r="Q263" i="16"/>
  <c r="Q22" i="16" s="1"/>
  <c r="P263" i="16"/>
  <c r="P22" i="16" s="1"/>
  <c r="R22" i="16" s="1"/>
  <c r="N263" i="16"/>
  <c r="M263" i="16"/>
  <c r="M22" i="16" s="1"/>
  <c r="K263" i="16"/>
  <c r="J263" i="16"/>
  <c r="J22" i="16" s="1"/>
  <c r="L22" i="16" s="1"/>
  <c r="H263" i="16"/>
  <c r="G263" i="16"/>
  <c r="G22" i="16" s="1"/>
  <c r="AA262" i="16"/>
  <c r="X262" i="16"/>
  <c r="U262" i="16"/>
  <c r="R262" i="16"/>
  <c r="O262" i="16"/>
  <c r="L262" i="16"/>
  <c r="I262" i="16"/>
  <c r="E262" i="16"/>
  <c r="D262" i="16"/>
  <c r="AA261" i="16"/>
  <c r="X261" i="16"/>
  <c r="U261" i="16"/>
  <c r="R261" i="16"/>
  <c r="O261" i="16"/>
  <c r="L261" i="16"/>
  <c r="I261" i="16"/>
  <c r="E261" i="16"/>
  <c r="D261" i="16"/>
  <c r="AA260" i="16"/>
  <c r="X260" i="16"/>
  <c r="U260" i="16"/>
  <c r="R260" i="16"/>
  <c r="O260" i="16"/>
  <c r="L260" i="16"/>
  <c r="I260" i="16"/>
  <c r="E260" i="16"/>
  <c r="F260" i="16" s="1"/>
  <c r="D260" i="16"/>
  <c r="AA259" i="16"/>
  <c r="X259" i="16"/>
  <c r="U259" i="16"/>
  <c r="R259" i="16"/>
  <c r="O259" i="16"/>
  <c r="L259" i="16"/>
  <c r="I259" i="16"/>
  <c r="E259" i="16"/>
  <c r="D259" i="16"/>
  <c r="AA258" i="16"/>
  <c r="X258" i="16"/>
  <c r="U258" i="16"/>
  <c r="R258" i="16"/>
  <c r="O258" i="16"/>
  <c r="L258" i="16"/>
  <c r="I258" i="16"/>
  <c r="E258" i="16"/>
  <c r="D258" i="16"/>
  <c r="F258" i="16" s="1"/>
  <c r="AA257" i="16"/>
  <c r="X257" i="16"/>
  <c r="U257" i="16"/>
  <c r="R257" i="16"/>
  <c r="O257" i="16"/>
  <c r="L257" i="16"/>
  <c r="I257" i="16"/>
  <c r="I254" i="16" s="1"/>
  <c r="E257" i="16"/>
  <c r="D257" i="16"/>
  <c r="AA256" i="16"/>
  <c r="X256" i="16"/>
  <c r="U256" i="16"/>
  <c r="R256" i="16"/>
  <c r="O256" i="16"/>
  <c r="L256" i="16"/>
  <c r="I256" i="16"/>
  <c r="E256" i="16"/>
  <c r="D256" i="16"/>
  <c r="AA255" i="16"/>
  <c r="X255" i="16"/>
  <c r="U255" i="16"/>
  <c r="R255" i="16"/>
  <c r="O255" i="16"/>
  <c r="O254" i="16" s="1"/>
  <c r="L255" i="16"/>
  <c r="I255" i="16"/>
  <c r="E255" i="16"/>
  <c r="D255" i="16"/>
  <c r="Z254" i="16"/>
  <c r="Y254" i="16"/>
  <c r="W254" i="16"/>
  <c r="V254" i="16"/>
  <c r="V251" i="16" s="1"/>
  <c r="T254" i="16"/>
  <c r="S254" i="16"/>
  <c r="Q254" i="16"/>
  <c r="P254" i="16"/>
  <c r="N254" i="16"/>
  <c r="M254" i="16"/>
  <c r="K254" i="16"/>
  <c r="J254" i="16"/>
  <c r="H254" i="16"/>
  <c r="G254" i="16"/>
  <c r="AA253" i="16"/>
  <c r="AA252" i="16" s="1"/>
  <c r="X253" i="16"/>
  <c r="X252" i="16" s="1"/>
  <c r="U253" i="16"/>
  <c r="U252" i="16" s="1"/>
  <c r="R253" i="16"/>
  <c r="R252" i="16" s="1"/>
  <c r="O253" i="16"/>
  <c r="O252" i="16" s="1"/>
  <c r="L253" i="16"/>
  <c r="L252" i="16" s="1"/>
  <c r="I253" i="16"/>
  <c r="I252" i="16" s="1"/>
  <c r="E253" i="16"/>
  <c r="D253" i="16"/>
  <c r="Z252" i="16"/>
  <c r="Y252" i="16"/>
  <c r="W252" i="16"/>
  <c r="V252" i="16"/>
  <c r="T252" i="16"/>
  <c r="S252" i="16"/>
  <c r="Q252" i="16"/>
  <c r="P252" i="16"/>
  <c r="N252" i="16"/>
  <c r="M252" i="16"/>
  <c r="K252" i="16"/>
  <c r="J252" i="16"/>
  <c r="D252" i="16" s="1"/>
  <c r="H252" i="16"/>
  <c r="G252" i="16"/>
  <c r="AA249" i="16"/>
  <c r="X249" i="16"/>
  <c r="U249" i="16"/>
  <c r="R249" i="16"/>
  <c r="O249" i="16"/>
  <c r="L249" i="16"/>
  <c r="I249" i="16"/>
  <c r="E249" i="16"/>
  <c r="D249" i="16"/>
  <c r="F249" i="16" s="1"/>
  <c r="AA248" i="16"/>
  <c r="X248" i="16"/>
  <c r="U248" i="16"/>
  <c r="R248" i="16"/>
  <c r="O248" i="16"/>
  <c r="L248" i="16"/>
  <c r="I248" i="16"/>
  <c r="E248" i="16"/>
  <c r="D248" i="16"/>
  <c r="AA247" i="16"/>
  <c r="X247" i="16"/>
  <c r="U247" i="16"/>
  <c r="R247" i="16"/>
  <c r="O247" i="16"/>
  <c r="L247" i="16"/>
  <c r="I247" i="16"/>
  <c r="E247" i="16"/>
  <c r="D247" i="16"/>
  <c r="AA246" i="16"/>
  <c r="X246" i="16"/>
  <c r="U246" i="16"/>
  <c r="R246" i="16"/>
  <c r="R241" i="16" s="1"/>
  <c r="O246" i="16"/>
  <c r="L246" i="16"/>
  <c r="I246" i="16"/>
  <c r="E246" i="16"/>
  <c r="D246" i="16"/>
  <c r="AA245" i="16"/>
  <c r="X245" i="16"/>
  <c r="U245" i="16"/>
  <c r="R245" i="16"/>
  <c r="O245" i="16"/>
  <c r="L245" i="16"/>
  <c r="I245" i="16"/>
  <c r="E245" i="16"/>
  <c r="F245" i="16" s="1"/>
  <c r="D245" i="16"/>
  <c r="AA244" i="16"/>
  <c r="X244" i="16"/>
  <c r="U244" i="16"/>
  <c r="R244" i="16"/>
  <c r="O244" i="16"/>
  <c r="L244" i="16"/>
  <c r="I244" i="16"/>
  <c r="E244" i="16"/>
  <c r="D244" i="16"/>
  <c r="F244" i="16" s="1"/>
  <c r="AA243" i="16"/>
  <c r="X243" i="16"/>
  <c r="U243" i="16"/>
  <c r="R243" i="16"/>
  <c r="O243" i="16"/>
  <c r="L243" i="16"/>
  <c r="I243" i="16"/>
  <c r="E243" i="16"/>
  <c r="F243" i="16" s="1"/>
  <c r="D243" i="16"/>
  <c r="AA242" i="16"/>
  <c r="X242" i="16"/>
  <c r="U242" i="16"/>
  <c r="R242" i="16"/>
  <c r="O242" i="16"/>
  <c r="L242" i="16"/>
  <c r="I242" i="16"/>
  <c r="E242" i="16"/>
  <c r="F242" i="16" s="1"/>
  <c r="D242" i="16"/>
  <c r="Z241" i="16"/>
  <c r="Y241" i="16"/>
  <c r="W241" i="16"/>
  <c r="V241" i="16"/>
  <c r="T241" i="16"/>
  <c r="S241" i="16"/>
  <c r="Q241" i="16"/>
  <c r="Q220" i="16" s="1"/>
  <c r="P241" i="16"/>
  <c r="N241" i="16"/>
  <c r="M241" i="16"/>
  <c r="K241" i="16"/>
  <c r="J241" i="16"/>
  <c r="H241" i="16"/>
  <c r="G241" i="16"/>
  <c r="AA240" i="16"/>
  <c r="AA235" i="16" s="1"/>
  <c r="X240" i="16"/>
  <c r="U240" i="16"/>
  <c r="R240" i="16"/>
  <c r="O240" i="16"/>
  <c r="L240" i="16"/>
  <c r="I240" i="16"/>
  <c r="E240" i="16"/>
  <c r="D240" i="16"/>
  <c r="AA239" i="16"/>
  <c r="X239" i="16"/>
  <c r="U239" i="16"/>
  <c r="R239" i="16"/>
  <c r="O239" i="16"/>
  <c r="L239" i="16"/>
  <c r="I239" i="16"/>
  <c r="E239" i="16"/>
  <c r="F239" i="16" s="1"/>
  <c r="D239" i="16"/>
  <c r="AA238" i="16"/>
  <c r="X238" i="16"/>
  <c r="U238" i="16"/>
  <c r="R238" i="16"/>
  <c r="O238" i="16"/>
  <c r="L238" i="16"/>
  <c r="I238" i="16"/>
  <c r="E238" i="16"/>
  <c r="D238" i="16"/>
  <c r="AA237" i="16"/>
  <c r="X237" i="16"/>
  <c r="U237" i="16"/>
  <c r="R237" i="16"/>
  <c r="O237" i="16"/>
  <c r="L237" i="16"/>
  <c r="I237" i="16"/>
  <c r="E237" i="16"/>
  <c r="D237" i="16"/>
  <c r="AA236" i="16"/>
  <c r="X236" i="16"/>
  <c r="U236" i="16"/>
  <c r="R236" i="16"/>
  <c r="O236" i="16"/>
  <c r="L236" i="16"/>
  <c r="I236" i="16"/>
  <c r="E236" i="16"/>
  <c r="D236" i="16"/>
  <c r="F236" i="16" s="1"/>
  <c r="Z235" i="16"/>
  <c r="Y235" i="16"/>
  <c r="W235" i="16"/>
  <c r="V235" i="16"/>
  <c r="V219" i="16" s="1"/>
  <c r="T235" i="16"/>
  <c r="S235" i="16"/>
  <c r="Q235" i="16"/>
  <c r="P235" i="16"/>
  <c r="N235" i="16"/>
  <c r="M235" i="16"/>
  <c r="K235" i="16"/>
  <c r="J235" i="16"/>
  <c r="J220" i="16" s="1"/>
  <c r="H235" i="16"/>
  <c r="G235" i="16"/>
  <c r="AA234" i="16"/>
  <c r="X234" i="16"/>
  <c r="U234" i="16"/>
  <c r="R234" i="16"/>
  <c r="O234" i="16"/>
  <c r="L234" i="16"/>
  <c r="I234" i="16"/>
  <c r="E234" i="16"/>
  <c r="D234" i="16"/>
  <c r="AA233" i="16"/>
  <c r="X233" i="16"/>
  <c r="U233" i="16"/>
  <c r="R233" i="16"/>
  <c r="O233" i="16"/>
  <c r="L233" i="16"/>
  <c r="I233" i="16"/>
  <c r="E233" i="16"/>
  <c r="D233" i="16"/>
  <c r="F233" i="16" s="1"/>
  <c r="AA232" i="16"/>
  <c r="X232" i="16"/>
  <c r="U232" i="16"/>
  <c r="R232" i="16"/>
  <c r="O232" i="16"/>
  <c r="L232" i="16"/>
  <c r="I232" i="16"/>
  <c r="E232" i="16"/>
  <c r="D232" i="16"/>
  <c r="AA231" i="16"/>
  <c r="X231" i="16"/>
  <c r="U231" i="16"/>
  <c r="R231" i="16"/>
  <c r="O231" i="16"/>
  <c r="L231" i="16"/>
  <c r="I231" i="16"/>
  <c r="E231" i="16"/>
  <c r="D231" i="16"/>
  <c r="AA230" i="16"/>
  <c r="X230" i="16"/>
  <c r="U230" i="16"/>
  <c r="R230" i="16"/>
  <c r="O230" i="16"/>
  <c r="L230" i="16"/>
  <c r="I230" i="16"/>
  <c r="E230" i="16"/>
  <c r="D230" i="16"/>
  <c r="AA229" i="16"/>
  <c r="X229" i="16"/>
  <c r="U229" i="16"/>
  <c r="R229" i="16"/>
  <c r="O229" i="16"/>
  <c r="L229" i="16"/>
  <c r="I229" i="16"/>
  <c r="E229" i="16"/>
  <c r="D229" i="16"/>
  <c r="F229" i="16" s="1"/>
  <c r="AA228" i="16"/>
  <c r="X228" i="16"/>
  <c r="U228" i="16"/>
  <c r="R228" i="16"/>
  <c r="O228" i="16"/>
  <c r="L228" i="16"/>
  <c r="I228" i="16"/>
  <c r="E228" i="16"/>
  <c r="D228" i="16"/>
  <c r="AA227" i="16"/>
  <c r="X227" i="16"/>
  <c r="U227" i="16"/>
  <c r="R227" i="16"/>
  <c r="O227" i="16"/>
  <c r="L227" i="16"/>
  <c r="I227" i="16"/>
  <c r="E227" i="16"/>
  <c r="D227" i="16"/>
  <c r="F227" i="16" s="1"/>
  <c r="AA226" i="16"/>
  <c r="X226" i="16"/>
  <c r="U226" i="16"/>
  <c r="R226" i="16"/>
  <c r="O226" i="16"/>
  <c r="L226" i="16"/>
  <c r="I226" i="16"/>
  <c r="E226" i="16"/>
  <c r="F226" i="16" s="1"/>
  <c r="D226" i="16"/>
  <c r="AA225" i="16"/>
  <c r="X225" i="16"/>
  <c r="U225" i="16"/>
  <c r="R225" i="16"/>
  <c r="O225" i="16"/>
  <c r="O221" i="16" s="1"/>
  <c r="L225" i="16"/>
  <c r="I225" i="16"/>
  <c r="E225" i="16"/>
  <c r="D225" i="16"/>
  <c r="AA224" i="16"/>
  <c r="X224" i="16"/>
  <c r="U224" i="16"/>
  <c r="U221" i="16" s="1"/>
  <c r="R224" i="16"/>
  <c r="O224" i="16"/>
  <c r="L224" i="16"/>
  <c r="I224" i="16"/>
  <c r="E224" i="16"/>
  <c r="D224" i="16"/>
  <c r="AA223" i="16"/>
  <c r="X223" i="16"/>
  <c r="X221" i="16" s="1"/>
  <c r="U223" i="16"/>
  <c r="U220" i="16" s="1"/>
  <c r="R223" i="16"/>
  <c r="O223" i="16"/>
  <c r="L223" i="16"/>
  <c r="I223" i="16"/>
  <c r="E223" i="16"/>
  <c r="D223" i="16"/>
  <c r="AA222" i="16"/>
  <c r="X222" i="16"/>
  <c r="U222" i="16"/>
  <c r="R222" i="16"/>
  <c r="O222" i="16"/>
  <c r="L222" i="16"/>
  <c r="I222" i="16"/>
  <c r="E222" i="16"/>
  <c r="D222" i="16"/>
  <c r="Z221" i="16"/>
  <c r="Y221" i="16"/>
  <c r="W221" i="16"/>
  <c r="V221" i="16"/>
  <c r="T221" i="16"/>
  <c r="S221" i="16"/>
  <c r="Q221" i="16"/>
  <c r="P221" i="16"/>
  <c r="D221" i="16" s="1"/>
  <c r="N221" i="16"/>
  <c r="E221" i="16" s="1"/>
  <c r="M221" i="16"/>
  <c r="K221" i="16"/>
  <c r="J221" i="16"/>
  <c r="H221" i="16"/>
  <c r="G221" i="16"/>
  <c r="Y220" i="16"/>
  <c r="AA218" i="16"/>
  <c r="X218" i="16"/>
  <c r="U218" i="16"/>
  <c r="R218" i="16"/>
  <c r="O218" i="16"/>
  <c r="L218" i="16"/>
  <c r="I218" i="16"/>
  <c r="E218" i="16"/>
  <c r="D218" i="16"/>
  <c r="F218" i="16" s="1"/>
  <c r="AA217" i="16"/>
  <c r="AA216" i="16" s="1"/>
  <c r="X217" i="16"/>
  <c r="U217" i="16"/>
  <c r="R217" i="16"/>
  <c r="O217" i="16"/>
  <c r="L217" i="16"/>
  <c r="I217" i="16"/>
  <c r="E217" i="16"/>
  <c r="D217" i="16"/>
  <c r="Z216" i="16"/>
  <c r="Y216" i="16"/>
  <c r="W216" i="16"/>
  <c r="W14" i="16" s="1"/>
  <c r="V216" i="16"/>
  <c r="T216" i="16"/>
  <c r="S216" i="16"/>
  <c r="Q216" i="16"/>
  <c r="Q14" i="16" s="1"/>
  <c r="P216" i="16"/>
  <c r="P194" i="16" s="1"/>
  <c r="N216" i="16"/>
  <c r="N14" i="16" s="1"/>
  <c r="M216" i="16"/>
  <c r="M14" i="16" s="1"/>
  <c r="K216" i="16"/>
  <c r="K14" i="16" s="1"/>
  <c r="J216" i="16"/>
  <c r="H216" i="16"/>
  <c r="H14" i="16" s="1"/>
  <c r="G216" i="16"/>
  <c r="AA215" i="16"/>
  <c r="X215" i="16"/>
  <c r="X212" i="16" s="1"/>
  <c r="U215" i="16"/>
  <c r="R215" i="16"/>
  <c r="O215" i="16"/>
  <c r="L215" i="16"/>
  <c r="I215" i="16"/>
  <c r="E215" i="16"/>
  <c r="D215" i="16"/>
  <c r="F215" i="16" s="1"/>
  <c r="AA214" i="16"/>
  <c r="X214" i="16"/>
  <c r="U214" i="16"/>
  <c r="R214" i="16"/>
  <c r="O214" i="16"/>
  <c r="L214" i="16"/>
  <c r="I214" i="16"/>
  <c r="E214" i="16"/>
  <c r="D214" i="16"/>
  <c r="F214" i="16" s="1"/>
  <c r="AA213" i="16"/>
  <c r="X213" i="16"/>
  <c r="U213" i="16"/>
  <c r="R213" i="16"/>
  <c r="O213" i="16"/>
  <c r="L213" i="16"/>
  <c r="I213" i="16"/>
  <c r="I212" i="16" s="1"/>
  <c r="E213" i="16"/>
  <c r="D213" i="16"/>
  <c r="Z212" i="16"/>
  <c r="Y212" i="16"/>
  <c r="W212" i="16"/>
  <c r="V212" i="16"/>
  <c r="T212" i="16"/>
  <c r="S212" i="16"/>
  <c r="Q212" i="16"/>
  <c r="E212" i="16" s="1"/>
  <c r="F212" i="16" s="1"/>
  <c r="P212" i="16"/>
  <c r="N212" i="16"/>
  <c r="M212" i="16"/>
  <c r="K212" i="16"/>
  <c r="J212" i="16"/>
  <c r="H212" i="16"/>
  <c r="G212" i="16"/>
  <c r="D212" i="16" s="1"/>
  <c r="AA211" i="16"/>
  <c r="AA210" i="16" s="1"/>
  <c r="X211" i="16"/>
  <c r="X210" i="16" s="1"/>
  <c r="U211" i="16"/>
  <c r="U210" i="16" s="1"/>
  <c r="R211" i="16"/>
  <c r="R210" i="16" s="1"/>
  <c r="O211" i="16"/>
  <c r="L211" i="16"/>
  <c r="L210" i="16" s="1"/>
  <c r="I211" i="16"/>
  <c r="I210" i="16" s="1"/>
  <c r="E211" i="16"/>
  <c r="F211" i="16" s="1"/>
  <c r="D211" i="16"/>
  <c r="Z210" i="16"/>
  <c r="Z15" i="16" s="1"/>
  <c r="Y210" i="16"/>
  <c r="W210" i="16"/>
  <c r="V210" i="16"/>
  <c r="V15" i="16" s="1"/>
  <c r="T210" i="16"/>
  <c r="T15" i="16" s="1"/>
  <c r="S210" i="16"/>
  <c r="S15" i="16" s="1"/>
  <c r="Q210" i="16"/>
  <c r="Q15" i="16" s="1"/>
  <c r="P210" i="16"/>
  <c r="O210" i="16"/>
  <c r="N210" i="16"/>
  <c r="M210" i="16"/>
  <c r="K210" i="16"/>
  <c r="J210" i="16"/>
  <c r="J15" i="16" s="1"/>
  <c r="H210" i="16"/>
  <c r="H194" i="16" s="1"/>
  <c r="G210" i="16"/>
  <c r="G15" i="16" s="1"/>
  <c r="AA209" i="16"/>
  <c r="X209" i="16"/>
  <c r="U209" i="16"/>
  <c r="R209" i="16"/>
  <c r="O209" i="16"/>
  <c r="L209" i="16"/>
  <c r="I209" i="16"/>
  <c r="E209" i="16"/>
  <c r="D209" i="16"/>
  <c r="AA208" i="16"/>
  <c r="X208" i="16"/>
  <c r="U208" i="16"/>
  <c r="R208" i="16"/>
  <c r="O208" i="16"/>
  <c r="L208" i="16"/>
  <c r="I208" i="16"/>
  <c r="I203" i="16" s="1"/>
  <c r="E208" i="16"/>
  <c r="D208" i="16"/>
  <c r="AA207" i="16"/>
  <c r="X207" i="16"/>
  <c r="U207" i="16"/>
  <c r="R207" i="16"/>
  <c r="O207" i="16"/>
  <c r="L207" i="16"/>
  <c r="I207" i="16"/>
  <c r="E207" i="16"/>
  <c r="D207" i="16"/>
  <c r="AA206" i="16"/>
  <c r="X206" i="16"/>
  <c r="U206" i="16"/>
  <c r="R206" i="16"/>
  <c r="O206" i="16"/>
  <c r="O203" i="16" s="1"/>
  <c r="O193" i="16" s="1"/>
  <c r="L206" i="16"/>
  <c r="I206" i="16"/>
  <c r="E206" i="16"/>
  <c r="D206" i="16"/>
  <c r="AA205" i="16"/>
  <c r="X205" i="16"/>
  <c r="U205" i="16"/>
  <c r="R205" i="16"/>
  <c r="O205" i="16"/>
  <c r="L205" i="16"/>
  <c r="I205" i="16"/>
  <c r="E205" i="16"/>
  <c r="D205" i="16"/>
  <c r="AA204" i="16"/>
  <c r="X204" i="16"/>
  <c r="U204" i="16"/>
  <c r="U203" i="16" s="1"/>
  <c r="R204" i="16"/>
  <c r="O204" i="16"/>
  <c r="L204" i="16"/>
  <c r="I204" i="16"/>
  <c r="E204" i="16"/>
  <c r="D204" i="16"/>
  <c r="Z203" i="16"/>
  <c r="Z193" i="16" s="1"/>
  <c r="Y203" i="16"/>
  <c r="Y194" i="16" s="1"/>
  <c r="W203" i="16"/>
  <c r="V203" i="16"/>
  <c r="T203" i="16"/>
  <c r="S203" i="16"/>
  <c r="Q203" i="16"/>
  <c r="P203" i="16"/>
  <c r="N203" i="16"/>
  <c r="N193" i="16" s="1"/>
  <c r="M203" i="16"/>
  <c r="M193" i="16" s="1"/>
  <c r="K203" i="16"/>
  <c r="J203" i="16"/>
  <c r="H203" i="16"/>
  <c r="G203" i="16"/>
  <c r="AA202" i="16"/>
  <c r="X202" i="16"/>
  <c r="U202" i="16"/>
  <c r="R202" i="16"/>
  <c r="O202" i="16"/>
  <c r="L202" i="16"/>
  <c r="I202" i="16"/>
  <c r="E202" i="16"/>
  <c r="D202" i="16"/>
  <c r="AA201" i="16"/>
  <c r="X201" i="16"/>
  <c r="U201" i="16"/>
  <c r="R201" i="16"/>
  <c r="O201" i="16"/>
  <c r="L201" i="16"/>
  <c r="I201" i="16"/>
  <c r="E201" i="16"/>
  <c r="D201" i="16"/>
  <c r="AA200" i="16"/>
  <c r="X200" i="16"/>
  <c r="X197" i="16" s="1"/>
  <c r="U200" i="16"/>
  <c r="R200" i="16"/>
  <c r="O200" i="16"/>
  <c r="L200" i="16"/>
  <c r="I200" i="16"/>
  <c r="E200" i="16"/>
  <c r="D200" i="16"/>
  <c r="AA199" i="16"/>
  <c r="AA197" i="16" s="1"/>
  <c r="X199" i="16"/>
  <c r="U199" i="16"/>
  <c r="R199" i="16"/>
  <c r="O199" i="16"/>
  <c r="L199" i="16"/>
  <c r="I199" i="16"/>
  <c r="E199" i="16"/>
  <c r="D199" i="16"/>
  <c r="AA198" i="16"/>
  <c r="X198" i="16"/>
  <c r="U198" i="16"/>
  <c r="R198" i="16"/>
  <c r="O198" i="16"/>
  <c r="L198" i="16"/>
  <c r="I198" i="16"/>
  <c r="E198" i="16"/>
  <c r="D198" i="16"/>
  <c r="Z197" i="16"/>
  <c r="Y197" i="16"/>
  <c r="W197" i="16"/>
  <c r="V197" i="16"/>
  <c r="T197" i="16"/>
  <c r="T194" i="16" s="1"/>
  <c r="S197" i="16"/>
  <c r="S194" i="16" s="1"/>
  <c r="Q197" i="16"/>
  <c r="Q194" i="16" s="1"/>
  <c r="P197" i="16"/>
  <c r="N197" i="16"/>
  <c r="M197" i="16"/>
  <c r="K197" i="16"/>
  <c r="K194" i="16" s="1"/>
  <c r="J197" i="16"/>
  <c r="H197" i="16"/>
  <c r="G197" i="16"/>
  <c r="D197" i="16" s="1"/>
  <c r="AA196" i="16"/>
  <c r="AA195" i="16" s="1"/>
  <c r="X196" i="16"/>
  <c r="X195" i="16" s="1"/>
  <c r="U196" i="16"/>
  <c r="R196" i="16"/>
  <c r="O196" i="16"/>
  <c r="O195" i="16" s="1"/>
  <c r="L196" i="16"/>
  <c r="L195" i="16" s="1"/>
  <c r="I196" i="16"/>
  <c r="E196" i="16"/>
  <c r="F196" i="16" s="1"/>
  <c r="D196" i="16"/>
  <c r="Z195" i="16"/>
  <c r="Y195" i="16"/>
  <c r="W195" i="16"/>
  <c r="V195" i="16"/>
  <c r="T195" i="16"/>
  <c r="S195" i="16"/>
  <c r="Q195" i="16"/>
  <c r="P195" i="16"/>
  <c r="N195" i="16"/>
  <c r="M195" i="16"/>
  <c r="K195" i="16"/>
  <c r="J195" i="16"/>
  <c r="H195" i="16"/>
  <c r="G195" i="16"/>
  <c r="AA192" i="16"/>
  <c r="X192" i="16"/>
  <c r="X188" i="16" s="1"/>
  <c r="U192" i="16"/>
  <c r="R192" i="16"/>
  <c r="O192" i="16"/>
  <c r="L192" i="16"/>
  <c r="I192" i="16"/>
  <c r="E192" i="16"/>
  <c r="D192" i="16"/>
  <c r="AA191" i="16"/>
  <c r="X191" i="16"/>
  <c r="U191" i="16"/>
  <c r="R191" i="16"/>
  <c r="O191" i="16"/>
  <c r="L191" i="16"/>
  <c r="I191" i="16"/>
  <c r="E191" i="16"/>
  <c r="D191" i="16"/>
  <c r="F191" i="16" s="1"/>
  <c r="AA190" i="16"/>
  <c r="AA188" i="16" s="1"/>
  <c r="AA169" i="16" s="1"/>
  <c r="X190" i="16"/>
  <c r="U190" i="16"/>
  <c r="R190" i="16"/>
  <c r="O190" i="16"/>
  <c r="L190" i="16"/>
  <c r="I190" i="16"/>
  <c r="E190" i="16"/>
  <c r="D190" i="16"/>
  <c r="F190" i="16" s="1"/>
  <c r="AA189" i="16"/>
  <c r="X189" i="16"/>
  <c r="U189" i="16"/>
  <c r="R189" i="16"/>
  <c r="O189" i="16"/>
  <c r="L189" i="16"/>
  <c r="I189" i="16"/>
  <c r="I188" i="16" s="1"/>
  <c r="E189" i="16"/>
  <c r="F189" i="16" s="1"/>
  <c r="D189" i="16"/>
  <c r="Z188" i="16"/>
  <c r="Z169" i="16" s="1"/>
  <c r="Y188" i="16"/>
  <c r="W188" i="16"/>
  <c r="W169" i="16" s="1"/>
  <c r="W139" i="16" s="1"/>
  <c r="V188" i="16"/>
  <c r="V169" i="16" s="1"/>
  <c r="V139" i="16" s="1"/>
  <c r="T188" i="16"/>
  <c r="T169" i="16" s="1"/>
  <c r="S188" i="16"/>
  <c r="S169" i="16" s="1"/>
  <c r="Q188" i="16"/>
  <c r="Q169" i="16" s="1"/>
  <c r="P188" i="16"/>
  <c r="N188" i="16"/>
  <c r="N169" i="16" s="1"/>
  <c r="N139" i="16" s="1"/>
  <c r="M188" i="16"/>
  <c r="K188" i="16"/>
  <c r="J188" i="16"/>
  <c r="J169" i="16" s="1"/>
  <c r="J139" i="16" s="1"/>
  <c r="H188" i="16"/>
  <c r="H169" i="16" s="1"/>
  <c r="G188" i="16"/>
  <c r="G169" i="16" s="1"/>
  <c r="AA187" i="16"/>
  <c r="X187" i="16"/>
  <c r="U187" i="16"/>
  <c r="R187" i="16"/>
  <c r="O187" i="16"/>
  <c r="L187" i="16"/>
  <c r="I187" i="16"/>
  <c r="E187" i="16"/>
  <c r="F187" i="16" s="1"/>
  <c r="D187" i="16"/>
  <c r="AA186" i="16"/>
  <c r="X186" i="16"/>
  <c r="U186" i="16"/>
  <c r="R186" i="16"/>
  <c r="O186" i="16"/>
  <c r="L186" i="16"/>
  <c r="I186" i="16"/>
  <c r="E186" i="16"/>
  <c r="D186" i="16"/>
  <c r="AA185" i="16"/>
  <c r="X185" i="16"/>
  <c r="U185" i="16"/>
  <c r="R185" i="16"/>
  <c r="O185" i="16"/>
  <c r="L185" i="16"/>
  <c r="I185" i="16"/>
  <c r="E185" i="16"/>
  <c r="D185" i="16"/>
  <c r="AA184" i="16"/>
  <c r="X184" i="16"/>
  <c r="U184" i="16"/>
  <c r="R184" i="16"/>
  <c r="O184" i="16"/>
  <c r="L184" i="16"/>
  <c r="I184" i="16"/>
  <c r="E184" i="16"/>
  <c r="D184" i="16"/>
  <c r="AA183" i="16"/>
  <c r="X183" i="16"/>
  <c r="U183" i="16"/>
  <c r="R183" i="16"/>
  <c r="O183" i="16"/>
  <c r="L183" i="16"/>
  <c r="I183" i="16"/>
  <c r="E183" i="16"/>
  <c r="D183" i="16"/>
  <c r="AA182" i="16"/>
  <c r="X182" i="16"/>
  <c r="U182" i="16"/>
  <c r="R182" i="16"/>
  <c r="O182" i="16"/>
  <c r="L182" i="16"/>
  <c r="I182" i="16"/>
  <c r="E182" i="16"/>
  <c r="D182" i="16"/>
  <c r="F182" i="16" s="1"/>
  <c r="AA181" i="16"/>
  <c r="X181" i="16"/>
  <c r="U181" i="16"/>
  <c r="R181" i="16"/>
  <c r="O181" i="16"/>
  <c r="L181" i="16"/>
  <c r="I181" i="16"/>
  <c r="E181" i="16"/>
  <c r="D181" i="16"/>
  <c r="AA180" i="16"/>
  <c r="X180" i="16"/>
  <c r="U180" i="16"/>
  <c r="R180" i="16"/>
  <c r="O180" i="16"/>
  <c r="L180" i="16"/>
  <c r="I180" i="16"/>
  <c r="E180" i="16"/>
  <c r="D180" i="16"/>
  <c r="AA179" i="16"/>
  <c r="X179" i="16"/>
  <c r="U179" i="16"/>
  <c r="R179" i="16"/>
  <c r="O179" i="16"/>
  <c r="L179" i="16"/>
  <c r="I179" i="16"/>
  <c r="E179" i="16"/>
  <c r="D179" i="16"/>
  <c r="AA178" i="16"/>
  <c r="X178" i="16"/>
  <c r="U178" i="16"/>
  <c r="R178" i="16"/>
  <c r="O178" i="16"/>
  <c r="L178" i="16"/>
  <c r="I178" i="16"/>
  <c r="E178" i="16"/>
  <c r="F178" i="16" s="1"/>
  <c r="D178" i="16"/>
  <c r="AA177" i="16"/>
  <c r="X177" i="16"/>
  <c r="U177" i="16"/>
  <c r="R177" i="16"/>
  <c r="O177" i="16"/>
  <c r="L177" i="16"/>
  <c r="I177" i="16"/>
  <c r="E177" i="16"/>
  <c r="D177" i="16"/>
  <c r="F177" i="16" s="1"/>
  <c r="AA176" i="16"/>
  <c r="X176" i="16"/>
  <c r="U176" i="16"/>
  <c r="R176" i="16"/>
  <c r="O176" i="16"/>
  <c r="O170" i="16" s="1"/>
  <c r="L176" i="16"/>
  <c r="I176" i="16"/>
  <c r="E176" i="16"/>
  <c r="D176" i="16"/>
  <c r="AA175" i="16"/>
  <c r="X175" i="16"/>
  <c r="U175" i="16"/>
  <c r="R175" i="16"/>
  <c r="O175" i="16"/>
  <c r="L175" i="16"/>
  <c r="I175" i="16"/>
  <c r="E175" i="16"/>
  <c r="D175" i="16"/>
  <c r="AA174" i="16"/>
  <c r="X174" i="16"/>
  <c r="U174" i="16"/>
  <c r="U170" i="16" s="1"/>
  <c r="R174" i="16"/>
  <c r="O174" i="16"/>
  <c r="L174" i="16"/>
  <c r="I174" i="16"/>
  <c r="E174" i="16"/>
  <c r="D174" i="16"/>
  <c r="AA173" i="16"/>
  <c r="X173" i="16"/>
  <c r="U173" i="16"/>
  <c r="R173" i="16"/>
  <c r="O173" i="16"/>
  <c r="L173" i="16"/>
  <c r="I173" i="16"/>
  <c r="E173" i="16"/>
  <c r="D173" i="16"/>
  <c r="AA172" i="16"/>
  <c r="X172" i="16"/>
  <c r="U172" i="16"/>
  <c r="R172" i="16"/>
  <c r="O172" i="16"/>
  <c r="L172" i="16"/>
  <c r="I172" i="16"/>
  <c r="E172" i="16"/>
  <c r="D172" i="16"/>
  <c r="AA171" i="16"/>
  <c r="X171" i="16"/>
  <c r="U171" i="16"/>
  <c r="R171" i="16"/>
  <c r="O171" i="16"/>
  <c r="L171" i="16"/>
  <c r="I171" i="16"/>
  <c r="E171" i="16"/>
  <c r="F171" i="16" s="1"/>
  <c r="D171" i="16"/>
  <c r="Z170" i="16"/>
  <c r="Y170" i="16"/>
  <c r="W170" i="16"/>
  <c r="V170" i="16"/>
  <c r="T170" i="16"/>
  <c r="S170" i="16"/>
  <c r="Q170" i="16"/>
  <c r="P170" i="16"/>
  <c r="N170" i="16"/>
  <c r="M170" i="16"/>
  <c r="K170" i="16"/>
  <c r="J170" i="16"/>
  <c r="H170" i="16"/>
  <c r="G170" i="16"/>
  <c r="Y169" i="16"/>
  <c r="M169" i="16"/>
  <c r="AA167" i="16"/>
  <c r="X167" i="16"/>
  <c r="U167" i="16"/>
  <c r="R167" i="16"/>
  <c r="O167" i="16"/>
  <c r="L167" i="16"/>
  <c r="I167" i="16"/>
  <c r="E167" i="16"/>
  <c r="D167" i="16"/>
  <c r="AA166" i="16"/>
  <c r="X166" i="16"/>
  <c r="U166" i="16"/>
  <c r="R166" i="16"/>
  <c r="O166" i="16"/>
  <c r="L166" i="16"/>
  <c r="I166" i="16"/>
  <c r="E166" i="16"/>
  <c r="D166" i="16"/>
  <c r="AA165" i="16"/>
  <c r="X165" i="16"/>
  <c r="U165" i="16"/>
  <c r="R165" i="16"/>
  <c r="O165" i="16"/>
  <c r="L165" i="16"/>
  <c r="I165" i="16"/>
  <c r="E165" i="16"/>
  <c r="D165" i="16"/>
  <c r="Z164" i="16"/>
  <c r="Y164" i="16"/>
  <c r="W164" i="16"/>
  <c r="V164" i="16"/>
  <c r="T164" i="16"/>
  <c r="S164" i="16"/>
  <c r="Q164" i="16"/>
  <c r="P164" i="16"/>
  <c r="D164" i="16" s="1"/>
  <c r="N164" i="16"/>
  <c r="E164" i="16" s="1"/>
  <c r="F164" i="16" s="1"/>
  <c r="M164" i="16"/>
  <c r="K164" i="16"/>
  <c r="J164" i="16"/>
  <c r="H164" i="16"/>
  <c r="G164" i="16"/>
  <c r="AA163" i="16"/>
  <c r="X163" i="16"/>
  <c r="U163" i="16"/>
  <c r="R163" i="16"/>
  <c r="O163" i="16"/>
  <c r="L163" i="16"/>
  <c r="I163" i="16"/>
  <c r="E163" i="16"/>
  <c r="D163" i="16"/>
  <c r="AA162" i="16"/>
  <c r="X162" i="16"/>
  <c r="U162" i="16"/>
  <c r="R162" i="16"/>
  <c r="O162" i="16"/>
  <c r="L162" i="16"/>
  <c r="I162" i="16"/>
  <c r="E162" i="16"/>
  <c r="D162" i="16"/>
  <c r="F162" i="16" s="1"/>
  <c r="AA161" i="16"/>
  <c r="X161" i="16"/>
  <c r="U161" i="16"/>
  <c r="R161" i="16"/>
  <c r="O161" i="16"/>
  <c r="L161" i="16"/>
  <c r="I161" i="16"/>
  <c r="E161" i="16"/>
  <c r="D161" i="16"/>
  <c r="F161" i="16" s="1"/>
  <c r="AA160" i="16"/>
  <c r="X160" i="16"/>
  <c r="U160" i="16"/>
  <c r="R160" i="16"/>
  <c r="O160" i="16"/>
  <c r="L160" i="16"/>
  <c r="I160" i="16"/>
  <c r="E160" i="16"/>
  <c r="D160" i="16"/>
  <c r="F160" i="16" s="1"/>
  <c r="AA159" i="16"/>
  <c r="X159" i="16"/>
  <c r="U159" i="16"/>
  <c r="R159" i="16"/>
  <c r="O159" i="16"/>
  <c r="L159" i="16"/>
  <c r="I159" i="16"/>
  <c r="E159" i="16"/>
  <c r="D159" i="16"/>
  <c r="AA158" i="16"/>
  <c r="X158" i="16"/>
  <c r="U158" i="16"/>
  <c r="R158" i="16"/>
  <c r="O158" i="16"/>
  <c r="L158" i="16"/>
  <c r="I158" i="16"/>
  <c r="E158" i="16"/>
  <c r="D158" i="16"/>
  <c r="AA157" i="16"/>
  <c r="X157" i="16"/>
  <c r="U157" i="16"/>
  <c r="R157" i="16"/>
  <c r="O157" i="16"/>
  <c r="L157" i="16"/>
  <c r="I157" i="16"/>
  <c r="E157" i="16"/>
  <c r="D157" i="16"/>
  <c r="AA156" i="16"/>
  <c r="X156" i="16"/>
  <c r="U156" i="16"/>
  <c r="R156" i="16"/>
  <c r="O156" i="16"/>
  <c r="L156" i="16"/>
  <c r="I156" i="16"/>
  <c r="E156" i="16"/>
  <c r="D156" i="16"/>
  <c r="AA155" i="16"/>
  <c r="X155" i="16"/>
  <c r="U155" i="16"/>
  <c r="R155" i="16"/>
  <c r="O155" i="16"/>
  <c r="L155" i="16"/>
  <c r="I155" i="16"/>
  <c r="E155" i="16"/>
  <c r="D155" i="16"/>
  <c r="AA154" i="16"/>
  <c r="X154" i="16"/>
  <c r="U154" i="16"/>
  <c r="R154" i="16"/>
  <c r="O154" i="16"/>
  <c r="L154" i="16"/>
  <c r="I154" i="16"/>
  <c r="E154" i="16"/>
  <c r="D154" i="16"/>
  <c r="AA153" i="16"/>
  <c r="X153" i="16"/>
  <c r="U153" i="16"/>
  <c r="R153" i="16"/>
  <c r="O153" i="16"/>
  <c r="L153" i="16"/>
  <c r="I153" i="16"/>
  <c r="E153" i="16"/>
  <c r="F153" i="16" s="1"/>
  <c r="D153" i="16"/>
  <c r="AA152" i="16"/>
  <c r="X152" i="16"/>
  <c r="U152" i="16"/>
  <c r="R152" i="16"/>
  <c r="O152" i="16"/>
  <c r="L152" i="16"/>
  <c r="I152" i="16"/>
  <c r="E152" i="16"/>
  <c r="D152" i="16"/>
  <c r="AA151" i="16"/>
  <c r="X151" i="16"/>
  <c r="U151" i="16"/>
  <c r="R151" i="16"/>
  <c r="O151" i="16"/>
  <c r="L151" i="16"/>
  <c r="I151" i="16"/>
  <c r="E151" i="16"/>
  <c r="D151" i="16"/>
  <c r="AA150" i="16"/>
  <c r="X150" i="16"/>
  <c r="U150" i="16"/>
  <c r="R150" i="16"/>
  <c r="O150" i="16"/>
  <c r="O146" i="16" s="1"/>
  <c r="L150" i="16"/>
  <c r="I150" i="16"/>
  <c r="E150" i="16"/>
  <c r="D150" i="16"/>
  <c r="AA149" i="16"/>
  <c r="X149" i="16"/>
  <c r="U149" i="16"/>
  <c r="R149" i="16"/>
  <c r="O149" i="16"/>
  <c r="L149" i="16"/>
  <c r="I149" i="16"/>
  <c r="E149" i="16"/>
  <c r="F149" i="16" s="1"/>
  <c r="D149" i="16"/>
  <c r="AA148" i="16"/>
  <c r="X148" i="16"/>
  <c r="U148" i="16"/>
  <c r="U146" i="16" s="1"/>
  <c r="R148" i="16"/>
  <c r="O148" i="16"/>
  <c r="L148" i="16"/>
  <c r="I148" i="16"/>
  <c r="E148" i="16"/>
  <c r="D148" i="16"/>
  <c r="AA147" i="16"/>
  <c r="X147" i="16"/>
  <c r="U147" i="16"/>
  <c r="R147" i="16"/>
  <c r="O147" i="16"/>
  <c r="L147" i="16"/>
  <c r="I147" i="16"/>
  <c r="E147" i="16"/>
  <c r="D147" i="16"/>
  <c r="Z146" i="16"/>
  <c r="Y146" i="16"/>
  <c r="W146" i="16"/>
  <c r="V146" i="16"/>
  <c r="V140" i="16" s="1"/>
  <c r="T146" i="16"/>
  <c r="T140" i="16" s="1"/>
  <c r="S146" i="16"/>
  <c r="Q146" i="16"/>
  <c r="Q140" i="16" s="1"/>
  <c r="P146" i="16"/>
  <c r="P140" i="16" s="1"/>
  <c r="N146" i="16"/>
  <c r="N140" i="16" s="1"/>
  <c r="M146" i="16"/>
  <c r="M140" i="16" s="1"/>
  <c r="K146" i="16"/>
  <c r="J146" i="16"/>
  <c r="H146" i="16"/>
  <c r="G146" i="16"/>
  <c r="G140" i="16" s="1"/>
  <c r="AA145" i="16"/>
  <c r="X145" i="16"/>
  <c r="X141" i="16" s="1"/>
  <c r="U145" i="16"/>
  <c r="R145" i="16"/>
  <c r="O145" i="16"/>
  <c r="L145" i="16"/>
  <c r="I145" i="16"/>
  <c r="E145" i="16"/>
  <c r="D145" i="16"/>
  <c r="AA144" i="16"/>
  <c r="X144" i="16"/>
  <c r="U144" i="16"/>
  <c r="R144" i="16"/>
  <c r="O144" i="16"/>
  <c r="L144" i="16"/>
  <c r="I144" i="16"/>
  <c r="E144" i="16"/>
  <c r="D144" i="16"/>
  <c r="AA143" i="16"/>
  <c r="X143" i="16"/>
  <c r="U143" i="16"/>
  <c r="R143" i="16"/>
  <c r="O143" i="16"/>
  <c r="L143" i="16"/>
  <c r="I143" i="16"/>
  <c r="E143" i="16"/>
  <c r="F143" i="16" s="1"/>
  <c r="D143" i="16"/>
  <c r="AA142" i="16"/>
  <c r="X142" i="16"/>
  <c r="U142" i="16"/>
  <c r="R142" i="16"/>
  <c r="O142" i="16"/>
  <c r="L142" i="16"/>
  <c r="L141" i="16" s="1"/>
  <c r="I142" i="16"/>
  <c r="I141" i="16" s="1"/>
  <c r="E142" i="16"/>
  <c r="D142" i="16"/>
  <c r="Z141" i="16"/>
  <c r="Y141" i="16"/>
  <c r="W141" i="16"/>
  <c r="V141" i="16"/>
  <c r="T141" i="16"/>
  <c r="S141" i="16"/>
  <c r="Q141" i="16"/>
  <c r="P141" i="16"/>
  <c r="N141" i="16"/>
  <c r="M141" i="16"/>
  <c r="K141" i="16"/>
  <c r="J141" i="16"/>
  <c r="H141" i="16"/>
  <c r="G141" i="16"/>
  <c r="D141" i="16" s="1"/>
  <c r="H140" i="16"/>
  <c r="AA138" i="16"/>
  <c r="AA137" i="16" s="1"/>
  <c r="X138" i="16"/>
  <c r="X137" i="16" s="1"/>
  <c r="U138" i="16"/>
  <c r="U137" i="16" s="1"/>
  <c r="U134" i="16" s="1"/>
  <c r="R138" i="16"/>
  <c r="R137" i="16" s="1"/>
  <c r="O138" i="16"/>
  <c r="O137" i="16" s="1"/>
  <c r="L138" i="16"/>
  <c r="L137" i="16" s="1"/>
  <c r="L133" i="16" s="1"/>
  <c r="I138" i="16"/>
  <c r="I137" i="16" s="1"/>
  <c r="E138" i="16"/>
  <c r="D138" i="16"/>
  <c r="Z137" i="16"/>
  <c r="Z134" i="16" s="1"/>
  <c r="Y137" i="16"/>
  <c r="Y133" i="16" s="1"/>
  <c r="W137" i="16"/>
  <c r="W133" i="16" s="1"/>
  <c r="V137" i="16"/>
  <c r="V133" i="16" s="1"/>
  <c r="T137" i="16"/>
  <c r="T134" i="16" s="1"/>
  <c r="S137" i="16"/>
  <c r="S134" i="16" s="1"/>
  <c r="Q137" i="16"/>
  <c r="Q134" i="16" s="1"/>
  <c r="P137" i="16"/>
  <c r="P133" i="16" s="1"/>
  <c r="N137" i="16"/>
  <c r="M137" i="16"/>
  <c r="M134" i="16"/>
  <c r="K137" i="16"/>
  <c r="K133" i="16" s="1"/>
  <c r="J137" i="16"/>
  <c r="J134" i="16" s="1"/>
  <c r="H137" i="16"/>
  <c r="H134" i="16" s="1"/>
  <c r="G137" i="16"/>
  <c r="G133" i="16" s="1"/>
  <c r="AA136" i="16"/>
  <c r="X136" i="16"/>
  <c r="X135" i="16" s="1"/>
  <c r="U136" i="16"/>
  <c r="U135" i="16"/>
  <c r="R136" i="16"/>
  <c r="R134" i="16" s="1"/>
  <c r="O136" i="16"/>
  <c r="L136" i="16"/>
  <c r="L135" i="16" s="1"/>
  <c r="I136" i="16"/>
  <c r="I135" i="16" s="1"/>
  <c r="E136" i="16"/>
  <c r="D136" i="16"/>
  <c r="Z135" i="16"/>
  <c r="Y135" i="16"/>
  <c r="Y25" i="16" s="1"/>
  <c r="W135" i="16"/>
  <c r="W25" i="16" s="1"/>
  <c r="V135" i="16"/>
  <c r="V25" i="16" s="1"/>
  <c r="T135" i="16"/>
  <c r="T25" i="16" s="1"/>
  <c r="S135" i="16"/>
  <c r="S25" i="16" s="1"/>
  <c r="Q135" i="16"/>
  <c r="Q25" i="16" s="1"/>
  <c r="P135" i="16"/>
  <c r="P25" i="16" s="1"/>
  <c r="N135" i="16"/>
  <c r="M135" i="16"/>
  <c r="M25" i="16" s="1"/>
  <c r="K135" i="16"/>
  <c r="K25" i="16" s="1"/>
  <c r="J135" i="16"/>
  <c r="J25" i="16" s="1"/>
  <c r="H135" i="16"/>
  <c r="G135" i="16"/>
  <c r="AA132" i="16"/>
  <c r="X132" i="16"/>
  <c r="U132" i="16"/>
  <c r="R132" i="16"/>
  <c r="O132" i="16"/>
  <c r="L132" i="16"/>
  <c r="L130" i="16" s="1"/>
  <c r="I132" i="16"/>
  <c r="E132" i="16"/>
  <c r="D132" i="16"/>
  <c r="AA131" i="16"/>
  <c r="X131" i="16"/>
  <c r="U131" i="16"/>
  <c r="U129" i="16" s="1"/>
  <c r="R131" i="16"/>
  <c r="O131" i="16"/>
  <c r="O129" i="16" s="1"/>
  <c r="L131" i="16"/>
  <c r="I131" i="16"/>
  <c r="E131" i="16"/>
  <c r="D131" i="16"/>
  <c r="Z130" i="16"/>
  <c r="Y130" i="16"/>
  <c r="W130" i="16"/>
  <c r="V130" i="16"/>
  <c r="T130" i="16"/>
  <c r="S130" i="16"/>
  <c r="Q130" i="16"/>
  <c r="P130" i="16"/>
  <c r="N130" i="16"/>
  <c r="M130" i="16"/>
  <c r="M122" i="16" s="1"/>
  <c r="K130" i="16"/>
  <c r="K122" i="16" s="1"/>
  <c r="J130" i="16"/>
  <c r="H130" i="16"/>
  <c r="G130" i="16"/>
  <c r="Z129" i="16"/>
  <c r="Z122" i="16" s="1"/>
  <c r="Y129" i="16"/>
  <c r="W129" i="16"/>
  <c r="V129" i="16"/>
  <c r="V122" i="16" s="1"/>
  <c r="T129" i="16"/>
  <c r="T122" i="16" s="1"/>
  <c r="S129" i="16"/>
  <c r="S122" i="16" s="1"/>
  <c r="Q129" i="16"/>
  <c r="P129" i="16"/>
  <c r="N129" i="16"/>
  <c r="M129" i="16"/>
  <c r="K129" i="16"/>
  <c r="J129" i="16"/>
  <c r="J122" i="16" s="1"/>
  <c r="H129" i="16"/>
  <c r="E129" i="16" s="1"/>
  <c r="G129" i="16"/>
  <c r="G122" i="16" s="1"/>
  <c r="AA128" i="16"/>
  <c r="X128" i="16"/>
  <c r="U128" i="16"/>
  <c r="R128" i="16"/>
  <c r="O128" i="16"/>
  <c r="L128" i="16"/>
  <c r="I128" i="16"/>
  <c r="E128" i="16"/>
  <c r="D128" i="16"/>
  <c r="AA127" i="16"/>
  <c r="X127" i="16"/>
  <c r="U127" i="16"/>
  <c r="R127" i="16"/>
  <c r="O127" i="16"/>
  <c r="L127" i="16"/>
  <c r="I127" i="16"/>
  <c r="I123" i="16" s="1"/>
  <c r="E127" i="16"/>
  <c r="D127" i="16"/>
  <c r="AA126" i="16"/>
  <c r="X126" i="16"/>
  <c r="U126" i="16"/>
  <c r="R126" i="16"/>
  <c r="R124" i="16" s="1"/>
  <c r="O126" i="16"/>
  <c r="L126" i="16"/>
  <c r="I126" i="16"/>
  <c r="E126" i="16"/>
  <c r="D126" i="16"/>
  <c r="AA125" i="16"/>
  <c r="X125" i="16"/>
  <c r="U125" i="16"/>
  <c r="U124" i="16" s="1"/>
  <c r="R125" i="16"/>
  <c r="O125" i="16"/>
  <c r="O123" i="16" s="1"/>
  <c r="L125" i="16"/>
  <c r="I125" i="16"/>
  <c r="E125" i="16"/>
  <c r="D125" i="16"/>
  <c r="Z124" i="16"/>
  <c r="Y124" i="16"/>
  <c r="W124" i="16"/>
  <c r="V124" i="16"/>
  <c r="T124" i="16"/>
  <c r="S124" i="16"/>
  <c r="Q124" i="16"/>
  <c r="P124" i="16"/>
  <c r="N124" i="16"/>
  <c r="M124" i="16"/>
  <c r="K124" i="16"/>
  <c r="E124" i="16" s="1"/>
  <c r="J124" i="16"/>
  <c r="H124" i="16"/>
  <c r="G124" i="16"/>
  <c r="Z123" i="16"/>
  <c r="Y123" i="16"/>
  <c r="W123" i="16"/>
  <c r="V123" i="16"/>
  <c r="T123" i="16"/>
  <c r="S123" i="16"/>
  <c r="Q123" i="16"/>
  <c r="P123" i="16"/>
  <c r="N123" i="16"/>
  <c r="M123" i="16"/>
  <c r="K123" i="16"/>
  <c r="J123" i="16"/>
  <c r="D123" i="16" s="1"/>
  <c r="H123" i="16"/>
  <c r="E123" i="16" s="1"/>
  <c r="G123" i="16"/>
  <c r="AA121" i="16"/>
  <c r="X121" i="16"/>
  <c r="U121" i="16"/>
  <c r="R121" i="16"/>
  <c r="O121" i="16"/>
  <c r="O119" i="16" s="1"/>
  <c r="L121" i="16"/>
  <c r="I121" i="16"/>
  <c r="E121" i="16"/>
  <c r="D121" i="16"/>
  <c r="AA120" i="16"/>
  <c r="X120" i="16"/>
  <c r="U120" i="16"/>
  <c r="R120" i="16"/>
  <c r="R119" i="16" s="1"/>
  <c r="O120" i="16"/>
  <c r="L120" i="16"/>
  <c r="L119" i="16" s="1"/>
  <c r="I120" i="16"/>
  <c r="E120" i="16"/>
  <c r="D120" i="16"/>
  <c r="Z119" i="16"/>
  <c r="Z114" i="16" s="1"/>
  <c r="Y119" i="16"/>
  <c r="Y115" i="16" s="1"/>
  <c r="W119" i="16"/>
  <c r="W114" i="16" s="1"/>
  <c r="V119" i="16"/>
  <c r="V114" i="16" s="1"/>
  <c r="T119" i="16"/>
  <c r="T114" i="16" s="1"/>
  <c r="S119" i="16"/>
  <c r="S115" i="16" s="1"/>
  <c r="Q119" i="16"/>
  <c r="P119" i="16"/>
  <c r="P115" i="16" s="1"/>
  <c r="N119" i="16"/>
  <c r="N114" i="16" s="1"/>
  <c r="M119" i="16"/>
  <c r="K119" i="16"/>
  <c r="K115" i="16" s="1"/>
  <c r="J119" i="16"/>
  <c r="J114" i="16" s="1"/>
  <c r="H119" i="16"/>
  <c r="H115" i="16" s="1"/>
  <c r="G119" i="16"/>
  <c r="AA118" i="16"/>
  <c r="X118" i="16"/>
  <c r="U118" i="16"/>
  <c r="R118" i="16"/>
  <c r="O118" i="16"/>
  <c r="L118" i="16"/>
  <c r="I118" i="16"/>
  <c r="E118" i="16"/>
  <c r="D118" i="16"/>
  <c r="AA117" i="16"/>
  <c r="X117" i="16"/>
  <c r="U117" i="16"/>
  <c r="R117" i="16"/>
  <c r="R116" i="16" s="1"/>
  <c r="O117" i="16"/>
  <c r="O116" i="16" s="1"/>
  <c r="L117" i="16"/>
  <c r="L116" i="16" s="1"/>
  <c r="I117" i="16"/>
  <c r="E117" i="16"/>
  <c r="D117" i="16"/>
  <c r="Z116" i="16"/>
  <c r="Y116" i="16"/>
  <c r="W116" i="16"/>
  <c r="W18" i="16" s="1"/>
  <c r="V116" i="16"/>
  <c r="V18" i="16" s="1"/>
  <c r="T116" i="16"/>
  <c r="S116" i="16"/>
  <c r="S18" i="16" s="1"/>
  <c r="Q116" i="16"/>
  <c r="Q18" i="16" s="1"/>
  <c r="P116" i="16"/>
  <c r="N116" i="16"/>
  <c r="N18" i="16" s="1"/>
  <c r="M116" i="16"/>
  <c r="M18" i="16" s="1"/>
  <c r="K116" i="16"/>
  <c r="K18" i="16" s="1"/>
  <c r="J116" i="16"/>
  <c r="J18" i="16" s="1"/>
  <c r="H116" i="16"/>
  <c r="G116" i="16"/>
  <c r="G18" i="16" s="1"/>
  <c r="AA113" i="16"/>
  <c r="X113" i="16"/>
  <c r="U113" i="16"/>
  <c r="R113" i="16"/>
  <c r="O113" i="16"/>
  <c r="O111" i="16" s="1"/>
  <c r="L113" i="16"/>
  <c r="I113" i="16"/>
  <c r="E113" i="16"/>
  <c r="D113" i="16"/>
  <c r="AA112" i="16"/>
  <c r="X112" i="16"/>
  <c r="X111" i="16" s="1"/>
  <c r="U112" i="16"/>
  <c r="R112" i="16"/>
  <c r="O112" i="16"/>
  <c r="L112" i="16"/>
  <c r="I112" i="16"/>
  <c r="E112" i="16"/>
  <c r="D112" i="16"/>
  <c r="Z111" i="16"/>
  <c r="Y111" i="16"/>
  <c r="Y97" i="16" s="1"/>
  <c r="W111" i="16"/>
  <c r="W97" i="16" s="1"/>
  <c r="W83" i="16" s="1"/>
  <c r="V111" i="16"/>
  <c r="V97" i="16" s="1"/>
  <c r="T111" i="16"/>
  <c r="T97" i="16" s="1"/>
  <c r="S111" i="16"/>
  <c r="S97" i="16" s="1"/>
  <c r="Q111" i="16"/>
  <c r="Q97" i="16" s="1"/>
  <c r="P111" i="16"/>
  <c r="P97" i="16" s="1"/>
  <c r="N111" i="16"/>
  <c r="N97" i="16" s="1"/>
  <c r="M111" i="16"/>
  <c r="M97" i="16" s="1"/>
  <c r="M83" i="16" s="1"/>
  <c r="K111" i="16"/>
  <c r="K97" i="16" s="1"/>
  <c r="J111" i="16"/>
  <c r="J97" i="16" s="1"/>
  <c r="H111" i="16"/>
  <c r="G111" i="16"/>
  <c r="AA110" i="16"/>
  <c r="X110" i="16"/>
  <c r="U110" i="16"/>
  <c r="R110" i="16"/>
  <c r="O110" i="16"/>
  <c r="L110" i="16"/>
  <c r="I110" i="16"/>
  <c r="E110" i="16"/>
  <c r="D110" i="16"/>
  <c r="AA109" i="16"/>
  <c r="X109" i="16"/>
  <c r="U109" i="16"/>
  <c r="R109" i="16"/>
  <c r="O109" i="16"/>
  <c r="L109" i="16"/>
  <c r="I109" i="16"/>
  <c r="E109" i="16"/>
  <c r="D109" i="16"/>
  <c r="AA108" i="16"/>
  <c r="X108" i="16"/>
  <c r="U108" i="16"/>
  <c r="R108" i="16"/>
  <c r="O108" i="16"/>
  <c r="L108" i="16"/>
  <c r="I108" i="16"/>
  <c r="E108" i="16"/>
  <c r="D108" i="16"/>
  <c r="F108" i="16" s="1"/>
  <c r="AA107" i="16"/>
  <c r="X107" i="16"/>
  <c r="U107" i="16"/>
  <c r="R107" i="16"/>
  <c r="O107" i="16"/>
  <c r="L107" i="16"/>
  <c r="I107" i="16"/>
  <c r="E107" i="16"/>
  <c r="D107" i="16"/>
  <c r="F107" i="16" s="1"/>
  <c r="AA106" i="16"/>
  <c r="X106" i="16"/>
  <c r="U106" i="16"/>
  <c r="R106" i="16"/>
  <c r="O106" i="16"/>
  <c r="L106" i="16"/>
  <c r="I106" i="16"/>
  <c r="E106" i="16"/>
  <c r="F106" i="16" s="1"/>
  <c r="D106" i="16"/>
  <c r="AA105" i="16"/>
  <c r="X105" i="16"/>
  <c r="U105" i="16"/>
  <c r="R105" i="16"/>
  <c r="O105" i="16"/>
  <c r="L105" i="16"/>
  <c r="I105" i="16"/>
  <c r="E105" i="16"/>
  <c r="D105" i="16"/>
  <c r="AA104" i="16"/>
  <c r="X104" i="16"/>
  <c r="U104" i="16"/>
  <c r="R104" i="16"/>
  <c r="O104" i="16"/>
  <c r="L104" i="16"/>
  <c r="I104" i="16"/>
  <c r="E104" i="16"/>
  <c r="D104" i="16"/>
  <c r="AA103" i="16"/>
  <c r="X103" i="16"/>
  <c r="U103" i="16"/>
  <c r="R103" i="16"/>
  <c r="O103" i="16"/>
  <c r="L103" i="16"/>
  <c r="I103" i="16"/>
  <c r="E103" i="16"/>
  <c r="D103" i="16"/>
  <c r="AA102" i="16"/>
  <c r="X102" i="16"/>
  <c r="U102" i="16"/>
  <c r="R102" i="16"/>
  <c r="O102" i="16"/>
  <c r="L102" i="16"/>
  <c r="I102" i="16"/>
  <c r="E102" i="16"/>
  <c r="D102" i="16"/>
  <c r="AA101" i="16"/>
  <c r="X101" i="16"/>
  <c r="U101" i="16"/>
  <c r="R101" i="16"/>
  <c r="O101" i="16"/>
  <c r="L101" i="16"/>
  <c r="I101" i="16"/>
  <c r="E101" i="16"/>
  <c r="D101" i="16"/>
  <c r="AA100" i="16"/>
  <c r="X100" i="16"/>
  <c r="U100" i="16"/>
  <c r="R100" i="16"/>
  <c r="O100" i="16"/>
  <c r="L100" i="16"/>
  <c r="L98" i="16" s="1"/>
  <c r="I100" i="16"/>
  <c r="E100" i="16"/>
  <c r="D100" i="16"/>
  <c r="AA99" i="16"/>
  <c r="X99" i="16"/>
  <c r="U99" i="16"/>
  <c r="R99" i="16"/>
  <c r="O99" i="16"/>
  <c r="L99" i="16"/>
  <c r="I99" i="16"/>
  <c r="E99" i="16"/>
  <c r="D99" i="16"/>
  <c r="F99" i="16" s="1"/>
  <c r="Z98" i="16"/>
  <c r="Y98" i="16"/>
  <c r="W98" i="16"/>
  <c r="V98" i="16"/>
  <c r="T98" i="16"/>
  <c r="S98" i="16"/>
  <c r="Q98" i="16"/>
  <c r="P98" i="16"/>
  <c r="N98" i="16"/>
  <c r="E98" i="16" s="1"/>
  <c r="M98" i="16"/>
  <c r="K98" i="16"/>
  <c r="J98" i="16"/>
  <c r="H98" i="16"/>
  <c r="G98" i="16"/>
  <c r="Z97" i="16"/>
  <c r="Z83" i="16" s="1"/>
  <c r="AA96" i="16"/>
  <c r="X96" i="16"/>
  <c r="U96" i="16"/>
  <c r="R96" i="16"/>
  <c r="O96" i="16"/>
  <c r="L96" i="16"/>
  <c r="I96" i="16"/>
  <c r="E96" i="16"/>
  <c r="D96" i="16"/>
  <c r="F96" i="16" s="1"/>
  <c r="AA95" i="16"/>
  <c r="X95" i="16"/>
  <c r="U95" i="16"/>
  <c r="R95" i="16"/>
  <c r="O95" i="16"/>
  <c r="L95" i="16"/>
  <c r="I95" i="16"/>
  <c r="E95" i="16"/>
  <c r="D95" i="16"/>
  <c r="AA94" i="16"/>
  <c r="X94" i="16"/>
  <c r="U94" i="16"/>
  <c r="R94" i="16"/>
  <c r="O94" i="16"/>
  <c r="L94" i="16"/>
  <c r="I94" i="16"/>
  <c r="E94" i="16"/>
  <c r="D94" i="16"/>
  <c r="AA93" i="16"/>
  <c r="X93" i="16"/>
  <c r="U93" i="16"/>
  <c r="R93" i="16"/>
  <c r="O93" i="16"/>
  <c r="L93" i="16"/>
  <c r="I93" i="16"/>
  <c r="E93" i="16"/>
  <c r="F93" i="16" s="1"/>
  <c r="D93" i="16"/>
  <c r="AA92" i="16"/>
  <c r="X92" i="16"/>
  <c r="U92" i="16"/>
  <c r="R92" i="16"/>
  <c r="O92" i="16"/>
  <c r="L92" i="16"/>
  <c r="I92" i="16"/>
  <c r="E92" i="16"/>
  <c r="D92" i="16"/>
  <c r="AA91" i="16"/>
  <c r="X91" i="16"/>
  <c r="U91" i="16"/>
  <c r="R91" i="16"/>
  <c r="O91" i="16"/>
  <c r="L91" i="16"/>
  <c r="I91" i="16"/>
  <c r="E91" i="16"/>
  <c r="D91" i="16"/>
  <c r="AA90" i="16"/>
  <c r="X90" i="16"/>
  <c r="U90" i="16"/>
  <c r="R90" i="16"/>
  <c r="O90" i="16"/>
  <c r="L90" i="16"/>
  <c r="I90" i="16"/>
  <c r="E90" i="16"/>
  <c r="D90" i="16"/>
  <c r="AA89" i="16"/>
  <c r="X89" i="16"/>
  <c r="U89" i="16"/>
  <c r="R89" i="16"/>
  <c r="O89" i="16"/>
  <c r="L89" i="16"/>
  <c r="I89" i="16"/>
  <c r="E89" i="16"/>
  <c r="D89" i="16"/>
  <c r="AA88" i="16"/>
  <c r="X88" i="16"/>
  <c r="U88" i="16"/>
  <c r="R88" i="16"/>
  <c r="O88" i="16"/>
  <c r="L88" i="16"/>
  <c r="I88" i="16"/>
  <c r="E88" i="16"/>
  <c r="D88" i="16"/>
  <c r="AA87" i="16"/>
  <c r="X87" i="16"/>
  <c r="U87" i="16"/>
  <c r="R87" i="16"/>
  <c r="O87" i="16"/>
  <c r="L87" i="16"/>
  <c r="I87" i="16"/>
  <c r="E87" i="16"/>
  <c r="D87" i="16"/>
  <c r="AA86" i="16"/>
  <c r="X86" i="16"/>
  <c r="U86" i="16"/>
  <c r="R86" i="16"/>
  <c r="O86" i="16"/>
  <c r="L86" i="16"/>
  <c r="I86" i="16"/>
  <c r="E86" i="16"/>
  <c r="D86" i="16"/>
  <c r="Z85" i="16"/>
  <c r="Y85" i="16"/>
  <c r="W85" i="16"/>
  <c r="V85" i="16"/>
  <c r="T85" i="16"/>
  <c r="S85" i="16"/>
  <c r="Q85" i="16"/>
  <c r="P85" i="16"/>
  <c r="N85" i="16"/>
  <c r="M85" i="16"/>
  <c r="K85" i="16"/>
  <c r="J85" i="16"/>
  <c r="H85" i="16"/>
  <c r="G85" i="16"/>
  <c r="Z84" i="16"/>
  <c r="Y84" i="16"/>
  <c r="W84" i="16"/>
  <c r="V84" i="16"/>
  <c r="T84" i="16"/>
  <c r="S84" i="16"/>
  <c r="Q84" i="16"/>
  <c r="E84" i="16" s="1"/>
  <c r="P84" i="16"/>
  <c r="N84" i="16"/>
  <c r="M84" i="16"/>
  <c r="K84" i="16"/>
  <c r="J84" i="16"/>
  <c r="H84" i="16"/>
  <c r="G84" i="16"/>
  <c r="AA82" i="16"/>
  <c r="X82" i="16"/>
  <c r="U82" i="16"/>
  <c r="R82" i="16"/>
  <c r="O82" i="16"/>
  <c r="L82" i="16"/>
  <c r="I82" i="16"/>
  <c r="E82" i="16"/>
  <c r="D82" i="16"/>
  <c r="AA81" i="16"/>
  <c r="X81" i="16"/>
  <c r="U81" i="16"/>
  <c r="R81" i="16"/>
  <c r="O81" i="16"/>
  <c r="L81" i="16"/>
  <c r="I81" i="16"/>
  <c r="E81" i="16"/>
  <c r="D81" i="16"/>
  <c r="AA80" i="16"/>
  <c r="X80" i="16"/>
  <c r="U80" i="16"/>
  <c r="R80" i="16"/>
  <c r="O80" i="16"/>
  <c r="L80" i="16"/>
  <c r="I80" i="16"/>
  <c r="E80" i="16"/>
  <c r="D80" i="16"/>
  <c r="F80" i="16" s="1"/>
  <c r="AA79" i="16"/>
  <c r="X79" i="16"/>
  <c r="U79" i="16"/>
  <c r="R79" i="16"/>
  <c r="O79" i="16"/>
  <c r="L79" i="16"/>
  <c r="I79" i="16"/>
  <c r="E79" i="16"/>
  <c r="D79" i="16"/>
  <c r="AA78" i="16"/>
  <c r="X78" i="16"/>
  <c r="U78" i="16"/>
  <c r="R78" i="16"/>
  <c r="O78" i="16"/>
  <c r="L78" i="16"/>
  <c r="L77" i="16" s="1"/>
  <c r="I78" i="16"/>
  <c r="E78" i="16"/>
  <c r="F78" i="16" s="1"/>
  <c r="D78" i="16"/>
  <c r="Z77" i="16"/>
  <c r="Z70" i="16" s="1"/>
  <c r="Y77" i="16"/>
  <c r="W77" i="16"/>
  <c r="W70" i="16" s="1"/>
  <c r="V77" i="16"/>
  <c r="T77" i="16"/>
  <c r="T70" i="16" s="1"/>
  <c r="S77" i="16"/>
  <c r="S70" i="16" s="1"/>
  <c r="Q77" i="16"/>
  <c r="P77" i="16"/>
  <c r="P70" i="16" s="1"/>
  <c r="N77" i="16"/>
  <c r="M77" i="16"/>
  <c r="K77" i="16"/>
  <c r="K70" i="16" s="1"/>
  <c r="J77" i="16"/>
  <c r="J70" i="16" s="1"/>
  <c r="H77" i="16"/>
  <c r="H70" i="16" s="1"/>
  <c r="H55" i="16" s="1"/>
  <c r="G77" i="16"/>
  <c r="AA76" i="16"/>
  <c r="X76" i="16"/>
  <c r="U76" i="16"/>
  <c r="R76" i="16"/>
  <c r="O76" i="16"/>
  <c r="L76" i="16"/>
  <c r="I76" i="16"/>
  <c r="E76" i="16"/>
  <c r="D76" i="16"/>
  <c r="AA75" i="16"/>
  <c r="X75" i="16"/>
  <c r="U75" i="16"/>
  <c r="R75" i="16"/>
  <c r="O75" i="16"/>
  <c r="L75" i="16"/>
  <c r="I75" i="16"/>
  <c r="E75" i="16"/>
  <c r="D75" i="16"/>
  <c r="AA74" i="16"/>
  <c r="X74" i="16"/>
  <c r="U74" i="16"/>
  <c r="R74" i="16"/>
  <c r="O74" i="16"/>
  <c r="L74" i="16"/>
  <c r="I74" i="16"/>
  <c r="E74" i="16"/>
  <c r="D74" i="16"/>
  <c r="F74" i="16" s="1"/>
  <c r="AA73" i="16"/>
  <c r="X73" i="16"/>
  <c r="U73" i="16"/>
  <c r="R73" i="16"/>
  <c r="O73" i="16"/>
  <c r="L73" i="16"/>
  <c r="I73" i="16"/>
  <c r="E73" i="16"/>
  <c r="D73" i="16"/>
  <c r="AA72" i="16"/>
  <c r="X72" i="16"/>
  <c r="U72" i="16"/>
  <c r="R72" i="16"/>
  <c r="O72" i="16"/>
  <c r="L72" i="16"/>
  <c r="I72" i="16"/>
  <c r="E72" i="16"/>
  <c r="D72" i="16"/>
  <c r="Z71" i="16"/>
  <c r="Y71" i="16"/>
  <c r="W71" i="16"/>
  <c r="W55" i="16" s="1"/>
  <c r="V71" i="16"/>
  <c r="T71" i="16"/>
  <c r="S71" i="16"/>
  <c r="Q71" i="16"/>
  <c r="P71" i="16"/>
  <c r="N71" i="16"/>
  <c r="M71" i="16"/>
  <c r="K71" i="16"/>
  <c r="J71" i="16"/>
  <c r="H71" i="16"/>
  <c r="G71" i="16"/>
  <c r="AA69" i="16"/>
  <c r="X69" i="16"/>
  <c r="U69" i="16"/>
  <c r="R69" i="16"/>
  <c r="O69" i="16"/>
  <c r="L69" i="16"/>
  <c r="I69" i="16"/>
  <c r="E69" i="16"/>
  <c r="F69" i="16" s="1"/>
  <c r="D69" i="16"/>
  <c r="AA68" i="16"/>
  <c r="X68" i="16"/>
  <c r="U68" i="16"/>
  <c r="R68" i="16"/>
  <c r="O68" i="16"/>
  <c r="L68" i="16"/>
  <c r="I68" i="16"/>
  <c r="E68" i="16"/>
  <c r="D68" i="16"/>
  <c r="AA67" i="16"/>
  <c r="X67" i="16"/>
  <c r="U67" i="16"/>
  <c r="R67" i="16"/>
  <c r="O67" i="16"/>
  <c r="L67" i="16"/>
  <c r="I67" i="16"/>
  <c r="E67" i="16"/>
  <c r="D67" i="16"/>
  <c r="AA66" i="16"/>
  <c r="X66" i="16"/>
  <c r="U66" i="16"/>
  <c r="R66" i="16"/>
  <c r="O66" i="16"/>
  <c r="L66" i="16"/>
  <c r="I66" i="16"/>
  <c r="E66" i="16"/>
  <c r="D66" i="16"/>
  <c r="AA65" i="16"/>
  <c r="X65" i="16"/>
  <c r="U65" i="16"/>
  <c r="R65" i="16"/>
  <c r="O65" i="16"/>
  <c r="L65" i="16"/>
  <c r="I65" i="16"/>
  <c r="E65" i="16"/>
  <c r="D65" i="16"/>
  <c r="F65" i="16" s="1"/>
  <c r="AA64" i="16"/>
  <c r="X64" i="16"/>
  <c r="U64" i="16"/>
  <c r="R64" i="16"/>
  <c r="O64" i="16"/>
  <c r="L64" i="16"/>
  <c r="I64" i="16"/>
  <c r="E64" i="16"/>
  <c r="D64" i="16"/>
  <c r="AA63" i="16"/>
  <c r="X63" i="16"/>
  <c r="U63" i="16"/>
  <c r="R63" i="16"/>
  <c r="O63" i="16"/>
  <c r="L63" i="16"/>
  <c r="I63" i="16"/>
  <c r="E63" i="16"/>
  <c r="D63" i="16"/>
  <c r="AA62" i="16"/>
  <c r="X62" i="16"/>
  <c r="U62" i="16"/>
  <c r="R62" i="16"/>
  <c r="O62" i="16"/>
  <c r="L62" i="16"/>
  <c r="I62" i="16"/>
  <c r="E62" i="16"/>
  <c r="D62" i="16"/>
  <c r="F62" i="16" s="1"/>
  <c r="AA61" i="16"/>
  <c r="X61" i="16"/>
  <c r="U61" i="16"/>
  <c r="R61" i="16"/>
  <c r="O61" i="16"/>
  <c r="L61" i="16"/>
  <c r="I61" i="16"/>
  <c r="E61" i="16"/>
  <c r="F61" i="16" s="1"/>
  <c r="D61" i="16"/>
  <c r="AA60" i="16"/>
  <c r="X60" i="16"/>
  <c r="U60" i="16"/>
  <c r="R60" i="16"/>
  <c r="O60" i="16"/>
  <c r="L60" i="16"/>
  <c r="I60" i="16"/>
  <c r="E60" i="16"/>
  <c r="D60" i="16"/>
  <c r="AA59" i="16"/>
  <c r="X59" i="16"/>
  <c r="U59" i="16"/>
  <c r="R59" i="16"/>
  <c r="O59" i="16"/>
  <c r="L59" i="16"/>
  <c r="I59" i="16"/>
  <c r="E59" i="16"/>
  <c r="D59" i="16"/>
  <c r="AA58" i="16"/>
  <c r="X58" i="16"/>
  <c r="U58" i="16"/>
  <c r="R58" i="16"/>
  <c r="O58" i="16"/>
  <c r="L58" i="16"/>
  <c r="I58" i="16"/>
  <c r="E58" i="16"/>
  <c r="D58" i="16"/>
  <c r="F58" i="16" s="1"/>
  <c r="Z57" i="16"/>
  <c r="Y57" i="16"/>
  <c r="W57" i="16"/>
  <c r="V57" i="16"/>
  <c r="T57" i="16"/>
  <c r="S57" i="16"/>
  <c r="Q57" i="16"/>
  <c r="P57" i="16"/>
  <c r="N57" i="16"/>
  <c r="M57" i="16"/>
  <c r="K57" i="16"/>
  <c r="J57" i="16"/>
  <c r="H57" i="16"/>
  <c r="G57" i="16"/>
  <c r="Z56" i="16"/>
  <c r="Y56" i="16"/>
  <c r="W56" i="16"/>
  <c r="V56" i="16"/>
  <c r="T56" i="16"/>
  <c r="S56" i="16"/>
  <c r="Q56" i="16"/>
  <c r="P56" i="16"/>
  <c r="N56" i="16"/>
  <c r="M56" i="16"/>
  <c r="K56" i="16"/>
  <c r="J56" i="16"/>
  <c r="H56" i="16"/>
  <c r="G56" i="16"/>
  <c r="AA54" i="16"/>
  <c r="X54" i="16"/>
  <c r="U54" i="16"/>
  <c r="U53" i="16" s="1"/>
  <c r="R54" i="16"/>
  <c r="R52" i="16" s="1"/>
  <c r="O54" i="16"/>
  <c r="O53" i="16" s="1"/>
  <c r="L54" i="16"/>
  <c r="L53" i="16" s="1"/>
  <c r="I54" i="16"/>
  <c r="I52" i="16" s="1"/>
  <c r="I53" i="16"/>
  <c r="E54" i="16"/>
  <c r="D54" i="16"/>
  <c r="Z53" i="16"/>
  <c r="Y53" i="16"/>
  <c r="Y48" i="16" s="1"/>
  <c r="W53" i="16"/>
  <c r="V53" i="16"/>
  <c r="T53" i="16"/>
  <c r="S53" i="16"/>
  <c r="Q53" i="16"/>
  <c r="P53" i="16"/>
  <c r="N53" i="16"/>
  <c r="M53" i="16"/>
  <c r="M48" i="16" s="1"/>
  <c r="K53" i="16"/>
  <c r="J53" i="16"/>
  <c r="H53" i="16"/>
  <c r="G53" i="16"/>
  <c r="Z52" i="16"/>
  <c r="Y52" i="16"/>
  <c r="W52" i="16"/>
  <c r="V52" i="16"/>
  <c r="T52" i="16"/>
  <c r="T48" i="16" s="1"/>
  <c r="S52" i="16"/>
  <c r="S48" i="16" s="1"/>
  <c r="Q52" i="16"/>
  <c r="P52" i="16"/>
  <c r="P48" i="16" s="1"/>
  <c r="N52" i="16"/>
  <c r="M52" i="16"/>
  <c r="K52" i="16"/>
  <c r="J52" i="16"/>
  <c r="J48" i="16" s="1"/>
  <c r="H52" i="16"/>
  <c r="H48" i="16" s="1"/>
  <c r="G52" i="16"/>
  <c r="AA51" i="16"/>
  <c r="X51" i="16"/>
  <c r="X50" i="16" s="1"/>
  <c r="U51" i="16"/>
  <c r="R51" i="16"/>
  <c r="R49" i="16" s="1"/>
  <c r="O51" i="16"/>
  <c r="L51" i="16"/>
  <c r="L50" i="16" s="1"/>
  <c r="I51" i="16"/>
  <c r="I50" i="16" s="1"/>
  <c r="E51" i="16"/>
  <c r="D51" i="16"/>
  <c r="Z50" i="16"/>
  <c r="Y50" i="16"/>
  <c r="W50" i="16"/>
  <c r="V50" i="16"/>
  <c r="T50" i="16"/>
  <c r="S50" i="16"/>
  <c r="Q50" i="16"/>
  <c r="P50" i="16"/>
  <c r="N50" i="16"/>
  <c r="M50" i="16"/>
  <c r="K50" i="16"/>
  <c r="J50" i="16"/>
  <c r="H50" i="16"/>
  <c r="E50" i="16" s="1"/>
  <c r="G50" i="16"/>
  <c r="D50" i="16" s="1"/>
  <c r="Z49" i="16"/>
  <c r="Y49" i="16"/>
  <c r="W49" i="16"/>
  <c r="V49" i="16"/>
  <c r="T49" i="16"/>
  <c r="S49" i="16"/>
  <c r="Q49" i="16"/>
  <c r="P49" i="16"/>
  <c r="N49" i="16"/>
  <c r="M49" i="16"/>
  <c r="K49" i="16"/>
  <c r="E49" i="16" s="1"/>
  <c r="J49" i="16"/>
  <c r="H49" i="16"/>
  <c r="G49" i="16"/>
  <c r="D49" i="16" s="1"/>
  <c r="AA47" i="16"/>
  <c r="X47" i="16"/>
  <c r="U47" i="16"/>
  <c r="R47" i="16"/>
  <c r="O47" i="16"/>
  <c r="L47" i="16"/>
  <c r="I47" i="16"/>
  <c r="E47" i="16"/>
  <c r="D47" i="16"/>
  <c r="F47" i="16" s="1"/>
  <c r="AA46" i="16"/>
  <c r="X46" i="16"/>
  <c r="U46" i="16"/>
  <c r="R46" i="16"/>
  <c r="O46" i="16"/>
  <c r="L46" i="16"/>
  <c r="I46" i="16"/>
  <c r="E46" i="16"/>
  <c r="D46" i="16"/>
  <c r="Z45" i="16"/>
  <c r="Z39" i="16" s="1"/>
  <c r="Y45" i="16"/>
  <c r="Y39" i="16" s="1"/>
  <c r="W45" i="16"/>
  <c r="V45" i="16"/>
  <c r="T45" i="16"/>
  <c r="T39" i="16" s="1"/>
  <c r="S45" i="16"/>
  <c r="S39" i="16" s="1"/>
  <c r="Q45" i="16"/>
  <c r="Q39" i="16" s="1"/>
  <c r="P45" i="16"/>
  <c r="N45" i="16"/>
  <c r="M45" i="16"/>
  <c r="M39" i="16" s="1"/>
  <c r="K45" i="16"/>
  <c r="K39" i="16" s="1"/>
  <c r="J45" i="16"/>
  <c r="H45" i="16"/>
  <c r="G45" i="16"/>
  <c r="G39" i="16" s="1"/>
  <c r="AA44" i="16"/>
  <c r="X44" i="16"/>
  <c r="U44" i="16"/>
  <c r="R44" i="16"/>
  <c r="O44" i="16"/>
  <c r="L44" i="16"/>
  <c r="I44" i="16"/>
  <c r="E44" i="16"/>
  <c r="D44" i="16"/>
  <c r="F44" i="16" s="1"/>
  <c r="AA43" i="16"/>
  <c r="X43" i="16"/>
  <c r="U43" i="16"/>
  <c r="R43" i="16"/>
  <c r="O43" i="16"/>
  <c r="L43" i="16"/>
  <c r="I43" i="16"/>
  <c r="E43" i="16"/>
  <c r="D43" i="16"/>
  <c r="F43" i="16" s="1"/>
  <c r="AA42" i="16"/>
  <c r="X42" i="16"/>
  <c r="U42" i="16"/>
  <c r="R42" i="16"/>
  <c r="O42" i="16"/>
  <c r="L42" i="16"/>
  <c r="I42" i="16"/>
  <c r="E42" i="16"/>
  <c r="D42" i="16"/>
  <c r="AA41" i="16"/>
  <c r="X41" i="16"/>
  <c r="U41" i="16"/>
  <c r="R41" i="16"/>
  <c r="O41" i="16"/>
  <c r="O40" i="16" s="1"/>
  <c r="L41" i="16"/>
  <c r="I41" i="16"/>
  <c r="E41" i="16"/>
  <c r="D41" i="16"/>
  <c r="Z40" i="16"/>
  <c r="Z26" i="16" s="1"/>
  <c r="Y40" i="16"/>
  <c r="W40" i="16"/>
  <c r="V40" i="16"/>
  <c r="V20" i="16"/>
  <c r="T40" i="16"/>
  <c r="T20" i="16" s="1"/>
  <c r="U20" i="16" s="1"/>
  <c r="S40" i="16"/>
  <c r="Q40" i="16"/>
  <c r="P40" i="16"/>
  <c r="N40" i="16"/>
  <c r="M40" i="16"/>
  <c r="K40" i="16"/>
  <c r="J40" i="16"/>
  <c r="J20" i="16" s="1"/>
  <c r="H40" i="16"/>
  <c r="H20" i="16" s="1"/>
  <c r="G40" i="16"/>
  <c r="AA38" i="16"/>
  <c r="X38" i="16"/>
  <c r="U38" i="16"/>
  <c r="R38" i="16"/>
  <c r="O38" i="16"/>
  <c r="L38" i="16"/>
  <c r="I38" i="16"/>
  <c r="E38" i="16"/>
  <c r="D38" i="16"/>
  <c r="AA37" i="16"/>
  <c r="X37" i="16"/>
  <c r="U37" i="16"/>
  <c r="R37" i="16"/>
  <c r="O37" i="16"/>
  <c r="L37" i="16"/>
  <c r="I37" i="16"/>
  <c r="E37" i="16"/>
  <c r="D37" i="16"/>
  <c r="F37" i="16" s="1"/>
  <c r="AA36" i="16"/>
  <c r="X36" i="16"/>
  <c r="U36" i="16"/>
  <c r="R36" i="16"/>
  <c r="O36" i="16"/>
  <c r="L36" i="16"/>
  <c r="I36" i="16"/>
  <c r="E36" i="16"/>
  <c r="D36" i="16"/>
  <c r="AA35" i="16"/>
  <c r="X35" i="16"/>
  <c r="U35" i="16"/>
  <c r="R35" i="16"/>
  <c r="O35" i="16"/>
  <c r="L35" i="16"/>
  <c r="I35" i="16"/>
  <c r="E35" i="16"/>
  <c r="D35" i="16"/>
  <c r="AA34" i="16"/>
  <c r="X34" i="16"/>
  <c r="U34" i="16"/>
  <c r="R34" i="16"/>
  <c r="O34" i="16"/>
  <c r="L34" i="16"/>
  <c r="I34" i="16"/>
  <c r="E34" i="16"/>
  <c r="D34" i="16"/>
  <c r="F34" i="16" s="1"/>
  <c r="AA33" i="16"/>
  <c r="X33" i="16"/>
  <c r="U33" i="16"/>
  <c r="R33" i="16"/>
  <c r="O33" i="16"/>
  <c r="L33" i="16"/>
  <c r="I33" i="16"/>
  <c r="E33" i="16"/>
  <c r="D33" i="16"/>
  <c r="F33" i="16" s="1"/>
  <c r="AA32" i="16"/>
  <c r="X32" i="16"/>
  <c r="U32" i="16"/>
  <c r="R32" i="16"/>
  <c r="O32" i="16"/>
  <c r="L32" i="16"/>
  <c r="I32" i="16"/>
  <c r="E32" i="16"/>
  <c r="F32" i="16" s="1"/>
  <c r="D32" i="16"/>
  <c r="AA31" i="16"/>
  <c r="X31" i="16"/>
  <c r="U31" i="16"/>
  <c r="R31" i="16"/>
  <c r="O31" i="16"/>
  <c r="L31" i="16"/>
  <c r="I31" i="16"/>
  <c r="E31" i="16"/>
  <c r="F31" i="16" s="1"/>
  <c r="D31" i="16"/>
  <c r="AA30" i="16"/>
  <c r="X30" i="16"/>
  <c r="U30" i="16"/>
  <c r="R30" i="16"/>
  <c r="O30" i="16"/>
  <c r="L30" i="16"/>
  <c r="I30" i="16"/>
  <c r="E30" i="16"/>
  <c r="D30" i="16"/>
  <c r="AA29" i="16"/>
  <c r="X29" i="16"/>
  <c r="U29" i="16"/>
  <c r="R29" i="16"/>
  <c r="O29" i="16"/>
  <c r="L29" i="16"/>
  <c r="I29" i="16"/>
  <c r="E29" i="16"/>
  <c r="D29" i="16"/>
  <c r="F29" i="16" s="1"/>
  <c r="Z28" i="16"/>
  <c r="Y28" i="16"/>
  <c r="W28" i="16"/>
  <c r="W13" i="16" s="1"/>
  <c r="V28" i="16"/>
  <c r="T28" i="16"/>
  <c r="S28" i="16"/>
  <c r="Q28" i="16"/>
  <c r="P28" i="16"/>
  <c r="N28" i="16"/>
  <c r="M28" i="16"/>
  <c r="K28" i="16"/>
  <c r="K13" i="16" s="1"/>
  <c r="J28" i="16"/>
  <c r="H28" i="16"/>
  <c r="G28" i="16"/>
  <c r="Z27" i="16"/>
  <c r="Y27" i="16"/>
  <c r="W27" i="16"/>
  <c r="V27" i="16"/>
  <c r="T27" i="16"/>
  <c r="S27" i="16"/>
  <c r="Q27" i="16"/>
  <c r="P27" i="16"/>
  <c r="N27" i="16"/>
  <c r="M27" i="16"/>
  <c r="K27" i="16"/>
  <c r="J27" i="16"/>
  <c r="H27" i="16"/>
  <c r="G27" i="16"/>
  <c r="D27" i="16" s="1"/>
  <c r="Z25" i="16"/>
  <c r="N25" i="16"/>
  <c r="H25" i="16"/>
  <c r="G25" i="16"/>
  <c r="D25" i="16" s="1"/>
  <c r="Z24" i="16"/>
  <c r="S24" i="16"/>
  <c r="Q24" i="16"/>
  <c r="M24" i="16"/>
  <c r="W22" i="16"/>
  <c r="V22" i="16"/>
  <c r="T22" i="16"/>
  <c r="S22" i="16"/>
  <c r="N22" i="16"/>
  <c r="E22" i="16" s="1"/>
  <c r="K22" i="16"/>
  <c r="H22" i="16"/>
  <c r="Z21" i="16"/>
  <c r="Y21" i="16"/>
  <c r="W21" i="16"/>
  <c r="V21" i="16"/>
  <c r="X21" i="16" s="1"/>
  <c r="T21" i="16"/>
  <c r="U21" i="16" s="1"/>
  <c r="S21" i="16"/>
  <c r="Q21" i="16"/>
  <c r="P21" i="16"/>
  <c r="N21" i="16"/>
  <c r="M21" i="16"/>
  <c r="K21" i="16"/>
  <c r="J21" i="16"/>
  <c r="H21" i="16"/>
  <c r="G21" i="16"/>
  <c r="D21" i="16" s="1"/>
  <c r="Z19" i="16"/>
  <c r="Y19" i="16"/>
  <c r="W19" i="16"/>
  <c r="V19" i="16"/>
  <c r="T19" i="16"/>
  <c r="S19" i="16"/>
  <c r="U19" i="16" s="1"/>
  <c r="Q19" i="16"/>
  <c r="P19" i="16"/>
  <c r="N19" i="16"/>
  <c r="M19" i="16"/>
  <c r="K19" i="16"/>
  <c r="J19" i="16"/>
  <c r="H19" i="16"/>
  <c r="G19" i="16"/>
  <c r="I19" i="16" s="1"/>
  <c r="P18" i="16"/>
  <c r="R18" i="16" s="1"/>
  <c r="Z16" i="16"/>
  <c r="AA16" i="16" s="1"/>
  <c r="Y16" i="16"/>
  <c r="T16" i="16"/>
  <c r="N16" i="16"/>
  <c r="M16" i="16"/>
  <c r="J16" i="16"/>
  <c r="H16" i="16"/>
  <c r="G16" i="16"/>
  <c r="I16" i="16" s="1"/>
  <c r="Y15" i="16"/>
  <c r="AA15" i="16" s="1"/>
  <c r="W15" i="16"/>
  <c r="P15" i="16"/>
  <c r="M15" i="16"/>
  <c r="K15" i="16"/>
  <c r="Z14" i="16"/>
  <c r="AA14" i="16" s="1"/>
  <c r="Y14" i="16"/>
  <c r="V14" i="16"/>
  <c r="T14" i="16"/>
  <c r="S14" i="16"/>
  <c r="J14" i="16"/>
  <c r="G14" i="16"/>
  <c r="I14" i="16" s="1"/>
  <c r="Z220" i="16"/>
  <c r="U241" i="16"/>
  <c r="N122" i="16"/>
  <c r="L188" i="16"/>
  <c r="F208" i="16"/>
  <c r="N15" i="16"/>
  <c r="O15" i="16" s="1"/>
  <c r="R216" i="16"/>
  <c r="Y281" i="16"/>
  <c r="L289" i="16"/>
  <c r="Z251" i="16"/>
  <c r="Z219" i="16" s="1"/>
  <c r="V48" i="16"/>
  <c r="F248" i="16"/>
  <c r="F127" i="16"/>
  <c r="Z22" i="16"/>
  <c r="G251" i="16"/>
  <c r="F268" i="16"/>
  <c r="R288" i="16"/>
  <c r="R289" i="16"/>
  <c r="W48" i="16"/>
  <c r="U116" i="16"/>
  <c r="I119" i="16"/>
  <c r="I114" i="16" s="1"/>
  <c r="F125" i="16"/>
  <c r="I216" i="16"/>
  <c r="F222" i="16"/>
  <c r="F230" i="16"/>
  <c r="F247" i="16"/>
  <c r="K251" i="16"/>
  <c r="Q251" i="16"/>
  <c r="F256" i="16"/>
  <c r="F267" i="16"/>
  <c r="F273" i="16"/>
  <c r="F274" i="16"/>
  <c r="F278" i="16"/>
  <c r="W281" i="16"/>
  <c r="W269" i="16" s="1"/>
  <c r="K281" i="16"/>
  <c r="K269" i="16" s="1"/>
  <c r="F291" i="16"/>
  <c r="T55" i="16"/>
  <c r="F81" i="16"/>
  <c r="X124" i="16"/>
  <c r="I129" i="16"/>
  <c r="F138" i="16"/>
  <c r="Y140" i="16"/>
  <c r="I164" i="16"/>
  <c r="F167" i="16"/>
  <c r="F223" i="16"/>
  <c r="F231" i="16"/>
  <c r="F234" i="16"/>
  <c r="F237" i="16"/>
  <c r="F238" i="16"/>
  <c r="F257" i="16"/>
  <c r="F261" i="16"/>
  <c r="F264" i="16"/>
  <c r="AA265" i="16"/>
  <c r="L265" i="16"/>
  <c r="X265" i="16"/>
  <c r="F276" i="16"/>
  <c r="AA288" i="16"/>
  <c r="X289" i="16"/>
  <c r="D290" i="16"/>
  <c r="Q219" i="16"/>
  <c r="F121" i="16"/>
  <c r="X170" i="16"/>
  <c r="V194" i="16"/>
  <c r="F253" i="16"/>
  <c r="U265" i="16"/>
  <c r="X271" i="16"/>
  <c r="AA270" i="16"/>
  <c r="F277" i="16"/>
  <c r="R77" i="16"/>
  <c r="P122" i="16"/>
  <c r="F157" i="16"/>
  <c r="F198" i="16"/>
  <c r="F202" i="16"/>
  <c r="X203" i="16"/>
  <c r="F275" i="16"/>
  <c r="G97" i="16"/>
  <c r="G83" i="16" s="1"/>
  <c r="N133" i="16"/>
  <c r="N134" i="16"/>
  <c r="L21" i="16"/>
  <c r="R21" i="16"/>
  <c r="K24" i="16"/>
  <c r="U25" i="16"/>
  <c r="F73" i="16"/>
  <c r="V134" i="16"/>
  <c r="Z133" i="16"/>
  <c r="I271" i="16"/>
  <c r="D288" i="16"/>
  <c r="M220" i="16"/>
  <c r="U289" i="16"/>
  <c r="U288" i="16"/>
  <c r="U14" i="16"/>
  <c r="O19" i="16"/>
  <c r="J133" i="16"/>
  <c r="I288" i="16"/>
  <c r="N115" i="16"/>
  <c r="Z115" i="16"/>
  <c r="X123" i="16"/>
  <c r="O135" i="16"/>
  <c r="O134" i="16"/>
  <c r="T83" i="16"/>
  <c r="U141" i="16"/>
  <c r="R141" i="16"/>
  <c r="F158" i="16"/>
  <c r="D195" i="16"/>
  <c r="F195" i="16" s="1"/>
  <c r="F199" i="16"/>
  <c r="L203" i="16"/>
  <c r="F232" i="16"/>
  <c r="D235" i="16"/>
  <c r="F240" i="16"/>
  <c r="F259" i="16"/>
  <c r="F262" i="16"/>
  <c r="D270" i="16"/>
  <c r="F280" i="16"/>
  <c r="Y269" i="16"/>
  <c r="T281" i="16"/>
  <c r="T269" i="16" s="1"/>
  <c r="F285" i="16"/>
  <c r="X119" i="16"/>
  <c r="X115" i="16" s="1"/>
  <c r="F151" i="16"/>
  <c r="F159" i="16"/>
  <c r="F163" i="16"/>
  <c r="F175" i="16"/>
  <c r="F183" i="16"/>
  <c r="Z194" i="16"/>
  <c r="F200" i="16"/>
  <c r="R197" i="16"/>
  <c r="L216" i="16"/>
  <c r="X216" i="16"/>
  <c r="F224" i="16"/>
  <c r="O241" i="16"/>
  <c r="AA241" i="16"/>
  <c r="I241" i="16"/>
  <c r="M251" i="16"/>
  <c r="M219" i="16" s="1"/>
  <c r="N251" i="16"/>
  <c r="F266" i="16"/>
  <c r="O271" i="16"/>
  <c r="I270" i="16"/>
  <c r="U271" i="16"/>
  <c r="F87" i="16"/>
  <c r="I111" i="16"/>
  <c r="Y18" i="16"/>
  <c r="W134" i="16"/>
  <c r="X134" i="16"/>
  <c r="F142" i="16"/>
  <c r="E146" i="16"/>
  <c r="Y139" i="16"/>
  <c r="E195" i="16"/>
  <c r="J194" i="16"/>
  <c r="R212" i="16"/>
  <c r="W220" i="16"/>
  <c r="O235" i="16"/>
  <c r="O220" i="16" s="1"/>
  <c r="U235" i="16"/>
  <c r="E252" i="16"/>
  <c r="S251" i="16"/>
  <c r="Y251" i="16"/>
  <c r="Y219" i="16" s="1"/>
  <c r="E271" i="16"/>
  <c r="D271" i="16"/>
  <c r="F283" i="16"/>
  <c r="D289" i="16"/>
  <c r="E111" i="16"/>
  <c r="H97" i="16"/>
  <c r="F112" i="16"/>
  <c r="Z18" i="16"/>
  <c r="X116" i="16"/>
  <c r="R114" i="16"/>
  <c r="G114" i="16"/>
  <c r="G115" i="16"/>
  <c r="Q114" i="16"/>
  <c r="Q115" i="16"/>
  <c r="X22" i="16"/>
  <c r="M13" i="16"/>
  <c r="R50" i="16"/>
  <c r="V70" i="16"/>
  <c r="V55" i="16" s="1"/>
  <c r="V23" i="16"/>
  <c r="M115" i="16"/>
  <c r="M114" i="16"/>
  <c r="F120" i="16"/>
  <c r="E27" i="16"/>
  <c r="N20" i="16"/>
  <c r="W20" i="16"/>
  <c r="F41" i="16"/>
  <c r="L52" i="16"/>
  <c r="F75" i="16"/>
  <c r="F82" i="16"/>
  <c r="F103" i="16"/>
  <c r="S114" i="16"/>
  <c r="R24" i="16"/>
  <c r="R25" i="16"/>
  <c r="F30" i="16"/>
  <c r="F38" i="16"/>
  <c r="S20" i="16"/>
  <c r="F91" i="16"/>
  <c r="I116" i="16"/>
  <c r="D111" i="16"/>
  <c r="I115" i="16"/>
  <c r="I130" i="16"/>
  <c r="K193" i="16"/>
  <c r="U197" i="16"/>
  <c r="D203" i="16"/>
  <c r="W194" i="16"/>
  <c r="X235" i="16"/>
  <c r="L254" i="16"/>
  <c r="E263" i="16"/>
  <c r="O270" i="16"/>
  <c r="AA282" i="16"/>
  <c r="L281" i="16"/>
  <c r="L288" i="16"/>
  <c r="X288" i="16"/>
  <c r="V281" i="16"/>
  <c r="V269" i="16"/>
  <c r="F95" i="16"/>
  <c r="F136" i="16"/>
  <c r="M139" i="16"/>
  <c r="E141" i="16"/>
  <c r="I170" i="16"/>
  <c r="F192" i="16"/>
  <c r="L197" i="16"/>
  <c r="L194" i="16" s="1"/>
  <c r="F205" i="16"/>
  <c r="R203" i="16"/>
  <c r="F209" i="16"/>
  <c r="D210" i="16"/>
  <c r="L212" i="16"/>
  <c r="O216" i="16"/>
  <c r="D263" i="16"/>
  <c r="F263" i="16" s="1"/>
  <c r="R265" i="16"/>
  <c r="E282" i="16"/>
  <c r="I22" i="16"/>
  <c r="U40" i="16"/>
  <c r="X45" i="16"/>
  <c r="X39" i="16" s="1"/>
  <c r="V39" i="16"/>
  <c r="AA45" i="16"/>
  <c r="I48" i="16"/>
  <c r="U50" i="16"/>
  <c r="U49" i="16"/>
  <c r="W23" i="16"/>
  <c r="W39" i="16"/>
  <c r="W26" i="16" s="1"/>
  <c r="H39" i="16"/>
  <c r="O45" i="16"/>
  <c r="N39" i="16"/>
  <c r="N26" i="16" s="1"/>
  <c r="M70" i="16"/>
  <c r="M23" i="16"/>
  <c r="D119" i="16"/>
  <c r="AA53" i="16"/>
  <c r="AA48" i="16" s="1"/>
  <c r="AA52" i="16"/>
  <c r="Z23" i="16"/>
  <c r="E28" i="16"/>
  <c r="G26" i="16"/>
  <c r="J39" i="16"/>
  <c r="U16" i="16"/>
  <c r="E40" i="16"/>
  <c r="I45" i="16"/>
  <c r="Q70" i="16"/>
  <c r="Q55" i="16" s="1"/>
  <c r="Y70" i="16"/>
  <c r="E85" i="16"/>
  <c r="U28" i="16"/>
  <c r="H83" i="16"/>
  <c r="F126" i="16"/>
  <c r="F132" i="16"/>
  <c r="O133" i="16"/>
  <c r="Y134" i="16"/>
  <c r="AA135" i="16"/>
  <c r="AA170" i="16"/>
  <c r="E188" i="16"/>
  <c r="K169" i="16"/>
  <c r="K139" i="16" s="1"/>
  <c r="E241" i="16"/>
  <c r="N220" i="16"/>
  <c r="H281" i="16"/>
  <c r="H269" i="16" s="1"/>
  <c r="P281" i="16"/>
  <c r="P269" i="16" s="1"/>
  <c r="D284" i="16"/>
  <c r="O141" i="16"/>
  <c r="W140" i="16"/>
  <c r="L271" i="16"/>
  <c r="L270" i="16"/>
  <c r="R271" i="16"/>
  <c r="R270" i="16"/>
  <c r="M133" i="16"/>
  <c r="S140" i="16"/>
  <c r="W193" i="16"/>
  <c r="I195" i="16"/>
  <c r="U195" i="16"/>
  <c r="O212" i="16"/>
  <c r="AA212" i="16"/>
  <c r="L235" i="16"/>
  <c r="F128" i="16"/>
  <c r="K140" i="16"/>
  <c r="D170" i="16"/>
  <c r="G193" i="16"/>
  <c r="M194" i="16"/>
  <c r="O197" i="16"/>
  <c r="N219" i="16"/>
  <c r="E254" i="16"/>
  <c r="F254" i="16" s="1"/>
  <c r="H251" i="16"/>
  <c r="H219" i="16" s="1"/>
  <c r="P251" i="16"/>
  <c r="P219" i="16" s="1"/>
  <c r="D254" i="16"/>
  <c r="X270" i="16"/>
  <c r="R281" i="16"/>
  <c r="R269" i="16" s="1"/>
  <c r="H133" i="16"/>
  <c r="T133" i="16"/>
  <c r="X133" i="16"/>
  <c r="L169" i="16"/>
  <c r="J193" i="16"/>
  <c r="V193" i="16"/>
  <c r="E235" i="16"/>
  <c r="F235" i="16"/>
  <c r="H220" i="16"/>
  <c r="P220" i="16"/>
  <c r="T251" i="16"/>
  <c r="T219" i="16" s="1"/>
  <c r="D265" i="16"/>
  <c r="D282" i="16"/>
  <c r="R235" i="16"/>
  <c r="E265" i="16"/>
  <c r="E270" i="16"/>
  <c r="F270" i="16" s="1"/>
  <c r="E286" i="16"/>
  <c r="L221" i="16"/>
  <c r="T220" i="16"/>
  <c r="D241" i="16"/>
  <c r="L241" i="16"/>
  <c r="X241" i="16"/>
  <c r="R254" i="16"/>
  <c r="X220" i="16"/>
  <c r="L115" i="16" l="1"/>
  <c r="L114" i="16"/>
  <c r="F123" i="16"/>
  <c r="F221" i="16"/>
  <c r="F284" i="16"/>
  <c r="F282" i="16"/>
  <c r="D216" i="16"/>
  <c r="D146" i="16"/>
  <c r="F146" i="16" s="1"/>
  <c r="Y193" i="16"/>
  <c r="U130" i="16"/>
  <c r="H114" i="16"/>
  <c r="M55" i="16"/>
  <c r="D19" i="16"/>
  <c r="I49" i="16"/>
  <c r="R53" i="16"/>
  <c r="N194" i="16"/>
  <c r="I289" i="16"/>
  <c r="J115" i="16"/>
  <c r="X49" i="16"/>
  <c r="F54" i="16"/>
  <c r="D56" i="16"/>
  <c r="F89" i="16"/>
  <c r="F90" i="16"/>
  <c r="U119" i="16"/>
  <c r="H193" i="16"/>
  <c r="E15" i="18"/>
  <c r="J97" i="18"/>
  <c r="J23" i="18"/>
  <c r="N116" i="18"/>
  <c r="N22" i="18"/>
  <c r="E22" i="18" s="1"/>
  <c r="G13" i="18"/>
  <c r="G12" i="18" s="1"/>
  <c r="E167" i="18"/>
  <c r="F265" i="16"/>
  <c r="E203" i="16"/>
  <c r="F203" i="16" s="1"/>
  <c r="Q193" i="16"/>
  <c r="Y55" i="16"/>
  <c r="O52" i="16"/>
  <c r="O48" i="16" s="1"/>
  <c r="W115" i="16"/>
  <c r="S219" i="16"/>
  <c r="G194" i="16"/>
  <c r="R133" i="16"/>
  <c r="K114" i="16"/>
  <c r="S133" i="16"/>
  <c r="P14" i="16"/>
  <c r="N48" i="16"/>
  <c r="Z48" i="16"/>
  <c r="F110" i="16"/>
  <c r="J140" i="16"/>
  <c r="L164" i="16"/>
  <c r="D59" i="18"/>
  <c r="D58" i="18"/>
  <c r="L20" i="18"/>
  <c r="L18" i="18" s="1"/>
  <c r="L11" i="18" s="1"/>
  <c r="Q193" i="18"/>
  <c r="Q192" i="18"/>
  <c r="U192" i="18"/>
  <c r="U15" i="18"/>
  <c r="H193" i="18"/>
  <c r="H16" i="18"/>
  <c r="D53" i="16"/>
  <c r="V115" i="16"/>
  <c r="U188" i="16"/>
  <c r="U169" i="16" s="1"/>
  <c r="U139" i="16" s="1"/>
  <c r="S12" i="18"/>
  <c r="D50" i="18"/>
  <c r="D51" i="18"/>
  <c r="D52" i="18"/>
  <c r="X20" i="18"/>
  <c r="F97" i="18"/>
  <c r="K116" i="18"/>
  <c r="K115" i="18"/>
  <c r="P193" i="18"/>
  <c r="X193" i="18"/>
  <c r="I122" i="16"/>
  <c r="K23" i="16"/>
  <c r="D286" i="16"/>
  <c r="F286" i="16" s="1"/>
  <c r="O194" i="16"/>
  <c r="L129" i="16"/>
  <c r="L122" i="16" s="1"/>
  <c r="X114" i="16"/>
  <c r="I25" i="16"/>
  <c r="H23" i="16"/>
  <c r="T115" i="16"/>
  <c r="AA39" i="16"/>
  <c r="E116" i="16"/>
  <c r="Q13" i="16"/>
  <c r="F51" i="16"/>
  <c r="F92" i="16"/>
  <c r="F118" i="16"/>
  <c r="AA116" i="16"/>
  <c r="F152" i="16"/>
  <c r="F186" i="16"/>
  <c r="S220" i="16"/>
  <c r="F272" i="16"/>
  <c r="L43" i="18"/>
  <c r="L25" i="18" s="1"/>
  <c r="L23" i="18"/>
  <c r="P23" i="18"/>
  <c r="D28" i="16"/>
  <c r="H26" i="16"/>
  <c r="K134" i="16"/>
  <c r="E134" i="16" s="1"/>
  <c r="D188" i="16"/>
  <c r="Q23" i="16"/>
  <c r="E119" i="16"/>
  <c r="F119" i="16" s="1"/>
  <c r="L48" i="16"/>
  <c r="R251" i="16"/>
  <c r="L45" i="16"/>
  <c r="V26" i="16"/>
  <c r="E216" i="16"/>
  <c r="E210" i="16"/>
  <c r="K219" i="16"/>
  <c r="L49" i="16"/>
  <c r="J281" i="16"/>
  <c r="J269" i="16" s="1"/>
  <c r="F42" i="16"/>
  <c r="F79" i="16"/>
  <c r="AA77" i="16"/>
  <c r="AA70" i="16" s="1"/>
  <c r="AA55" i="16" s="1"/>
  <c r="X77" i="16"/>
  <c r="U77" i="16"/>
  <c r="D84" i="16"/>
  <c r="F86" i="16"/>
  <c r="F94" i="16"/>
  <c r="H18" i="16"/>
  <c r="I18" i="16" s="1"/>
  <c r="T18" i="16"/>
  <c r="D26" i="18"/>
  <c r="Y18" i="18"/>
  <c r="J20" i="18"/>
  <c r="J50" i="18"/>
  <c r="Q13" i="18"/>
  <c r="Q12" i="18" s="1"/>
  <c r="F125" i="18"/>
  <c r="F126" i="18"/>
  <c r="D171" i="18"/>
  <c r="F171" i="18"/>
  <c r="AA143" i="18"/>
  <c r="H192" i="18"/>
  <c r="E45" i="16"/>
  <c r="E56" i="16"/>
  <c r="L18" i="16"/>
  <c r="L25" i="16"/>
  <c r="X164" i="16"/>
  <c r="U164" i="16"/>
  <c r="U140" i="16" s="1"/>
  <c r="F172" i="16"/>
  <c r="AA289" i="16"/>
  <c r="AA290" i="16"/>
  <c r="W136" i="17"/>
  <c r="W137" i="17"/>
  <c r="G137" i="17"/>
  <c r="G136" i="17"/>
  <c r="U23" i="17"/>
  <c r="U114" i="17"/>
  <c r="M23" i="17"/>
  <c r="M114" i="17"/>
  <c r="H43" i="18"/>
  <c r="H25" i="18" s="1"/>
  <c r="H23" i="18"/>
  <c r="T20" i="18"/>
  <c r="Q142" i="18"/>
  <c r="I15" i="18"/>
  <c r="I192" i="18"/>
  <c r="X220" i="18"/>
  <c r="X219" i="18"/>
  <c r="G251" i="18"/>
  <c r="G20" i="18"/>
  <c r="M223" i="17"/>
  <c r="U16" i="17"/>
  <c r="X43" i="18"/>
  <c r="X23" i="18"/>
  <c r="D86" i="18"/>
  <c r="D85" i="18"/>
  <c r="N136" i="18"/>
  <c r="N24" i="18"/>
  <c r="F221" i="18"/>
  <c r="F220" i="18"/>
  <c r="E16" i="18"/>
  <c r="E27" i="18"/>
  <c r="M23" i="18"/>
  <c r="M18" i="18" s="1"/>
  <c r="E149" i="18"/>
  <c r="E143" i="18" s="1"/>
  <c r="O142" i="18"/>
  <c r="Y219" i="18"/>
  <c r="U15" i="16"/>
  <c r="W251" i="16"/>
  <c r="E284" i="16"/>
  <c r="W81" i="17"/>
  <c r="W115" i="18"/>
  <c r="E25" i="18"/>
  <c r="D19" i="18"/>
  <c r="L12" i="18"/>
  <c r="Z13" i="18"/>
  <c r="Z12" i="18" s="1"/>
  <c r="I43" i="18"/>
  <c r="I25" i="18" s="1"/>
  <c r="U23" i="18"/>
  <c r="J25" i="18"/>
  <c r="N25" i="18"/>
  <c r="Q23" i="18"/>
  <c r="E23" i="18" s="1"/>
  <c r="K13" i="18"/>
  <c r="K12" i="18" s="1"/>
  <c r="T57" i="18"/>
  <c r="O84" i="18"/>
  <c r="L84" i="18"/>
  <c r="D117" i="18"/>
  <c r="D144" i="18"/>
  <c r="T143" i="18"/>
  <c r="F149" i="18"/>
  <c r="F142" i="18" s="1"/>
  <c r="G142" i="18"/>
  <c r="S142" i="18"/>
  <c r="AA142" i="18"/>
  <c r="L193" i="18"/>
  <c r="U193" i="18"/>
  <c r="Y193" i="18"/>
  <c r="W193" i="18"/>
  <c r="E221" i="18"/>
  <c r="I219" i="18"/>
  <c r="F231" i="18"/>
  <c r="D254" i="18"/>
  <c r="F263" i="18"/>
  <c r="F251" i="18" s="1"/>
  <c r="L267" i="18"/>
  <c r="F246" i="16"/>
  <c r="S281" i="16"/>
  <c r="S269" i="16" s="1"/>
  <c r="F136" i="17"/>
  <c r="V46" i="17"/>
  <c r="N46" i="17"/>
  <c r="S115" i="18"/>
  <c r="K23" i="18"/>
  <c r="K18" i="18" s="1"/>
  <c r="K11" i="18" s="1"/>
  <c r="X14" i="18"/>
  <c r="T24" i="18"/>
  <c r="E24" i="18" s="1"/>
  <c r="N13" i="18"/>
  <c r="AA13" i="18"/>
  <c r="AA12" i="18" s="1"/>
  <c r="M43" i="18"/>
  <c r="M25" i="18" s="1"/>
  <c r="O20" i="18"/>
  <c r="R23" i="18"/>
  <c r="I57" i="18"/>
  <c r="E78" i="18"/>
  <c r="E71" i="18" s="1"/>
  <c r="E57" i="18" s="1"/>
  <c r="W84" i="18"/>
  <c r="D112" i="18"/>
  <c r="D97" i="18" s="1"/>
  <c r="E117" i="18"/>
  <c r="Y116" i="18"/>
  <c r="I143" i="18"/>
  <c r="D167" i="18"/>
  <c r="D187" i="18"/>
  <c r="E187" i="18"/>
  <c r="E171" i="18" s="1"/>
  <c r="M193" i="18"/>
  <c r="Z192" i="18"/>
  <c r="F215" i="18"/>
  <c r="F192" i="18" s="1"/>
  <c r="N251" i="18"/>
  <c r="N219" i="18" s="1"/>
  <c r="V251" i="18"/>
  <c r="V267" i="18"/>
  <c r="K27" i="17"/>
  <c r="N19" i="17"/>
  <c r="AA53" i="17"/>
  <c r="S53" i="17"/>
  <c r="Z27" i="17"/>
  <c r="R27" i="17"/>
  <c r="J27" i="17"/>
  <c r="O115" i="18"/>
  <c r="G23" i="18"/>
  <c r="E17" i="18"/>
  <c r="D17" i="18"/>
  <c r="F19" i="18"/>
  <c r="I24" i="18"/>
  <c r="R25" i="18"/>
  <c r="W20" i="18"/>
  <c r="E20" i="18" s="1"/>
  <c r="E52" i="18"/>
  <c r="N20" i="18"/>
  <c r="N18" i="18" s="1"/>
  <c r="V20" i="18"/>
  <c r="V18" i="18" s="1"/>
  <c r="E72" i="18"/>
  <c r="J57" i="18"/>
  <c r="Q84" i="18"/>
  <c r="V116" i="18"/>
  <c r="R116" i="18"/>
  <c r="L125" i="18"/>
  <c r="T125" i="18"/>
  <c r="D133" i="18"/>
  <c r="O137" i="18"/>
  <c r="V142" i="18"/>
  <c r="E172" i="18"/>
  <c r="N193" i="18"/>
  <c r="I193" i="18"/>
  <c r="D231" i="18"/>
  <c r="D220" i="18" s="1"/>
  <c r="T220" i="18"/>
  <c r="E254" i="18"/>
  <c r="E251" i="18" s="1"/>
  <c r="F267" i="18"/>
  <c r="X14" i="16"/>
  <c r="F255" i="16"/>
  <c r="Z53" i="17"/>
  <c r="J53" i="17"/>
  <c r="F17" i="18"/>
  <c r="S20" i="18"/>
  <c r="S18" i="18" s="1"/>
  <c r="F47" i="18"/>
  <c r="F43" i="18" s="1"/>
  <c r="F25" i="18" s="1"/>
  <c r="Y13" i="18"/>
  <c r="Y12" i="18" s="1"/>
  <c r="X50" i="18"/>
  <c r="F78" i="18"/>
  <c r="F71" i="18" s="1"/>
  <c r="E86" i="18"/>
  <c r="T84" i="18"/>
  <c r="D98" i="18"/>
  <c r="I84" i="18"/>
  <c r="F127" i="18"/>
  <c r="O143" i="18"/>
  <c r="F167" i="18"/>
  <c r="D196" i="18"/>
  <c r="D215" i="18"/>
  <c r="U219" i="18"/>
  <c r="E231" i="18"/>
  <c r="E220" i="18" s="1"/>
  <c r="K219" i="18"/>
  <c r="J251" i="18"/>
  <c r="J219" i="18" s="1"/>
  <c r="E269" i="18"/>
  <c r="J267" i="18"/>
  <c r="F46" i="17"/>
  <c r="T255" i="17"/>
  <c r="L255" i="17"/>
  <c r="Y125" i="17"/>
  <c r="Q125" i="17"/>
  <c r="I125" i="17"/>
  <c r="G115" i="18"/>
  <c r="T12" i="18"/>
  <c r="F24" i="18"/>
  <c r="U20" i="18"/>
  <c r="H20" i="18"/>
  <c r="P20" i="18"/>
  <c r="P18" i="18" s="1"/>
  <c r="P11" i="18" s="1"/>
  <c r="Q57" i="18"/>
  <c r="AA57" i="18"/>
  <c r="F98" i="18"/>
  <c r="J84" i="18"/>
  <c r="L143" i="18"/>
  <c r="V143" i="18"/>
  <c r="L142" i="18"/>
  <c r="F172" i="18"/>
  <c r="P192" i="18"/>
  <c r="O192" i="18"/>
  <c r="F205" i="18"/>
  <c r="F193" i="18" s="1"/>
  <c r="E215" i="18"/>
  <c r="E193" i="18" s="1"/>
  <c r="Z219" i="18"/>
  <c r="M220" i="18"/>
  <c r="V219" i="18"/>
  <c r="D215" i="17"/>
  <c r="P15" i="17"/>
  <c r="H15" i="17"/>
  <c r="D167" i="17"/>
  <c r="W27" i="17"/>
  <c r="G27" i="17"/>
  <c r="D14" i="18"/>
  <c r="F14" i="18"/>
  <c r="R15" i="18"/>
  <c r="R12" i="18" s="1"/>
  <c r="F16" i="18"/>
  <c r="F22" i="18"/>
  <c r="Q20" i="18"/>
  <c r="O13" i="18"/>
  <c r="O12" i="18" s="1"/>
  <c r="X13" i="18"/>
  <c r="H50" i="18"/>
  <c r="Z50" i="18"/>
  <c r="I50" i="18"/>
  <c r="F72" i="18"/>
  <c r="W57" i="18"/>
  <c r="Z84" i="18"/>
  <c r="D132" i="18"/>
  <c r="D125" i="18" s="1"/>
  <c r="F144" i="18"/>
  <c r="P143" i="18"/>
  <c r="Z143" i="18"/>
  <c r="M143" i="18"/>
  <c r="X142" i="18"/>
  <c r="D172" i="18"/>
  <c r="N192" i="18"/>
  <c r="J193" i="18"/>
  <c r="D221" i="18"/>
  <c r="N220" i="18"/>
  <c r="F245" i="18"/>
  <c r="W219" i="18"/>
  <c r="D268" i="18"/>
  <c r="H19" i="17"/>
  <c r="D83" i="17"/>
  <c r="W16" i="17"/>
  <c r="O16" i="17"/>
  <c r="X195" i="17"/>
  <c r="P21" i="17"/>
  <c r="F114" i="17"/>
  <c r="W19" i="17"/>
  <c r="F286" i="17"/>
  <c r="Q137" i="17"/>
  <c r="X137" i="17"/>
  <c r="W194" i="17"/>
  <c r="N114" i="17"/>
  <c r="V16" i="17"/>
  <c r="N16" i="17"/>
  <c r="P194" i="17"/>
  <c r="Y81" i="17"/>
  <c r="Q81" i="17"/>
  <c r="R24" i="17"/>
  <c r="W195" i="17"/>
  <c r="Z115" i="17"/>
  <c r="X19" i="17"/>
  <c r="P19" i="17"/>
  <c r="U53" i="17"/>
  <c r="M53" i="17"/>
  <c r="J24" i="17"/>
  <c r="I137" i="17"/>
  <c r="Y137" i="17"/>
  <c r="V283" i="17"/>
  <c r="Z24" i="17"/>
  <c r="X15" i="17"/>
  <c r="F291" i="17"/>
  <c r="Q21" i="17"/>
  <c r="T142" i="17"/>
  <c r="Z125" i="17"/>
  <c r="J15" i="17"/>
  <c r="AA81" i="17"/>
  <c r="S81" i="17"/>
  <c r="K81" i="17"/>
  <c r="T283" i="17"/>
  <c r="T271" i="17" s="1"/>
  <c r="I283" i="17"/>
  <c r="I271" i="17" s="1"/>
  <c r="I142" i="17"/>
  <c r="X46" i="17"/>
  <c r="P46" i="17"/>
  <c r="H142" i="17"/>
  <c r="W53" i="17"/>
  <c r="O27" i="17"/>
  <c r="W115" i="17"/>
  <c r="G114" i="17"/>
  <c r="X81" i="17"/>
  <c r="P81" i="17"/>
  <c r="H81" i="17"/>
  <c r="R283" i="17"/>
  <c r="E215" i="17"/>
  <c r="U15" i="17"/>
  <c r="N81" i="17"/>
  <c r="L53" i="17"/>
  <c r="AA16" i="17"/>
  <c r="S16" i="17"/>
  <c r="K16" i="17"/>
  <c r="V27" i="17"/>
  <c r="H46" i="17"/>
  <c r="X223" i="17"/>
  <c r="P223" i="17"/>
  <c r="P13" i="17" s="1"/>
  <c r="H223" i="17"/>
  <c r="D69" i="17"/>
  <c r="W283" i="17"/>
  <c r="W271" i="17" s="1"/>
  <c r="S255" i="17"/>
  <c r="S222" i="17" s="1"/>
  <c r="Y15" i="17"/>
  <c r="Q15" i="17"/>
  <c r="I15" i="17"/>
  <c r="V125" i="17"/>
  <c r="N125" i="17"/>
  <c r="D126" i="17"/>
  <c r="E286" i="17"/>
  <c r="E132" i="17"/>
  <c r="M125" i="17"/>
  <c r="R125" i="17"/>
  <c r="J125" i="17"/>
  <c r="T114" i="17"/>
  <c r="L114" i="17"/>
  <c r="D116" i="17"/>
  <c r="F283" i="17"/>
  <c r="P114" i="17"/>
  <c r="E144" i="17"/>
  <c r="J81" i="17"/>
  <c r="K142" i="17"/>
  <c r="R136" i="17"/>
  <c r="F267" i="17"/>
  <c r="W223" i="17"/>
  <c r="O222" i="17"/>
  <c r="G223" i="17"/>
  <c r="J16" i="17"/>
  <c r="T195" i="17"/>
  <c r="L194" i="17"/>
  <c r="D198" i="17"/>
  <c r="AA15" i="17"/>
  <c r="S195" i="17"/>
  <c r="K194" i="17"/>
  <c r="N142" i="17"/>
  <c r="U81" i="17"/>
  <c r="M81" i="17"/>
  <c r="X24" i="17"/>
  <c r="X18" i="17" s="1"/>
  <c r="Q114" i="17"/>
  <c r="K283" i="17"/>
  <c r="K271" i="17" s="1"/>
  <c r="X125" i="17"/>
  <c r="H125" i="17"/>
  <c r="F126" i="17"/>
  <c r="F115" i="17"/>
  <c r="P222" i="17"/>
  <c r="Z137" i="17"/>
  <c r="X16" i="17"/>
  <c r="P195" i="17"/>
  <c r="H195" i="17"/>
  <c r="S142" i="17"/>
  <c r="Z142" i="17"/>
  <c r="E167" i="17"/>
  <c r="E149" i="17" s="1"/>
  <c r="E143" i="17" s="1"/>
  <c r="X142" i="17"/>
  <c r="Z81" i="17"/>
  <c r="Y21" i="17"/>
  <c r="I21" i="17"/>
  <c r="X21" i="17"/>
  <c r="H21" i="17"/>
  <c r="N27" i="17"/>
  <c r="K21" i="17"/>
  <c r="F293" i="17"/>
  <c r="E133" i="17"/>
  <c r="E125" i="17" s="1"/>
  <c r="O283" i="17"/>
  <c r="O271" i="17" s="1"/>
  <c r="T223" i="17"/>
  <c r="T13" i="17" s="1"/>
  <c r="F219" i="17"/>
  <c r="D144" i="17"/>
  <c r="AA283" i="17"/>
  <c r="AA271" i="17" s="1"/>
  <c r="D120" i="17"/>
  <c r="D114" i="17" s="1"/>
  <c r="U19" i="17"/>
  <c r="M19" i="17"/>
  <c r="O24" i="17"/>
  <c r="G283" i="17"/>
  <c r="G271" i="17" s="1"/>
  <c r="D286" i="17"/>
  <c r="D283" i="17" s="1"/>
  <c r="Y255" i="17"/>
  <c r="Q255" i="17"/>
  <c r="I255" i="17"/>
  <c r="J223" i="17"/>
  <c r="D219" i="17"/>
  <c r="U194" i="17"/>
  <c r="M16" i="17"/>
  <c r="W15" i="17"/>
  <c r="O194" i="17"/>
  <c r="G194" i="17"/>
  <c r="F198" i="17"/>
  <c r="V15" i="17"/>
  <c r="N15" i="17"/>
  <c r="U13" i="17"/>
  <c r="U12" i="17" s="1"/>
  <c r="W125" i="17"/>
  <c r="O125" i="17"/>
  <c r="G125" i="17"/>
  <c r="E23" i="17"/>
  <c r="F96" i="17"/>
  <c r="F75" i="17"/>
  <c r="T21" i="17"/>
  <c r="T18" i="17" s="1"/>
  <c r="Q115" i="17"/>
  <c r="I24" i="17"/>
  <c r="V271" i="17"/>
  <c r="AA125" i="17"/>
  <c r="K125" i="17"/>
  <c r="V142" i="17"/>
  <c r="V143" i="17"/>
  <c r="M143" i="17"/>
  <c r="M13" i="17" s="1"/>
  <c r="M142" i="17"/>
  <c r="O114" i="17"/>
  <c r="Y24" i="17"/>
  <c r="G195" i="17"/>
  <c r="U283" i="17"/>
  <c r="U271" i="17" s="1"/>
  <c r="L115" i="17"/>
  <c r="S136" i="17"/>
  <c r="AA21" i="17"/>
  <c r="S21" i="17"/>
  <c r="E283" i="17"/>
  <c r="E271" i="17" s="1"/>
  <c r="E273" i="17"/>
  <c r="F272" i="17"/>
  <c r="D273" i="17"/>
  <c r="G142" i="17"/>
  <c r="E172" i="17"/>
  <c r="D172" i="17"/>
  <c r="L21" i="17"/>
  <c r="R81" i="17"/>
  <c r="H24" i="17"/>
  <c r="U21" i="17"/>
  <c r="M21" i="17"/>
  <c r="F28" i="17"/>
  <c r="D29" i="17"/>
  <c r="E28" i="17"/>
  <c r="S13" i="17"/>
  <c r="Y115" i="17"/>
  <c r="O195" i="17"/>
  <c r="D292" i="17"/>
  <c r="M195" i="17"/>
  <c r="H13" i="17"/>
  <c r="Y283" i="17"/>
  <c r="Y271" i="17" s="1"/>
  <c r="U195" i="17"/>
  <c r="Y114" i="17"/>
  <c r="H194" i="17"/>
  <c r="H16" i="17"/>
  <c r="O22" i="17"/>
  <c r="F22" i="17" s="1"/>
  <c r="L24" i="17"/>
  <c r="L137" i="17"/>
  <c r="I81" i="17"/>
  <c r="Q53" i="17"/>
  <c r="K53" i="17"/>
  <c r="D293" i="17"/>
  <c r="R13" i="17"/>
  <c r="F149" i="17"/>
  <c r="F143" i="17" s="1"/>
  <c r="E43" i="17"/>
  <c r="E40" i="17" s="1"/>
  <c r="E27" i="17" s="1"/>
  <c r="AA24" i="17"/>
  <c r="E292" i="17"/>
  <c r="T115" i="17"/>
  <c r="X194" i="17"/>
  <c r="O15" i="17"/>
  <c r="G222" i="17"/>
  <c r="P16" i="17"/>
  <c r="K114" i="17"/>
  <c r="U255" i="17"/>
  <c r="U222" i="17" s="1"/>
  <c r="M255" i="17"/>
  <c r="M222" i="17" s="1"/>
  <c r="F258" i="17"/>
  <c r="F255" i="17" s="1"/>
  <c r="Z21" i="17"/>
  <c r="R255" i="17"/>
  <c r="R222" i="17" s="1"/>
  <c r="J21" i="17"/>
  <c r="Z19" i="17"/>
  <c r="R19" i="17"/>
  <c r="F19" i="17" s="1"/>
  <c r="J19" i="17"/>
  <c r="E249" i="17"/>
  <c r="F249" i="17"/>
  <c r="N223" i="17"/>
  <c r="N13" i="17" s="1"/>
  <c r="E219" i="17"/>
  <c r="O81" i="17"/>
  <c r="G24" i="17"/>
  <c r="D95" i="17"/>
  <c r="E96" i="17"/>
  <c r="V81" i="17"/>
  <c r="F83" i="17"/>
  <c r="D75" i="17"/>
  <c r="D68" i="17" s="1"/>
  <c r="D53" i="17" s="1"/>
  <c r="E75" i="17"/>
  <c r="E68" i="17" s="1"/>
  <c r="G46" i="17"/>
  <c r="L46" i="17"/>
  <c r="D46" i="17"/>
  <c r="D43" i="17"/>
  <c r="D40" i="17" s="1"/>
  <c r="D27" i="17" s="1"/>
  <c r="T24" i="17"/>
  <c r="M27" i="17"/>
  <c r="D149" i="17"/>
  <c r="AA27" i="17"/>
  <c r="R115" i="17"/>
  <c r="E293" i="17"/>
  <c r="X143" i="17"/>
  <c r="M194" i="17"/>
  <c r="L222" i="17"/>
  <c r="S283" i="17"/>
  <c r="S271" i="17" s="1"/>
  <c r="D267" i="17"/>
  <c r="W24" i="17"/>
  <c r="V53" i="17"/>
  <c r="S46" i="17"/>
  <c r="I115" i="17"/>
  <c r="K115" i="17"/>
  <c r="K24" i="17"/>
  <c r="Z16" i="17"/>
  <c r="R195" i="17"/>
  <c r="J194" i="17"/>
  <c r="E205" i="17"/>
  <c r="F205" i="17"/>
  <c r="E198" i="17"/>
  <c r="F189" i="17"/>
  <c r="F171" i="17" s="1"/>
  <c r="D189" i="17"/>
  <c r="F69" i="17"/>
  <c r="V21" i="17"/>
  <c r="N21" i="17"/>
  <c r="E54" i="17"/>
  <c r="F55" i="17"/>
  <c r="D55" i="17"/>
  <c r="O13" i="17"/>
  <c r="G13" i="17"/>
  <c r="G12" i="17" s="1"/>
  <c r="M46" i="17"/>
  <c r="R46" i="17"/>
  <c r="E47" i="17"/>
  <c r="R114" i="17"/>
  <c r="D136" i="17"/>
  <c r="I114" i="17"/>
  <c r="E46" i="17"/>
  <c r="V24" i="17"/>
  <c r="P24" i="17"/>
  <c r="L283" i="17"/>
  <c r="L271" i="17" s="1"/>
  <c r="V114" i="17"/>
  <c r="T222" i="17"/>
  <c r="Y195" i="17"/>
  <c r="Q194" i="17"/>
  <c r="I195" i="17"/>
  <c r="E189" i="17"/>
  <c r="E171" i="17" s="1"/>
  <c r="O142" i="17"/>
  <c r="H136" i="17"/>
  <c r="D133" i="17"/>
  <c r="T125" i="17"/>
  <c r="L125" i="17"/>
  <c r="E127" i="17"/>
  <c r="L81" i="17"/>
  <c r="T53" i="17"/>
  <c r="AA142" i="17"/>
  <c r="AA143" i="17"/>
  <c r="AA13" i="17" s="1"/>
  <c r="AA12" i="17" s="1"/>
  <c r="D115" i="17"/>
  <c r="E14" i="17"/>
  <c r="H18" i="17"/>
  <c r="L143" i="17"/>
  <c r="L13" i="17" s="1"/>
  <c r="F17" i="17"/>
  <c r="E137" i="17"/>
  <c r="E136" i="17"/>
  <c r="E29" i="17"/>
  <c r="G21" i="17"/>
  <c r="S194" i="17"/>
  <c r="AA195" i="17"/>
  <c r="Q16" i="17"/>
  <c r="X283" i="17"/>
  <c r="X271" i="17" s="1"/>
  <c r="V115" i="17"/>
  <c r="J283" i="17"/>
  <c r="J271" i="17" s="1"/>
  <c r="D54" i="17"/>
  <c r="P23" i="17"/>
  <c r="T194" i="17"/>
  <c r="E126" i="17"/>
  <c r="AA137" i="17"/>
  <c r="F27" i="17"/>
  <c r="N283" i="17"/>
  <c r="N271" i="17" s="1"/>
  <c r="W20" i="17"/>
  <c r="E20" i="17" s="1"/>
  <c r="V255" i="17"/>
  <c r="V222" i="17" s="1"/>
  <c r="N255" i="17"/>
  <c r="N222" i="17" s="1"/>
  <c r="AA255" i="17"/>
  <c r="AA222" i="17" s="1"/>
  <c r="K255" i="17"/>
  <c r="K222" i="17" s="1"/>
  <c r="W171" i="17"/>
  <c r="R142" i="17"/>
  <c r="L171" i="17"/>
  <c r="L142" i="17" s="1"/>
  <c r="V136" i="17"/>
  <c r="E120" i="17"/>
  <c r="E114" i="17" s="1"/>
  <c r="H115" i="17"/>
  <c r="G95" i="17"/>
  <c r="G81" i="17" s="1"/>
  <c r="G53" i="17"/>
  <c r="U27" i="17"/>
  <c r="H40" i="17"/>
  <c r="H27" i="17" s="1"/>
  <c r="D48" i="17"/>
  <c r="N24" i="17"/>
  <c r="D127" i="17"/>
  <c r="O21" i="17"/>
  <c r="E82" i="17"/>
  <c r="W21" i="17"/>
  <c r="F144" i="17"/>
  <c r="AA194" i="17"/>
  <c r="L15" i="17"/>
  <c r="Y16" i="17"/>
  <c r="H283" i="17"/>
  <c r="H271" i="17" s="1"/>
  <c r="S24" i="17"/>
  <c r="J195" i="17"/>
  <c r="E69" i="17"/>
  <c r="J255" i="17"/>
  <c r="J222" i="17" s="1"/>
  <c r="F273" i="17"/>
  <c r="Y194" i="17"/>
  <c r="Q195" i="17"/>
  <c r="I194" i="17"/>
  <c r="D205" i="17"/>
  <c r="S15" i="17"/>
  <c r="D15" i="17" s="1"/>
  <c r="K15" i="17"/>
  <c r="P142" i="17"/>
  <c r="F133" i="17"/>
  <c r="F125" i="17" s="1"/>
  <c r="D271" i="17"/>
  <c r="M24" i="17"/>
  <c r="E83" i="17"/>
  <c r="R21" i="17"/>
  <c r="R18" i="17" s="1"/>
  <c r="D272" i="17"/>
  <c r="U142" i="17"/>
  <c r="R16" i="17"/>
  <c r="E267" i="17"/>
  <c r="X255" i="17"/>
  <c r="X222" i="17" s="1"/>
  <c r="H255" i="17"/>
  <c r="H222" i="17" s="1"/>
  <c r="J142" i="17"/>
  <c r="T81" i="17"/>
  <c r="J46" i="17"/>
  <c r="V223" i="17"/>
  <c r="D28" i="17"/>
  <c r="F54" i="17"/>
  <c r="Q24" i="17"/>
  <c r="D96" i="17"/>
  <c r="K195" i="17"/>
  <c r="T15" i="17"/>
  <c r="K13" i="17"/>
  <c r="U24" i="17"/>
  <c r="E272" i="17"/>
  <c r="F215" i="17"/>
  <c r="F195" i="17" s="1"/>
  <c r="D132" i="17"/>
  <c r="E111" i="17"/>
  <c r="E95" i="17" s="1"/>
  <c r="E81" i="17" s="1"/>
  <c r="Z46" i="17"/>
  <c r="Q142" i="17"/>
  <c r="T40" i="17"/>
  <c r="T27" i="17" s="1"/>
  <c r="F82" i="17"/>
  <c r="N53" i="17"/>
  <c r="P283" i="17"/>
  <c r="P271" i="17" s="1"/>
  <c r="F29" i="17"/>
  <c r="F271" i="17"/>
  <c r="N136" i="17"/>
  <c r="L195" i="17"/>
  <c r="W114" i="17"/>
  <c r="Z255" i="17"/>
  <c r="Z222" i="17" s="1"/>
  <c r="Y142" i="17"/>
  <c r="K18" i="17"/>
  <c r="E116" i="17"/>
  <c r="I16" i="17"/>
  <c r="R271" i="17"/>
  <c r="F68" i="17"/>
  <c r="E55" i="17"/>
  <c r="P115" i="17"/>
  <c r="G115" i="17"/>
  <c r="F20" i="17"/>
  <c r="D17" i="17"/>
  <c r="E17" i="17"/>
  <c r="D239" i="17"/>
  <c r="F239" i="17"/>
  <c r="F222" i="17" s="1"/>
  <c r="E224" i="17"/>
  <c r="F14" i="17"/>
  <c r="D14" i="17"/>
  <c r="E26" i="17"/>
  <c r="X15" i="16"/>
  <c r="D15" i="16"/>
  <c r="F111" i="16"/>
  <c r="E115" i="16"/>
  <c r="U52" i="16"/>
  <c r="U48" i="16" s="1"/>
  <c r="F63" i="16"/>
  <c r="S83" i="16"/>
  <c r="F181" i="16"/>
  <c r="O14" i="16"/>
  <c r="W219" i="16"/>
  <c r="U270" i="16"/>
  <c r="F279" i="16"/>
  <c r="X193" i="16"/>
  <c r="U70" i="16"/>
  <c r="D133" i="16"/>
  <c r="O22" i="16"/>
  <c r="E219" i="16"/>
  <c r="E97" i="16"/>
  <c r="R15" i="16"/>
  <c r="O16" i="16"/>
  <c r="X19" i="16"/>
  <c r="O21" i="16"/>
  <c r="O25" i="16"/>
  <c r="F36" i="16"/>
  <c r="X40" i="16"/>
  <c r="X26" i="16" s="1"/>
  <c r="R40" i="16"/>
  <c r="T26" i="16"/>
  <c r="F66" i="16"/>
  <c r="S55" i="16"/>
  <c r="V83" i="16"/>
  <c r="L111" i="16"/>
  <c r="L97" i="16" s="1"/>
  <c r="L83" i="16" s="1"/>
  <c r="O164" i="16"/>
  <c r="O140" i="16" s="1"/>
  <c r="F184" i="16"/>
  <c r="I197" i="16"/>
  <c r="I193" i="16" s="1"/>
  <c r="F201" i="16"/>
  <c r="F204" i="16"/>
  <c r="AA203" i="16"/>
  <c r="L15" i="16"/>
  <c r="F213" i="16"/>
  <c r="U254" i="16"/>
  <c r="U251" i="16" s="1"/>
  <c r="U219" i="16" s="1"/>
  <c r="L251" i="16"/>
  <c r="L219" i="16" s="1"/>
  <c r="AA24" i="16"/>
  <c r="AA133" i="16"/>
  <c r="R188" i="16"/>
  <c r="AA22" i="16"/>
  <c r="Q269" i="16"/>
  <c r="U281" i="16"/>
  <c r="U269" i="16" s="1"/>
  <c r="L193" i="16"/>
  <c r="Q20" i="16"/>
  <c r="Q17" i="16" s="1"/>
  <c r="G13" i="16"/>
  <c r="F59" i="16"/>
  <c r="L56" i="16"/>
  <c r="F67" i="16"/>
  <c r="F68" i="16"/>
  <c r="F72" i="16"/>
  <c r="U71" i="16"/>
  <c r="J55" i="16"/>
  <c r="F100" i="16"/>
  <c r="Y83" i="16"/>
  <c r="U111" i="16"/>
  <c r="H122" i="16"/>
  <c r="R130" i="16"/>
  <c r="O130" i="16"/>
  <c r="O122" i="16" s="1"/>
  <c r="F206" i="16"/>
  <c r="L269" i="16"/>
  <c r="Y26" i="16"/>
  <c r="R115" i="16"/>
  <c r="Y20" i="16"/>
  <c r="Z140" i="16"/>
  <c r="R164" i="16"/>
  <c r="Q139" i="16"/>
  <c r="F179" i="16"/>
  <c r="X16" i="16"/>
  <c r="D140" i="16"/>
  <c r="F50" i="16"/>
  <c r="H17" i="16"/>
  <c r="F27" i="16"/>
  <c r="F28" i="16"/>
  <c r="I28" i="16"/>
  <c r="X27" i="16"/>
  <c r="R27" i="16"/>
  <c r="I40" i="16"/>
  <c r="D45" i="16"/>
  <c r="I98" i="16"/>
  <c r="F101" i="16"/>
  <c r="X97" i="16"/>
  <c r="R98" i="16"/>
  <c r="F109" i="16"/>
  <c r="P83" i="16"/>
  <c r="D115" i="16"/>
  <c r="T13" i="16"/>
  <c r="T12" i="16" s="1"/>
  <c r="F144" i="16"/>
  <c r="AA141" i="16"/>
  <c r="F147" i="16"/>
  <c r="L146" i="16"/>
  <c r="F154" i="16"/>
  <c r="F155" i="16"/>
  <c r="F180" i="16"/>
  <c r="F141" i="16"/>
  <c r="F46" i="16"/>
  <c r="Z55" i="16"/>
  <c r="D98" i="16"/>
  <c r="F98" i="16" s="1"/>
  <c r="O98" i="16"/>
  <c r="T139" i="16"/>
  <c r="L14" i="16"/>
  <c r="K220" i="16"/>
  <c r="E220" i="16" s="1"/>
  <c r="L24" i="16"/>
  <c r="U18" i="16"/>
  <c r="AA193" i="16"/>
  <c r="AA194" i="16"/>
  <c r="O251" i="16"/>
  <c r="O219" i="16" s="1"/>
  <c r="X70" i="16"/>
  <c r="I133" i="16"/>
  <c r="I134" i="16"/>
  <c r="L16" i="16"/>
  <c r="E16" i="16"/>
  <c r="AA281" i="16"/>
  <c r="AA269" i="16" s="1"/>
  <c r="O114" i="16"/>
  <c r="O115" i="16"/>
  <c r="X23" i="16"/>
  <c r="D137" i="16"/>
  <c r="J83" i="16"/>
  <c r="D52" i="16"/>
  <c r="I194" i="16"/>
  <c r="E137" i="16"/>
  <c r="F84" i="16"/>
  <c r="L85" i="16"/>
  <c r="P39" i="16"/>
  <c r="P26" i="16" s="1"/>
  <c r="Y122" i="16"/>
  <c r="AA19" i="16"/>
  <c r="V13" i="16"/>
  <c r="V12" i="16" s="1"/>
  <c r="L123" i="16"/>
  <c r="I124" i="16"/>
  <c r="R135" i="16"/>
  <c r="O188" i="16"/>
  <c r="O169" i="16" s="1"/>
  <c r="U212" i="16"/>
  <c r="J251" i="16"/>
  <c r="O265" i="16"/>
  <c r="I265" i="16"/>
  <c r="I251" i="16" s="1"/>
  <c r="D16" i="16"/>
  <c r="F16" i="16" s="1"/>
  <c r="J23" i="16"/>
  <c r="L23" i="16" s="1"/>
  <c r="Y23" i="16"/>
  <c r="AA23" i="16" s="1"/>
  <c r="X194" i="16"/>
  <c r="Q48" i="16"/>
  <c r="R45" i="16"/>
  <c r="R39" i="16" s="1"/>
  <c r="E170" i="16"/>
  <c r="F170" i="16" s="1"/>
  <c r="Z139" i="16"/>
  <c r="N83" i="16"/>
  <c r="R111" i="16"/>
  <c r="R97" i="16" s="1"/>
  <c r="R83" i="16" s="1"/>
  <c r="F117" i="16"/>
  <c r="Y114" i="16"/>
  <c r="W122" i="16"/>
  <c r="R129" i="16"/>
  <c r="P134" i="16"/>
  <c r="R146" i="16"/>
  <c r="F185" i="16"/>
  <c r="V220" i="16"/>
  <c r="G12" i="16"/>
  <c r="X254" i="16"/>
  <c r="X251" i="16" s="1"/>
  <c r="X219" i="16" s="1"/>
  <c r="P13" i="16"/>
  <c r="P12" i="16" s="1"/>
  <c r="F241" i="16"/>
  <c r="D130" i="16"/>
  <c r="I27" i="16"/>
  <c r="P114" i="16"/>
  <c r="F210" i="16"/>
  <c r="E135" i="16"/>
  <c r="F135" i="16" s="1"/>
  <c r="I21" i="16"/>
  <c r="U45" i="16"/>
  <c r="U39" i="16" s="1"/>
  <c r="U26" i="16" s="1"/>
  <c r="X71" i="16"/>
  <c r="D135" i="16"/>
  <c r="Q26" i="16"/>
  <c r="G48" i="16"/>
  <c r="D48" i="16" s="1"/>
  <c r="H13" i="16"/>
  <c r="F102" i="16"/>
  <c r="X25" i="16"/>
  <c r="F148" i="16"/>
  <c r="F156" i="16"/>
  <c r="AA164" i="16"/>
  <c r="F225" i="16"/>
  <c r="AA254" i="16"/>
  <c r="AA251" i="16" s="1"/>
  <c r="U24" i="16"/>
  <c r="F287" i="16"/>
  <c r="X281" i="16"/>
  <c r="X269" i="16" s="1"/>
  <c r="D129" i="16"/>
  <c r="F129" i="16" s="1"/>
  <c r="T23" i="16"/>
  <c r="T17" i="16" s="1"/>
  <c r="F289" i="16"/>
  <c r="T193" i="16"/>
  <c r="E193" i="16" s="1"/>
  <c r="W12" i="16"/>
  <c r="Y13" i="16"/>
  <c r="Y12" i="16" s="1"/>
  <c r="L40" i="16"/>
  <c r="S26" i="16"/>
  <c r="AA71" i="16"/>
  <c r="F88" i="16"/>
  <c r="X18" i="16"/>
  <c r="U123" i="16"/>
  <c r="R123" i="16"/>
  <c r="I169" i="16"/>
  <c r="S139" i="16"/>
  <c r="H15" i="16"/>
  <c r="E15" i="16" s="1"/>
  <c r="I281" i="16"/>
  <c r="I269" i="16" s="1"/>
  <c r="U122" i="16"/>
  <c r="E25" i="16"/>
  <c r="F25" i="16" s="1"/>
  <c r="M20" i="16"/>
  <c r="D116" i="16"/>
  <c r="F116" i="16" s="1"/>
  <c r="E39" i="16"/>
  <c r="R193" i="16"/>
  <c r="D57" i="16"/>
  <c r="E53" i="16"/>
  <c r="F53" i="16" s="1"/>
  <c r="R48" i="16"/>
  <c r="F35" i="16"/>
  <c r="F105" i="16"/>
  <c r="AA98" i="16"/>
  <c r="X98" i="16"/>
  <c r="U98" i="16"/>
  <c r="D97" i="16"/>
  <c r="F113" i="16"/>
  <c r="AA111" i="16"/>
  <c r="AA97" i="16" s="1"/>
  <c r="AA119" i="16"/>
  <c r="AA114" i="16" s="1"/>
  <c r="Q122" i="16"/>
  <c r="I146" i="16"/>
  <c r="I139" i="16" s="1"/>
  <c r="F150" i="16"/>
  <c r="AA146" i="16"/>
  <c r="X146" i="16"/>
  <c r="X140" i="16" s="1"/>
  <c r="F166" i="16"/>
  <c r="F173" i="16"/>
  <c r="F174" i="16"/>
  <c r="F207" i="16"/>
  <c r="U216" i="16"/>
  <c r="F228" i="16"/>
  <c r="R26" i="16"/>
  <c r="E21" i="16"/>
  <c r="F21" i="16" s="1"/>
  <c r="AA28" i="16"/>
  <c r="R28" i="16"/>
  <c r="O27" i="16"/>
  <c r="P20" i="16"/>
  <c r="J13" i="16"/>
  <c r="J12" i="16" s="1"/>
  <c r="L84" i="16"/>
  <c r="H139" i="16"/>
  <c r="R14" i="16"/>
  <c r="AA271" i="16"/>
  <c r="E140" i="16"/>
  <c r="F140" i="16" s="1"/>
  <c r="I97" i="16"/>
  <c r="I83" i="16" s="1"/>
  <c r="F252" i="16"/>
  <c r="D194" i="16"/>
  <c r="E169" i="16"/>
  <c r="E114" i="16"/>
  <c r="I39" i="16"/>
  <c r="I26" i="16" s="1"/>
  <c r="Z20" i="16"/>
  <c r="Z17" i="16" s="1"/>
  <c r="D14" i="16"/>
  <c r="D85" i="16"/>
  <c r="F85" i="16" s="1"/>
  <c r="K12" i="16"/>
  <c r="O97" i="16"/>
  <c r="U133" i="16"/>
  <c r="Q12" i="16"/>
  <c r="M26" i="16"/>
  <c r="F56" i="16"/>
  <c r="Z13" i="16"/>
  <c r="Z12" i="16" s="1"/>
  <c r="Z11" i="16" s="1"/>
  <c r="L57" i="16"/>
  <c r="F64" i="16"/>
  <c r="O71" i="16"/>
  <c r="I71" i="16"/>
  <c r="F76" i="16"/>
  <c r="P55" i="16"/>
  <c r="O77" i="16"/>
  <c r="O70" i="16" s="1"/>
  <c r="L124" i="16"/>
  <c r="L134" i="16"/>
  <c r="S193" i="16"/>
  <c r="F217" i="16"/>
  <c r="I235" i="16"/>
  <c r="I220" i="16" s="1"/>
  <c r="E18" i="16"/>
  <c r="AA18" i="16"/>
  <c r="O49" i="16"/>
  <c r="O50" i="16"/>
  <c r="K48" i="16"/>
  <c r="E52" i="16"/>
  <c r="F52" i="16" s="1"/>
  <c r="N13" i="16"/>
  <c r="E57" i="16"/>
  <c r="X56" i="16"/>
  <c r="X57" i="16"/>
  <c r="U57" i="16"/>
  <c r="U56" i="16"/>
  <c r="U55" i="16"/>
  <c r="R57" i="16"/>
  <c r="R56" i="16"/>
  <c r="O57" i="16"/>
  <c r="O56" i="16"/>
  <c r="I57" i="16"/>
  <c r="I56" i="16"/>
  <c r="AA56" i="16"/>
  <c r="K20" i="16"/>
  <c r="L20" i="16" s="1"/>
  <c r="K55" i="16"/>
  <c r="E71" i="16"/>
  <c r="R70" i="16"/>
  <c r="R55" i="16" s="1"/>
  <c r="R71" i="16"/>
  <c r="L71" i="16"/>
  <c r="L70" i="16"/>
  <c r="G70" i="16"/>
  <c r="G23" i="16"/>
  <c r="D77" i="16"/>
  <c r="J26" i="16"/>
  <c r="U97" i="16"/>
  <c r="U83" i="16" s="1"/>
  <c r="L39" i="16"/>
  <c r="W17" i="16"/>
  <c r="R220" i="16"/>
  <c r="R219" i="16"/>
  <c r="R19" i="16"/>
  <c r="E19" i="16"/>
  <c r="F19" i="16" s="1"/>
  <c r="U22" i="16"/>
  <c r="D22" i="16"/>
  <c r="F22" i="16" s="1"/>
  <c r="X28" i="16"/>
  <c r="U27" i="16"/>
  <c r="O28" i="16"/>
  <c r="L28" i="16"/>
  <c r="L27" i="16"/>
  <c r="V17" i="16"/>
  <c r="X20" i="16"/>
  <c r="F188" i="16"/>
  <c r="G139" i="16"/>
  <c r="O39" i="16"/>
  <c r="O26" i="16" s="1"/>
  <c r="M12" i="16"/>
  <c r="F271" i="16"/>
  <c r="R170" i="16"/>
  <c r="R169" i="16"/>
  <c r="R195" i="16"/>
  <c r="R194" i="16"/>
  <c r="E194" i="16"/>
  <c r="F194" i="16" s="1"/>
  <c r="I221" i="16"/>
  <c r="AA221" i="16"/>
  <c r="AA219" i="16"/>
  <c r="AA220" i="16"/>
  <c r="F49" i="16"/>
  <c r="F97" i="16"/>
  <c r="O18" i="16"/>
  <c r="D18" i="16"/>
  <c r="AA130" i="16"/>
  <c r="AA129" i="16"/>
  <c r="X130" i="16"/>
  <c r="X129" i="16"/>
  <c r="N70" i="16"/>
  <c r="E77" i="16"/>
  <c r="N23" i="16"/>
  <c r="I85" i="16"/>
  <c r="I84" i="16"/>
  <c r="AA85" i="16"/>
  <c r="AA84" i="16"/>
  <c r="X84" i="16"/>
  <c r="X85" i="16"/>
  <c r="U85" i="16"/>
  <c r="U84" i="16"/>
  <c r="R85" i="16"/>
  <c r="R84" i="16"/>
  <c r="O84" i="16"/>
  <c r="O85" i="16"/>
  <c r="K83" i="16"/>
  <c r="R221" i="16"/>
  <c r="O281" i="16"/>
  <c r="O282" i="16"/>
  <c r="O269" i="16" s="1"/>
  <c r="J12" i="18"/>
  <c r="L170" i="16"/>
  <c r="E197" i="16"/>
  <c r="F197" i="16" s="1"/>
  <c r="L19" i="16"/>
  <c r="AA21" i="16"/>
  <c r="X52" i="16"/>
  <c r="X53" i="16"/>
  <c r="F60" i="16"/>
  <c r="AA57" i="16"/>
  <c r="D124" i="16"/>
  <c r="F124" i="16" s="1"/>
  <c r="O124" i="16"/>
  <c r="F176" i="16"/>
  <c r="G220" i="16"/>
  <c r="D220" i="16" s="1"/>
  <c r="G219" i="16"/>
  <c r="AA27" i="16"/>
  <c r="AA49" i="16"/>
  <c r="AA50" i="16"/>
  <c r="AA134" i="16"/>
  <c r="E14" i="16"/>
  <c r="N281" i="16"/>
  <c r="N269" i="16" s="1"/>
  <c r="E269" i="16" s="1"/>
  <c r="N24" i="16"/>
  <c r="Z25" i="17"/>
  <c r="Z283" i="17"/>
  <c r="Z271" i="17" s="1"/>
  <c r="D25" i="17"/>
  <c r="M22" i="17"/>
  <c r="M283" i="17"/>
  <c r="M271" i="17" s="1"/>
  <c r="D20" i="17"/>
  <c r="Y18" i="17"/>
  <c r="Y223" i="17"/>
  <c r="Y13" i="17" s="1"/>
  <c r="Y12" i="17" s="1"/>
  <c r="Y222" i="17"/>
  <c r="Q223" i="17"/>
  <c r="Q13" i="17" s="1"/>
  <c r="Q222" i="17"/>
  <c r="I222" i="17"/>
  <c r="I223" i="17"/>
  <c r="I13" i="17" s="1"/>
  <c r="F224" i="17"/>
  <c r="D224" i="17"/>
  <c r="W142" i="17"/>
  <c r="W143" i="17"/>
  <c r="W13" i="17" s="1"/>
  <c r="W12" i="17" s="1"/>
  <c r="F26" i="17"/>
  <c r="D26" i="17"/>
  <c r="X115" i="17"/>
  <c r="X114" i="17"/>
  <c r="E251" i="16"/>
  <c r="L220" i="16"/>
  <c r="AA40" i="16"/>
  <c r="AA26" i="16" s="1"/>
  <c r="K26" i="16"/>
  <c r="S23" i="16"/>
  <c r="D71" i="16"/>
  <c r="I77" i="16"/>
  <c r="I70" i="16" s="1"/>
  <c r="I55" i="16" s="1"/>
  <c r="F145" i="16"/>
  <c r="E16" i="17"/>
  <c r="D122" i="16"/>
  <c r="AA25" i="16"/>
  <c r="S13" i="16"/>
  <c r="S12" i="16" s="1"/>
  <c r="D40" i="16"/>
  <c r="F40" i="16" s="1"/>
  <c r="G20" i="16"/>
  <c r="Q83" i="16"/>
  <c r="X169" i="16"/>
  <c r="X139" i="16" s="1"/>
  <c r="P23" i="16"/>
  <c r="P169" i="16"/>
  <c r="P139" i="16" s="1"/>
  <c r="P193" i="16"/>
  <c r="D193" i="16" s="1"/>
  <c r="G281" i="16"/>
  <c r="G24" i="16"/>
  <c r="F104" i="16"/>
  <c r="AA124" i="16"/>
  <c r="AA123" i="16"/>
  <c r="F131" i="16"/>
  <c r="R139" i="16"/>
  <c r="L140" i="16"/>
  <c r="F165" i="16"/>
  <c r="E130" i="16"/>
  <c r="F130" i="16" s="1"/>
  <c r="G134" i="16"/>
  <c r="D134" i="16" s="1"/>
  <c r="F134" i="16" s="1"/>
  <c r="F95" i="17"/>
  <c r="F81" i="17" s="1"/>
  <c r="D82" i="17"/>
  <c r="Z13" i="17"/>
  <c r="J13" i="17"/>
  <c r="O290" i="16"/>
  <c r="O289" i="16"/>
  <c r="P136" i="17"/>
  <c r="P137" i="17"/>
  <c r="F25" i="17"/>
  <c r="Q22" i="17"/>
  <c r="Q283" i="17"/>
  <c r="Q271" i="17" s="1"/>
  <c r="F172" i="17"/>
  <c r="D171" i="17"/>
  <c r="E239" i="17"/>
  <c r="E13" i="18"/>
  <c r="N12" i="18"/>
  <c r="Z195" i="17"/>
  <c r="Z194" i="17"/>
  <c r="Z15" i="17"/>
  <c r="R194" i="17"/>
  <c r="R15" i="17"/>
  <c r="O23" i="17"/>
  <c r="O115" i="17"/>
  <c r="T18" i="18"/>
  <c r="T11" i="18" s="1"/>
  <c r="D258" i="17"/>
  <c r="E258" i="17"/>
  <c r="D249" i="17"/>
  <c r="D143" i="17"/>
  <c r="Y11" i="18"/>
  <c r="Q133" i="16"/>
  <c r="E133" i="16" s="1"/>
  <c r="F133" i="16" s="1"/>
  <c r="V195" i="17"/>
  <c r="V194" i="17"/>
  <c r="N194" i="17"/>
  <c r="N195" i="17"/>
  <c r="D21" i="18"/>
  <c r="D22" i="18"/>
  <c r="E26" i="18"/>
  <c r="F44" i="18"/>
  <c r="T43" i="18"/>
  <c r="T25" i="18" s="1"/>
  <c r="AA192" i="18"/>
  <c r="K192" i="18"/>
  <c r="K193" i="18"/>
  <c r="I18" i="18"/>
  <c r="E19" i="18"/>
  <c r="F21" i="18"/>
  <c r="F27" i="18"/>
  <c r="F26" i="18"/>
  <c r="U18" i="18"/>
  <c r="U25" i="18"/>
  <c r="X25" i="18"/>
  <c r="F51" i="18"/>
  <c r="F52" i="18"/>
  <c r="E50" i="18"/>
  <c r="F58" i="18"/>
  <c r="F59" i="18"/>
  <c r="F86" i="18"/>
  <c r="P116" i="18"/>
  <c r="P115" i="18"/>
  <c r="F137" i="18"/>
  <c r="F136" i="18"/>
  <c r="J143" i="18"/>
  <c r="J142" i="18"/>
  <c r="U143" i="18"/>
  <c r="U142" i="18"/>
  <c r="K142" i="18"/>
  <c r="D251" i="18"/>
  <c r="D219" i="18" s="1"/>
  <c r="G18" i="18"/>
  <c r="H12" i="18"/>
  <c r="O18" i="18"/>
  <c r="U13" i="18"/>
  <c r="U12" i="18" s="1"/>
  <c r="U11" i="18" s="1"/>
  <c r="D72" i="18"/>
  <c r="O57" i="18"/>
  <c r="J116" i="18"/>
  <c r="J115" i="18"/>
  <c r="H18" i="18"/>
  <c r="AA23" i="18"/>
  <c r="F23" i="18" s="1"/>
  <c r="R20" i="18"/>
  <c r="V50" i="18"/>
  <c r="F117" i="18"/>
  <c r="E144" i="18"/>
  <c r="D149" i="18"/>
  <c r="Q43" i="18"/>
  <c r="Q25" i="18" s="1"/>
  <c r="D44" i="18"/>
  <c r="I13" i="18"/>
  <c r="Z116" i="18"/>
  <c r="D127" i="18"/>
  <c r="S143" i="18"/>
  <c r="D16" i="18"/>
  <c r="E97" i="18"/>
  <c r="E98" i="18"/>
  <c r="G84" i="18"/>
  <c r="J24" i="18"/>
  <c r="J18" i="18" s="1"/>
  <c r="J137" i="18"/>
  <c r="J136" i="18"/>
  <c r="Z137" i="18"/>
  <c r="Z136" i="18"/>
  <c r="Z18" i="18"/>
  <c r="Z11" i="18" s="1"/>
  <c r="D27" i="18"/>
  <c r="W18" i="18"/>
  <c r="W11" i="18" s="1"/>
  <c r="D47" i="18"/>
  <c r="D43" i="18" s="1"/>
  <c r="D25" i="18" s="1"/>
  <c r="M13" i="18"/>
  <c r="M12" i="18" s="1"/>
  <c r="R57" i="18"/>
  <c r="D78" i="18"/>
  <c r="D71" i="18" s="1"/>
  <c r="D57" i="18" s="1"/>
  <c r="E127" i="18"/>
  <c r="E137" i="18"/>
  <c r="E138" i="18"/>
  <c r="N142" i="18"/>
  <c r="N143" i="18"/>
  <c r="Y142" i="18"/>
  <c r="Y143" i="18"/>
  <c r="W142" i="18"/>
  <c r="W143" i="18"/>
  <c r="V193" i="18"/>
  <c r="V192" i="18"/>
  <c r="V15" i="18"/>
  <c r="D15" i="18" s="1"/>
  <c r="D192" i="18"/>
  <c r="O219" i="18"/>
  <c r="V115" i="18"/>
  <c r="E126" i="18"/>
  <c r="N137" i="18"/>
  <c r="P142" i="18"/>
  <c r="Z142" i="18"/>
  <c r="G192" i="18"/>
  <c r="R192" i="18"/>
  <c r="T193" i="18"/>
  <c r="O220" i="18"/>
  <c r="G219" i="18"/>
  <c r="D269" i="18"/>
  <c r="N115" i="18"/>
  <c r="Y115" i="18"/>
  <c r="F115" i="18"/>
  <c r="E125" i="18"/>
  <c r="R137" i="18"/>
  <c r="H142" i="18"/>
  <c r="R142" i="18"/>
  <c r="X143" i="18"/>
  <c r="J192" i="18"/>
  <c r="O193" i="18"/>
  <c r="Z193" i="18"/>
  <c r="M219" i="18"/>
  <c r="E267" i="18"/>
  <c r="Z115" i="18"/>
  <c r="D115" i="18"/>
  <c r="D116" i="18"/>
  <c r="W192" i="18"/>
  <c r="U220" i="18"/>
  <c r="F268" i="18"/>
  <c r="AA20" i="18"/>
  <c r="I115" i="18"/>
  <c r="M142" i="18"/>
  <c r="U115" i="18"/>
  <c r="F219" i="18" l="1"/>
  <c r="AA18" i="18"/>
  <c r="AA11" i="18" s="1"/>
  <c r="M11" i="18"/>
  <c r="E26" i="16"/>
  <c r="F15" i="16"/>
  <c r="D195" i="17"/>
  <c r="H12" i="17"/>
  <c r="E219" i="18"/>
  <c r="D20" i="18"/>
  <c r="F143" i="18"/>
  <c r="F220" i="16"/>
  <c r="S11" i="18"/>
  <c r="X83" i="16"/>
  <c r="I140" i="16"/>
  <c r="Y17" i="16"/>
  <c r="N18" i="17"/>
  <c r="Q18" i="18"/>
  <c r="Q11" i="18" s="1"/>
  <c r="D84" i="18"/>
  <c r="F84" i="18"/>
  <c r="F216" i="16"/>
  <c r="U115" i="16"/>
  <c r="U114" i="16"/>
  <c r="D255" i="17"/>
  <c r="L139" i="16"/>
  <c r="O55" i="16"/>
  <c r="D193" i="18"/>
  <c r="F57" i="18"/>
  <c r="E192" i="18"/>
  <c r="X18" i="18"/>
  <c r="D24" i="18"/>
  <c r="F45" i="16"/>
  <c r="E142" i="18"/>
  <c r="F15" i="18"/>
  <c r="D23" i="18"/>
  <c r="O11" i="18"/>
  <c r="N11" i="18"/>
  <c r="L26" i="16"/>
  <c r="T11" i="16"/>
  <c r="F115" i="16"/>
  <c r="U193" i="16"/>
  <c r="Q11" i="16"/>
  <c r="X12" i="18"/>
  <c r="X11" i="18" s="1"/>
  <c r="E255" i="17"/>
  <c r="D19" i="17"/>
  <c r="E142" i="17"/>
  <c r="P18" i="17"/>
  <c r="Q18" i="17"/>
  <c r="D81" i="17"/>
  <c r="E19" i="17"/>
  <c r="F15" i="17"/>
  <c r="F53" i="17"/>
  <c r="E53" i="17"/>
  <c r="O12" i="17"/>
  <c r="J18" i="17"/>
  <c r="T12" i="17"/>
  <c r="T11" i="17" s="1"/>
  <c r="P12" i="17"/>
  <c r="D23" i="17"/>
  <c r="N12" i="17"/>
  <c r="I18" i="17"/>
  <c r="E21" i="17"/>
  <c r="E195" i="17"/>
  <c r="M12" i="17"/>
  <c r="D222" i="17"/>
  <c r="X13" i="17"/>
  <c r="X12" i="17" s="1"/>
  <c r="X11" i="17" s="1"/>
  <c r="D125" i="17"/>
  <c r="L12" i="17"/>
  <c r="S18" i="17"/>
  <c r="F142" i="17"/>
  <c r="V18" i="17"/>
  <c r="G18" i="17"/>
  <c r="G11" i="17" s="1"/>
  <c r="L18" i="17"/>
  <c r="AA18" i="17"/>
  <c r="AA11" i="17" s="1"/>
  <c r="E24" i="17"/>
  <c r="E223" i="17"/>
  <c r="E15" i="17"/>
  <c r="E194" i="17"/>
  <c r="F24" i="17"/>
  <c r="D24" i="17"/>
  <c r="F21" i="17"/>
  <c r="P11" i="17"/>
  <c r="D21" i="17"/>
  <c r="K12" i="17"/>
  <c r="V13" i="17"/>
  <c r="V12" i="17" s="1"/>
  <c r="E115" i="17"/>
  <c r="D142" i="17"/>
  <c r="R12" i="17"/>
  <c r="R11" i="17" s="1"/>
  <c r="F223" i="17"/>
  <c r="Z18" i="17"/>
  <c r="F194" i="17"/>
  <c r="D16" i="17"/>
  <c r="H11" i="17"/>
  <c r="K11" i="17"/>
  <c r="W18" i="17"/>
  <c r="W11" i="17" s="1"/>
  <c r="D194" i="17"/>
  <c r="U18" i="17"/>
  <c r="U11" i="17" s="1"/>
  <c r="S12" i="17"/>
  <c r="D223" i="17"/>
  <c r="E25" i="17"/>
  <c r="F16" i="17"/>
  <c r="I15" i="16"/>
  <c r="J17" i="16"/>
  <c r="D83" i="16"/>
  <c r="L55" i="16"/>
  <c r="O83" i="16"/>
  <c r="E139" i="16"/>
  <c r="R122" i="16"/>
  <c r="F137" i="16"/>
  <c r="AA20" i="16"/>
  <c r="L13" i="16"/>
  <c r="L12" i="16" s="1"/>
  <c r="D114" i="16"/>
  <c r="F114" i="16" s="1"/>
  <c r="O139" i="16"/>
  <c r="D39" i="16"/>
  <c r="F39" i="16" s="1"/>
  <c r="R20" i="16"/>
  <c r="E122" i="16"/>
  <c r="H12" i="16"/>
  <c r="H11" i="16" s="1"/>
  <c r="F14" i="16"/>
  <c r="E83" i="16"/>
  <c r="F83" i="16" s="1"/>
  <c r="R140" i="16"/>
  <c r="I219" i="16"/>
  <c r="F122" i="16"/>
  <c r="I13" i="16"/>
  <c r="F57" i="16"/>
  <c r="U194" i="16"/>
  <c r="J219" i="16"/>
  <c r="D219" i="16" s="1"/>
  <c r="F219" i="16" s="1"/>
  <c r="D251" i="16"/>
  <c r="AA115" i="16"/>
  <c r="O20" i="16"/>
  <c r="M17" i="16"/>
  <c r="F251" i="16"/>
  <c r="E48" i="16"/>
  <c r="F48" i="16" s="1"/>
  <c r="AA83" i="16"/>
  <c r="F71" i="16"/>
  <c r="D26" i="16"/>
  <c r="U13" i="16"/>
  <c r="U12" i="16" s="1"/>
  <c r="R13" i="16"/>
  <c r="R12" i="16" s="1"/>
  <c r="M11" i="16"/>
  <c r="X13" i="16"/>
  <c r="X12" i="16" s="1"/>
  <c r="F193" i="16"/>
  <c r="AA140" i="16"/>
  <c r="AA139" i="16"/>
  <c r="X55" i="16"/>
  <c r="AA13" i="16"/>
  <c r="AA12" i="16" s="1"/>
  <c r="X122" i="16"/>
  <c r="W11" i="16"/>
  <c r="I12" i="18"/>
  <c r="F13" i="18"/>
  <c r="P17" i="16"/>
  <c r="R23" i="16"/>
  <c r="AA122" i="16"/>
  <c r="E24" i="16"/>
  <c r="O24" i="16"/>
  <c r="D12" i="18"/>
  <c r="E222" i="17"/>
  <c r="I12" i="17"/>
  <c r="X48" i="16"/>
  <c r="V12" i="18"/>
  <c r="V11" i="18" s="1"/>
  <c r="E23" i="16"/>
  <c r="O23" i="16"/>
  <c r="N17" i="16"/>
  <c r="E281" i="16"/>
  <c r="D142" i="18"/>
  <c r="D143" i="18"/>
  <c r="E18" i="18"/>
  <c r="E12" i="18"/>
  <c r="H11" i="18"/>
  <c r="O18" i="17"/>
  <c r="O11" i="17" s="1"/>
  <c r="F23" i="17"/>
  <c r="D20" i="16"/>
  <c r="G17" i="16"/>
  <c r="I20" i="16"/>
  <c r="M18" i="17"/>
  <c r="D22" i="17"/>
  <c r="D13" i="18"/>
  <c r="F18" i="16"/>
  <c r="D169" i="16"/>
  <c r="F169" i="16" s="1"/>
  <c r="O13" i="16"/>
  <c r="O12" i="16" s="1"/>
  <c r="F77" i="16"/>
  <c r="D18" i="18"/>
  <c r="G11" i="18"/>
  <c r="J12" i="17"/>
  <c r="I24" i="16"/>
  <c r="D24" i="16"/>
  <c r="U23" i="16"/>
  <c r="S17" i="16"/>
  <c r="U17" i="16" s="1"/>
  <c r="U11" i="16" s="1"/>
  <c r="J11" i="18"/>
  <c r="N55" i="16"/>
  <c r="E55" i="16" s="1"/>
  <c r="E70" i="16"/>
  <c r="D139" i="16"/>
  <c r="X17" i="16"/>
  <c r="V11" i="16"/>
  <c r="I23" i="16"/>
  <c r="D23" i="16"/>
  <c r="K17" i="16"/>
  <c r="L17" i="16" s="1"/>
  <c r="L11" i="16" s="1"/>
  <c r="E20" i="16"/>
  <c r="Z12" i="17"/>
  <c r="G269" i="16"/>
  <c r="D269" i="16" s="1"/>
  <c r="F269" i="16" s="1"/>
  <c r="D281" i="16"/>
  <c r="E13" i="17"/>
  <c r="Q12" i="17"/>
  <c r="Y11" i="16"/>
  <c r="AA17" i="16"/>
  <c r="AA11" i="16" s="1"/>
  <c r="J11" i="16"/>
  <c r="G55" i="16"/>
  <c r="D55" i="16" s="1"/>
  <c r="D70" i="16"/>
  <c r="D13" i="16"/>
  <c r="E84" i="18"/>
  <c r="R18" i="18"/>
  <c r="R11" i="18" s="1"/>
  <c r="F20" i="18"/>
  <c r="E22" i="17"/>
  <c r="Y11" i="17"/>
  <c r="D12" i="16"/>
  <c r="F26" i="16"/>
  <c r="E13" i="16"/>
  <c r="N12" i="16"/>
  <c r="E11" i="18" l="1"/>
  <c r="F139" i="16"/>
  <c r="N11" i="17"/>
  <c r="L11" i="17"/>
  <c r="S11" i="17"/>
  <c r="F13" i="17"/>
  <c r="Z11" i="17"/>
  <c r="M11" i="17"/>
  <c r="F18" i="17"/>
  <c r="V11" i="17"/>
  <c r="E18" i="17"/>
  <c r="D13" i="17"/>
  <c r="X11" i="16"/>
  <c r="I12" i="16"/>
  <c r="S11" i="16"/>
  <c r="F281" i="16"/>
  <c r="F23" i="16"/>
  <c r="F24" i="16"/>
  <c r="O17" i="16"/>
  <c r="O11" i="16" s="1"/>
  <c r="F70" i="16"/>
  <c r="D18" i="17"/>
  <c r="N11" i="16"/>
  <c r="E12" i="16"/>
  <c r="F55" i="16"/>
  <c r="I17" i="16"/>
  <c r="D17" i="16"/>
  <c r="G11" i="16"/>
  <c r="F12" i="17"/>
  <c r="I11" i="17"/>
  <c r="F20" i="16"/>
  <c r="F13" i="16"/>
  <c r="K11" i="16"/>
  <c r="E11" i="16" s="1"/>
  <c r="E17" i="16"/>
  <c r="J11" i="17"/>
  <c r="D12" i="17"/>
  <c r="P11" i="16"/>
  <c r="R17" i="16"/>
  <c r="R11" i="16" s="1"/>
  <c r="F12" i="16"/>
  <c r="F18" i="18"/>
  <c r="D11" i="18"/>
  <c r="F12" i="18"/>
  <c r="I11" i="18"/>
  <c r="F11" i="18" s="1"/>
  <c r="Q11" i="17"/>
  <c r="E12" i="17"/>
  <c r="E11" i="17" l="1"/>
  <c r="F11" i="17"/>
  <c r="D11" i="17"/>
  <c r="F17" i="16"/>
  <c r="I11" i="16"/>
  <c r="D11" i="16"/>
  <c r="F11" i="16" s="1"/>
</calcChain>
</file>

<file path=xl/sharedStrings.xml><?xml version="1.0" encoding="utf-8"?>
<sst xmlns="http://schemas.openxmlformats.org/spreadsheetml/2006/main" count="4745" uniqueCount="696">
  <si>
    <t xml:space="preserve"> </t>
  </si>
  <si>
    <t>Universidad de Puerto Rico - Reciento de Río Piedras</t>
  </si>
  <si>
    <t>Decanato de  Asuntos Académicos</t>
  </si>
  <si>
    <t>División de Investigación Institucional y Avalúo</t>
  </si>
  <si>
    <t>marzo 2024</t>
  </si>
  <si>
    <t>Años Académicos 2015-16 al 2023-24</t>
  </si>
  <si>
    <r>
      <rPr>
        <b/>
        <sz val="10"/>
        <color theme="1"/>
        <rFont val="Calibri"/>
        <family val="2"/>
        <scheme val="minor"/>
      </rPr>
      <t>Matrícula Total</t>
    </r>
    <r>
      <rPr>
        <sz val="10"/>
        <color theme="1"/>
        <rFont val="Calibri"/>
        <family val="2"/>
        <scheme val="minor"/>
      </rPr>
      <t xml:space="preserve">
       </t>
    </r>
    <r>
      <rPr>
        <u/>
        <sz val="10"/>
        <color theme="1"/>
        <rFont val="Calibri"/>
        <family val="2"/>
        <scheme val="minor"/>
      </rPr>
      <t xml:space="preserve">En las distintas tablas encontrará datos de matrícula por facultad, concentración, clasificación, nivel y género del </t>
    </r>
    <r>
      <rPr>
        <b/>
        <u/>
        <sz val="11"/>
        <color theme="1"/>
        <rFont val="Calibri"/>
        <family val="2"/>
        <scheme val="minor"/>
      </rPr>
      <t xml:space="preserve">primer semestre </t>
    </r>
    <r>
      <rPr>
        <u/>
        <sz val="10"/>
        <color theme="1"/>
        <rFont val="Calibri"/>
        <family val="2"/>
        <scheme val="minor"/>
      </rPr>
      <t>para varios años académicos.</t>
    </r>
  </si>
  <si>
    <t>Tablas:</t>
  </si>
  <si>
    <t>Resumen 2015-16 al 2022-23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</si>
  <si>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</si>
  <si>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</si>
  <si>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</si>
  <si>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</si>
  <si>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</si>
  <si>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</si>
  <si>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</si>
  <si>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</si>
  <si>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</si>
  <si>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Página web de la DIIA: https://academicos.uprrp.edu/diia/</t>
  </si>
  <si>
    <t>Catálogo de datos: https://academicos.uprrp.edu/diia/datos-institucionales/</t>
  </si>
  <si>
    <t>Glosario Institucional: https://academicos.uprrp.edu/diia/datos-institucionales/glosarios/</t>
  </si>
  <si>
    <r>
      <rPr>
        <b/>
        <sz val="10"/>
        <color theme="1"/>
        <rFont val="Calibri"/>
        <family val="2"/>
        <scheme val="minor"/>
      </rPr>
      <t>Persona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contacto:</t>
    </r>
    <r>
      <rPr>
        <sz val="10"/>
        <color theme="1"/>
        <rFont val="Calibri"/>
        <family val="2"/>
        <scheme val="minor"/>
      </rPr>
      <t xml:space="preserve"> Sandra Flores (sandra.flores1@upr.edu)</t>
    </r>
  </si>
  <si>
    <r>
      <rPr>
        <b/>
        <sz val="10"/>
        <color theme="1"/>
        <rFont val="Calibri"/>
        <family val="2"/>
        <scheme val="minor"/>
      </rPr>
      <t>Dirección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Postal:</t>
    </r>
    <r>
      <rPr>
        <sz val="10"/>
        <color theme="1"/>
        <rFont val="Calibri"/>
        <family val="2"/>
        <scheme val="minor"/>
      </rPr>
      <t xml:space="preserve">  10 AVE. UNIVERSIDAD STE 1001, San Juan PR 00925-2530</t>
    </r>
  </si>
  <si>
    <r>
      <rPr>
        <b/>
        <sz val="10"/>
        <color theme="1"/>
        <rFont val="Calibri"/>
        <family val="2"/>
        <scheme val="minor"/>
      </rPr>
      <t>Dirección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física:</t>
    </r>
    <r>
      <rPr>
        <sz val="10"/>
        <color theme="1"/>
        <rFont val="Calibri"/>
        <family val="2"/>
        <scheme val="minor"/>
      </rPr>
      <t xml:space="preserve"> Edificio Román Baldorioty de Castro, Primer Piso</t>
    </r>
  </si>
  <si>
    <r>
      <rPr>
        <b/>
        <sz val="10"/>
        <color theme="1"/>
        <rFont val="Calibri"/>
        <family val="2"/>
        <scheme val="minor"/>
      </rPr>
      <t>Teléfono:</t>
    </r>
    <r>
      <rPr>
        <sz val="10"/>
        <color theme="1"/>
        <rFont val="Calibri"/>
        <family val="2"/>
        <scheme val="minor"/>
      </rPr>
      <t xml:space="preserve"> (787) 764-0000 ext. 85018</t>
    </r>
  </si>
  <si>
    <r>
      <rPr>
        <b/>
        <sz val="10"/>
        <color theme="1"/>
        <rFont val="Calibri"/>
        <family val="2"/>
        <scheme val="minor"/>
      </rPr>
      <t>Correo electrónico:</t>
    </r>
    <r>
      <rPr>
        <sz val="10"/>
        <color theme="1"/>
        <rFont val="Calibri"/>
        <family val="2"/>
        <scheme val="minor"/>
      </rPr>
      <t xml:space="preserve"> peticiones.diia@upr.edu</t>
    </r>
  </si>
  <si>
    <t>Comparta su experiencia con nuestros servicios completando la siguiente encuesta anónima: https://tiny.cc/ServiciosDIIA</t>
  </si>
  <si>
    <t>Patrono con Igualdad de Oportunidades en el Empleo M/M/V/I</t>
  </si>
  <si>
    <t>UNIVERSIDAD DE PUERTO RICO - RECINTO DE RIO PIEDRAS</t>
  </si>
  <si>
    <t xml:space="preserve">Decanato de Asuntos Académicos </t>
  </si>
  <si>
    <t>07-mar-2024 sefp</t>
  </si>
  <si>
    <t>Matrícula Total por Clasificación y Nivel</t>
  </si>
  <si>
    <t>Primer Semestre para los Años académicos 2015-2016 al 2023-24</t>
  </si>
  <si>
    <t>Fuente de Información: (SAGA)BaseDatos_OFICIAL</t>
  </si>
  <si>
    <t>Año Académico</t>
  </si>
  <si>
    <t>Total</t>
  </si>
  <si>
    <t>1er Año</t>
  </si>
  <si>
    <t>2do Año</t>
  </si>
  <si>
    <t>3er Año</t>
  </si>
  <si>
    <t>4to Año</t>
  </si>
  <si>
    <t>6to Año</t>
  </si>
  <si>
    <t>Educ Continuada</t>
  </si>
  <si>
    <t>Perm Especial</t>
  </si>
  <si>
    <t>Transitorio</t>
  </si>
  <si>
    <t>F</t>
  </si>
  <si>
    <t>M</t>
  </si>
  <si>
    <t>No binario</t>
  </si>
  <si>
    <t>Sum</t>
  </si>
  <si>
    <t>2014-2015</t>
  </si>
  <si>
    <t>Subgraduado</t>
  </si>
  <si>
    <t>Graduado</t>
  </si>
  <si>
    <t>2015-2016</t>
  </si>
  <si>
    <t>2016-2017</t>
  </si>
  <si>
    <t>2017-2018</t>
  </si>
  <si>
    <t>2018-2019</t>
  </si>
  <si>
    <t>2019-2020</t>
  </si>
  <si>
    <t>2020-2021</t>
  </si>
  <si>
    <t>2021-2022</t>
  </si>
  <si>
    <t>2022-2023</t>
  </si>
  <si>
    <t>Otro</t>
  </si>
  <si>
    <t>2023-2024</t>
  </si>
  <si>
    <t>sefp</t>
  </si>
  <si>
    <t>Matrícula Total por Facultad. Concentración, Clasificación, Nivel y Genero</t>
  </si>
  <si>
    <t>Primer Semestre del Año Académico 2015 - 16</t>
  </si>
  <si>
    <t>Fuente de Información: (SAGA)20191218 MatriculaTotal_OFICIAL</t>
  </si>
  <si>
    <r>
      <t xml:space="preserve">Facultad / Niveles / Concentración </t>
    </r>
    <r>
      <rPr>
        <b/>
        <i/>
        <sz val="11"/>
        <color theme="1"/>
        <rFont val="Calibri"/>
        <family val="2"/>
        <scheme val="minor"/>
      </rPr>
      <t>(CIP y Código)</t>
    </r>
  </si>
  <si>
    <t>Año de Clasificación</t>
  </si>
  <si>
    <t>OTRO</t>
  </si>
  <si>
    <t>Permiso Especial</t>
  </si>
  <si>
    <t>T</t>
  </si>
  <si>
    <t>Matricula Total</t>
  </si>
  <si>
    <t>Bachillerato</t>
  </si>
  <si>
    <t>No Conducentes a Grado</t>
  </si>
  <si>
    <t>Traslados Articulados (RCM, RUM)</t>
  </si>
  <si>
    <t>Cert. Post - Bach</t>
  </si>
  <si>
    <t>Maestría</t>
  </si>
  <si>
    <t>Cert. Post - Maestría</t>
  </si>
  <si>
    <t>Doctorado</t>
  </si>
  <si>
    <t>Primer Nivel Profesional</t>
  </si>
  <si>
    <t xml:space="preserve"> ADMINISTRACION DE EMPRESAS</t>
  </si>
  <si>
    <t>PGAE</t>
  </si>
  <si>
    <t>Programa General - Adm Empresas</t>
  </si>
  <si>
    <t>GEOS</t>
  </si>
  <si>
    <t>Gerencia De Operac Y Suminist</t>
  </si>
  <si>
    <t>CONT</t>
  </si>
  <si>
    <t>Contabilidad</t>
  </si>
  <si>
    <t>OFIC</t>
  </si>
  <si>
    <t>Admin Sistemas De Oficina</t>
  </si>
  <si>
    <t>ECNM</t>
  </si>
  <si>
    <t>Economía - Adm Empresas</t>
  </si>
  <si>
    <t>FINA</t>
  </si>
  <si>
    <t>Finanzas</t>
  </si>
  <si>
    <t>GERH</t>
  </si>
  <si>
    <t>Gerencia De Los Recursos Humanos</t>
  </si>
  <si>
    <t>SICI</t>
  </si>
  <si>
    <t>Sist Computariz De Información</t>
  </si>
  <si>
    <t>ESTA</t>
  </si>
  <si>
    <t>Estadísticas</t>
  </si>
  <si>
    <t>GEME</t>
  </si>
  <si>
    <t>Gerencia De Mercadeo</t>
  </si>
  <si>
    <t>ADEM</t>
  </si>
  <si>
    <t>Administración De Empresas</t>
  </si>
  <si>
    <t>GOPE</t>
  </si>
  <si>
    <t>Gerencia De Operaciones</t>
  </si>
  <si>
    <t>COIN</t>
  </si>
  <si>
    <t>Comercio Internacional</t>
  </si>
  <si>
    <t xml:space="preserve"> ARQUITECTURA</t>
  </si>
  <si>
    <t>DAMB</t>
  </si>
  <si>
    <t>Diseño Ambiental - Arquitectura</t>
  </si>
  <si>
    <t>ARQU</t>
  </si>
  <si>
    <t>Arquitectura</t>
  </si>
  <si>
    <t xml:space="preserve"> CIENCIAS NATURALES</t>
  </si>
  <si>
    <t>CIAM</t>
  </si>
  <si>
    <t>Ciencias Ambientales</t>
  </si>
  <si>
    <t>COMS</t>
  </si>
  <si>
    <t>Ciencias De Cómputos</t>
  </si>
  <si>
    <t>NUTR</t>
  </si>
  <si>
    <t>Nutrición Y Dietética</t>
  </si>
  <si>
    <t>BIIN</t>
  </si>
  <si>
    <t>Biología Integrativa</t>
  </si>
  <si>
    <t>BIOC</t>
  </si>
  <si>
    <t>Biología Celular Molecular</t>
  </si>
  <si>
    <t>BIOL</t>
  </si>
  <si>
    <t>Biología</t>
  </si>
  <si>
    <t>MATE</t>
  </si>
  <si>
    <t>Matemáticas</t>
  </si>
  <si>
    <t>MATP</t>
  </si>
  <si>
    <t>Matemáticas Puras</t>
  </si>
  <si>
    <t>CNEI</t>
  </si>
  <si>
    <t>Estudios Interdisciplinarios</t>
  </si>
  <si>
    <t>PGCN</t>
  </si>
  <si>
    <t>Programa General - Cs Naturales</t>
  </si>
  <si>
    <t>QUIM</t>
  </si>
  <si>
    <t>Química</t>
  </si>
  <si>
    <t>FISI</t>
  </si>
  <si>
    <t>Física</t>
  </si>
  <si>
    <t>FIQU</t>
  </si>
  <si>
    <t>Física - Química</t>
  </si>
  <si>
    <t xml:space="preserve"> CIENCIAS SOCIALES</t>
  </si>
  <si>
    <t>PSIC</t>
  </si>
  <si>
    <t>Psicología</t>
  </si>
  <si>
    <t>BISO</t>
  </si>
  <si>
    <t>Bienestar Social</t>
  </si>
  <si>
    <t>TSOC</t>
  </si>
  <si>
    <t>Trabajo Social</t>
  </si>
  <si>
    <t>CISC</t>
  </si>
  <si>
    <t>Ciencias Sociales General</t>
  </si>
  <si>
    <t>CISO</t>
  </si>
  <si>
    <t>Ciencias Sociales</t>
  </si>
  <si>
    <t>ANTR</t>
  </si>
  <si>
    <t>Antropología</t>
  </si>
  <si>
    <t>ECON</t>
  </si>
  <si>
    <t>Economía - Cs Sociales</t>
  </si>
  <si>
    <t>GEOG</t>
  </si>
  <si>
    <t>Geografía</t>
  </si>
  <si>
    <t>CIPO</t>
  </si>
  <si>
    <t>Ciencias Políticas</t>
  </si>
  <si>
    <t>SOCI</t>
  </si>
  <si>
    <t>Sociología</t>
  </si>
  <si>
    <t>RELA</t>
  </si>
  <si>
    <t>Relaciones Laborales</t>
  </si>
  <si>
    <t>PCLI</t>
  </si>
  <si>
    <t>Psicología Clínica</t>
  </si>
  <si>
    <t>PSIS</t>
  </si>
  <si>
    <t>Psicolog Social Comunitaria</t>
  </si>
  <si>
    <t>PSII</t>
  </si>
  <si>
    <t>Psicolog Indust Organizacional</t>
  </si>
  <si>
    <t>PSIA</t>
  </si>
  <si>
    <t>Psicolog Acad E Investigativa</t>
  </si>
  <si>
    <t>APER</t>
  </si>
  <si>
    <t>Administración De Personal</t>
  </si>
  <si>
    <t>APOL</t>
  </si>
  <si>
    <t>Admin Y Política Financiera</t>
  </si>
  <si>
    <t>APRO</t>
  </si>
  <si>
    <t>Administración De Programas</t>
  </si>
  <si>
    <t>PGAP</t>
  </si>
  <si>
    <t>Programa General - Adm Publica</t>
  </si>
  <si>
    <t>CORE</t>
  </si>
  <si>
    <t>Consejería En Rehabilitación</t>
  </si>
  <si>
    <t xml:space="preserve"> CIENCIAS Y TECNOLOGIA DE LA INFORMACION</t>
  </si>
  <si>
    <t>LIBR</t>
  </si>
  <si>
    <t>Maestro Bibliotecario</t>
  </si>
  <si>
    <t>ADOC</t>
  </si>
  <si>
    <t>Administ Documentos Y Archivos</t>
  </si>
  <si>
    <t>CITI</t>
  </si>
  <si>
    <t>Ciencias De La Información</t>
  </si>
  <si>
    <t xml:space="preserve"> COMUNICACION</t>
  </si>
  <si>
    <t>COPU</t>
  </si>
  <si>
    <t>Comunicación Publica</t>
  </si>
  <si>
    <t>INFP</t>
  </si>
  <si>
    <t>Información Y Periodismo</t>
  </si>
  <si>
    <t>COMA</t>
  </si>
  <si>
    <t>Comunicación Audiovisual</t>
  </si>
  <si>
    <t>REPU</t>
  </si>
  <si>
    <t>Relaciones Public Y Publicidad</t>
  </si>
  <si>
    <t>TEOR</t>
  </si>
  <si>
    <t>Teoría E Investigación</t>
  </si>
  <si>
    <t>PERI</t>
  </si>
  <si>
    <t>Periodismo</t>
  </si>
  <si>
    <t xml:space="preserve"> DERECHO</t>
  </si>
  <si>
    <t>DERE</t>
  </si>
  <si>
    <t>Derecho</t>
  </si>
  <si>
    <t xml:space="preserve"> EDUCACION</t>
  </si>
  <si>
    <t>Bachillerato - Educación Elemental</t>
  </si>
  <si>
    <t>4TO6</t>
  </si>
  <si>
    <t>4to - 6to Grado - Educ Elemental</t>
  </si>
  <si>
    <t>EDES</t>
  </si>
  <si>
    <t>Educación Especial</t>
  </si>
  <si>
    <t>TESS</t>
  </si>
  <si>
    <t>Enseñanza Ingl Hisp Parlantes</t>
  </si>
  <si>
    <t>K3ER</t>
  </si>
  <si>
    <t>K - 3er Grado</t>
  </si>
  <si>
    <t>Bachillerato - Educación Secundaria</t>
  </si>
  <si>
    <t>EART</t>
  </si>
  <si>
    <t>Arte - Educación</t>
  </si>
  <si>
    <t>EBIO</t>
  </si>
  <si>
    <t>Biología - Educación</t>
  </si>
  <si>
    <t>ECIE</t>
  </si>
  <si>
    <t>Ciencias Naturales - Educación</t>
  </si>
  <si>
    <t>ECOF</t>
  </si>
  <si>
    <t>Ecología Familiar Y Nutrición</t>
  </si>
  <si>
    <t>ECOM</t>
  </si>
  <si>
    <t>Educ Comercial - Prog General</t>
  </si>
  <si>
    <t>COSE</t>
  </si>
  <si>
    <t>Educac Comerc Prog Secretarial</t>
  </si>
  <si>
    <t>EDFI</t>
  </si>
  <si>
    <t>Educación Física</t>
  </si>
  <si>
    <t>EIHP</t>
  </si>
  <si>
    <t>Enseñanza Ingl Hispanoparlante</t>
  </si>
  <si>
    <t>EESP</t>
  </si>
  <si>
    <t>Español - Educación</t>
  </si>
  <si>
    <t>ESOC</t>
  </si>
  <si>
    <t>Estudios Sociales - Educación</t>
  </si>
  <si>
    <t>EFIS</t>
  </si>
  <si>
    <t>Física - Educación</t>
  </si>
  <si>
    <t>EHIS</t>
  </si>
  <si>
    <t>Historia - Educación</t>
  </si>
  <si>
    <t>EMAT</t>
  </si>
  <si>
    <t>Matemáticas - Educación</t>
  </si>
  <si>
    <t>EMUS</t>
  </si>
  <si>
    <t>Música - Educación</t>
  </si>
  <si>
    <t>EQUI</t>
  </si>
  <si>
    <t>Química - Educación</t>
  </si>
  <si>
    <t>RECR</t>
  </si>
  <si>
    <t>Recreación</t>
  </si>
  <si>
    <t>ETEA</t>
  </si>
  <si>
    <t>Teatro - Educación</t>
  </si>
  <si>
    <t>Ecología Familiar</t>
  </si>
  <si>
    <t>EXAG</t>
  </si>
  <si>
    <t>Extensión Agrícola</t>
  </si>
  <si>
    <t>EFCO</t>
  </si>
  <si>
    <t>Educación De La Familia Y La Comunidad</t>
  </si>
  <si>
    <t>EPRN</t>
  </si>
  <si>
    <t>Educación Preescolar</t>
  </si>
  <si>
    <t>CHIS</t>
  </si>
  <si>
    <t>Curric Y Enseñanza - Historia</t>
  </si>
  <si>
    <t>CMAT</t>
  </si>
  <si>
    <t>Curric Y Enseñanza - Matemáticas</t>
  </si>
  <si>
    <t>CQUI</t>
  </si>
  <si>
    <t>Curric Y Enseñanza - Química</t>
  </si>
  <si>
    <t>CURR</t>
  </si>
  <si>
    <t>Currículo Y Enseñanza</t>
  </si>
  <si>
    <t>GADS</t>
  </si>
  <si>
    <t>Administ Y Supervisión Escolar</t>
  </si>
  <si>
    <t>MLOE</t>
  </si>
  <si>
    <t>Liderazgo Organizac Educativas</t>
  </si>
  <si>
    <t>INVD</t>
  </si>
  <si>
    <t>Investig Y Evaluac Educativa</t>
  </si>
  <si>
    <t>INVE</t>
  </si>
  <si>
    <t>Investig Y Evaluac Pedagógica</t>
  </si>
  <si>
    <t>GEDE</t>
  </si>
  <si>
    <t>ORIE</t>
  </si>
  <si>
    <t>Orientación Y Consejería</t>
  </si>
  <si>
    <t>GELE</t>
  </si>
  <si>
    <t>Educ Del Nino - Nivel Elemental</t>
  </si>
  <si>
    <t>GESC</t>
  </si>
  <si>
    <t>Educ Del Nino - Niv Pre -  Escolar</t>
  </si>
  <si>
    <t>GLEC</t>
  </si>
  <si>
    <t>Educ Del Nino - Ens De Lectura</t>
  </si>
  <si>
    <t>TESL</t>
  </si>
  <si>
    <t>Enseñanza Ingl - Segundo Idioma</t>
  </si>
  <si>
    <t>ECFA</t>
  </si>
  <si>
    <t>FEJE</t>
  </si>
  <si>
    <t>Fisiología Del Ejercicio</t>
  </si>
  <si>
    <t>DADS</t>
  </si>
  <si>
    <t>Administración Y Supervisión</t>
  </si>
  <si>
    <t>DLOE</t>
  </si>
  <si>
    <t>DORI</t>
  </si>
  <si>
    <t xml:space="preserve"> ESTUDIOS GENERALES</t>
  </si>
  <si>
    <t>EDGE</t>
  </si>
  <si>
    <t>Educ General - Est Generales</t>
  </si>
  <si>
    <t>Destrezas Especiales</t>
  </si>
  <si>
    <t>DES4</t>
  </si>
  <si>
    <t>Programa Destrezas/Eg - Cs Soc</t>
  </si>
  <si>
    <t>DES5</t>
  </si>
  <si>
    <t>Programa Destrezas/Eg - Adm Emp</t>
  </si>
  <si>
    <t>DES6</t>
  </si>
  <si>
    <t>Programa Destrezas/Eg - Cs Secr</t>
  </si>
  <si>
    <t>DES7</t>
  </si>
  <si>
    <t>Programa Destrezas/Eg - Human</t>
  </si>
  <si>
    <t>DES8</t>
  </si>
  <si>
    <t>Programa Destrezas/Eg - Educac</t>
  </si>
  <si>
    <t>Prog. Exp. Educ. Cont. para Adultos (PEECA)</t>
  </si>
  <si>
    <t>DECEP3</t>
  </si>
  <si>
    <t>PEC3</t>
  </si>
  <si>
    <t>Progr Exper De Adultos - Cs Nat</t>
  </si>
  <si>
    <t>DECEP4</t>
  </si>
  <si>
    <t>PEC4</t>
  </si>
  <si>
    <t>Progr Exper De Adultos - Cs Soc</t>
  </si>
  <si>
    <t>DECEP5</t>
  </si>
  <si>
    <t>PEC5</t>
  </si>
  <si>
    <t>Progr Exper De Adultos - Adm Emp</t>
  </si>
  <si>
    <t>PEC6</t>
  </si>
  <si>
    <t>Progr Exper De Adultos - Cs Secr</t>
  </si>
  <si>
    <t>DECEP7</t>
  </si>
  <si>
    <t>PEC7</t>
  </si>
  <si>
    <t>Progr Exper De Adultos - Human</t>
  </si>
  <si>
    <t>DECEP8</t>
  </si>
  <si>
    <t>PEC8</t>
  </si>
  <si>
    <t>Progr Exper De Adultos - Educac</t>
  </si>
  <si>
    <t>Traslado Articulado RCM</t>
  </si>
  <si>
    <t>ENFE</t>
  </si>
  <si>
    <t>Enfermería</t>
  </si>
  <si>
    <t>Traslado Articulado RUM</t>
  </si>
  <si>
    <t>ICOM</t>
  </si>
  <si>
    <t>Ingeniería De Computadoras</t>
  </si>
  <si>
    <t>INEL</t>
  </si>
  <si>
    <t>Ingeniería Eléctrica</t>
  </si>
  <si>
    <t>INME</t>
  </si>
  <si>
    <t>Ingeniería Mecánica</t>
  </si>
  <si>
    <t>Otros - No Conducente a Grado</t>
  </si>
  <si>
    <t>DECEP0</t>
  </si>
  <si>
    <t>PECA</t>
  </si>
  <si>
    <t>Progr Experimental De Adultos</t>
  </si>
  <si>
    <t>OYEN</t>
  </si>
  <si>
    <t>Oyentes</t>
  </si>
  <si>
    <t xml:space="preserve"> HUMANIDADES</t>
  </si>
  <si>
    <t>Bachillerato - otros</t>
  </si>
  <si>
    <t>LENG</t>
  </si>
  <si>
    <t>Lenguas Modernas</t>
  </si>
  <si>
    <t>LICO</t>
  </si>
  <si>
    <t>Lingüística Y Comunicación</t>
  </si>
  <si>
    <t>LITC</t>
  </si>
  <si>
    <t>Literatura Comparada</t>
  </si>
  <si>
    <t>LITE</t>
  </si>
  <si>
    <t>Literatura General</t>
  </si>
  <si>
    <t>FRAN</t>
  </si>
  <si>
    <t>Francés</t>
  </si>
  <si>
    <t>ESHI</t>
  </si>
  <si>
    <t>Estudios Hispánicos</t>
  </si>
  <si>
    <t>INGL</t>
  </si>
  <si>
    <t>Ingles</t>
  </si>
  <si>
    <t>FILO</t>
  </si>
  <si>
    <t>Filosofía</t>
  </si>
  <si>
    <t>TEAT</t>
  </si>
  <si>
    <t>Drama</t>
  </si>
  <si>
    <t>HART</t>
  </si>
  <si>
    <t>Historia Del Arte</t>
  </si>
  <si>
    <t>MUSI</t>
  </si>
  <si>
    <t>Música</t>
  </si>
  <si>
    <t>HAME</t>
  </si>
  <si>
    <t>Historia De Las Américas</t>
  </si>
  <si>
    <t>HEUR</t>
  </si>
  <si>
    <t>Historia De Europa</t>
  </si>
  <si>
    <t>ESIA</t>
  </si>
  <si>
    <t>Estud Interd - Individualizados</t>
  </si>
  <si>
    <t>ESIE</t>
  </si>
  <si>
    <t>Estud Interd - Escritura Creativa</t>
  </si>
  <si>
    <t>ESIJ</t>
  </si>
  <si>
    <t>Estud Interdisc - Prejuridicos</t>
  </si>
  <si>
    <t>ESIT</t>
  </si>
  <si>
    <t>Estud Interdisc Traducción</t>
  </si>
  <si>
    <t>ESIN</t>
  </si>
  <si>
    <t>Artes Plásticas</t>
  </si>
  <si>
    <t>ARTF</t>
  </si>
  <si>
    <t>Artes Plasticas - Fotografia</t>
  </si>
  <si>
    <t>ARPG</t>
  </si>
  <si>
    <t>Artes Plásticas - General</t>
  </si>
  <si>
    <t>ARTN</t>
  </si>
  <si>
    <t>Artes Plásticas - Arte Y Tecnología</t>
  </si>
  <si>
    <t>ARTP</t>
  </si>
  <si>
    <t>ARTB</t>
  </si>
  <si>
    <t>Artes Plásticas - Dibujo</t>
  </si>
  <si>
    <t>ARTT</t>
  </si>
  <si>
    <t>Artes Plásticas - Pintura</t>
  </si>
  <si>
    <t>ARTR</t>
  </si>
  <si>
    <t>Artes Plásticas - Grabado</t>
  </si>
  <si>
    <t>ARTC</t>
  </si>
  <si>
    <t>Artes Plásticas - Escultura</t>
  </si>
  <si>
    <t>LEGS</t>
  </si>
  <si>
    <t>Lingüista Aplicada Al Español</t>
  </si>
  <si>
    <t>LING</t>
  </si>
  <si>
    <t>Lingüística</t>
  </si>
  <si>
    <t>TRAD</t>
  </si>
  <si>
    <t>Traducción</t>
  </si>
  <si>
    <t>GECU</t>
  </si>
  <si>
    <t>Gestión Y Administ Cultural</t>
  </si>
  <si>
    <t>HIST</t>
  </si>
  <si>
    <t>Historia</t>
  </si>
  <si>
    <t>INLL</t>
  </si>
  <si>
    <t>Ingl - Est Invest Lit Ling Carib</t>
  </si>
  <si>
    <t xml:space="preserve"> PERMISO ESPECIAL</t>
  </si>
  <si>
    <t>Otros</t>
  </si>
  <si>
    <t>PRCS</t>
  </si>
  <si>
    <t>Permiso Especial - Cienc Soc</t>
  </si>
  <si>
    <t>PERM</t>
  </si>
  <si>
    <t>PRAE</t>
  </si>
  <si>
    <t>Permiso Especial - Adm Empres</t>
  </si>
  <si>
    <t>PRCM</t>
  </si>
  <si>
    <t>Permiso Especial - Cienc Militar</t>
  </si>
  <si>
    <t>PRCN</t>
  </si>
  <si>
    <t>Permiso Especial - Cienc Nat</t>
  </si>
  <si>
    <t>PRCP</t>
  </si>
  <si>
    <t>Permiso Especial - Com Public</t>
  </si>
  <si>
    <t>PRED</t>
  </si>
  <si>
    <t>Permiso Especial - Educación</t>
  </si>
  <si>
    <t>PREG</t>
  </si>
  <si>
    <t>Permiso Especial - Est Gener</t>
  </si>
  <si>
    <t>PRHU</t>
  </si>
  <si>
    <t>Permiso Especial - Humanidad</t>
  </si>
  <si>
    <t>PRGR</t>
  </si>
  <si>
    <t>Permiso Especial - Esc Grad</t>
  </si>
  <si>
    <t xml:space="preserve"> PLANIFICACION</t>
  </si>
  <si>
    <t>PLAN</t>
  </si>
  <si>
    <t>Planificación</t>
  </si>
  <si>
    <t>Primer Semestre del Año Académico 2016 - 17</t>
  </si>
  <si>
    <t>No Conducente a Grado</t>
  </si>
  <si>
    <t>PEECA y Destreza Especiales</t>
  </si>
  <si>
    <t>ADMINISTRACION DE EMPRESAS</t>
  </si>
  <si>
    <t>GOFI</t>
  </si>
  <si>
    <t>Gerencia De Oficina</t>
  </si>
  <si>
    <t>ESTP</t>
  </si>
  <si>
    <t>Estadísticas Aplicadas</t>
  </si>
  <si>
    <t>ARQUITECTURA</t>
  </si>
  <si>
    <t>CIENCIAS NATURALES</t>
  </si>
  <si>
    <t>CIENCIAS SOCIALES</t>
  </si>
  <si>
    <t>PROG</t>
  </si>
  <si>
    <t>Programación Administrativa</t>
  </si>
  <si>
    <t>ORGS</t>
  </si>
  <si>
    <t>Gest Desar Coop Y Organz Solid</t>
  </si>
  <si>
    <t>CIENCIAS Y TECNOLOGIA DE LA INFORMACION</t>
  </si>
  <si>
    <t>Cert. Post-Bach</t>
  </si>
  <si>
    <t>ABIB</t>
  </si>
  <si>
    <t>Admin Bibl Academ,Publ Y Espec</t>
  </si>
  <si>
    <t>Cert. Post-Maestría</t>
  </si>
  <si>
    <t>COMUNICACION</t>
  </si>
  <si>
    <t>DERECHO</t>
  </si>
  <si>
    <t>EDUCACION</t>
  </si>
  <si>
    <t>Educ Del Nino - Niv Pre- Escolar</t>
  </si>
  <si>
    <t>ESTUDIOS GENERALES</t>
  </si>
  <si>
    <t>DES2</t>
  </si>
  <si>
    <t>Programa Destrezas/Eg - Ba Eg</t>
  </si>
  <si>
    <t>Decep3</t>
  </si>
  <si>
    <t>Decep4</t>
  </si>
  <si>
    <t>Decep5</t>
  </si>
  <si>
    <t>Decep6</t>
  </si>
  <si>
    <t>Decep7</t>
  </si>
  <si>
    <t>Decep8</t>
  </si>
  <si>
    <t>Decep9</t>
  </si>
  <si>
    <t>PEC9</t>
  </si>
  <si>
    <t>Progr Exper De Adultos - Com Pub</t>
  </si>
  <si>
    <t>Decep0</t>
  </si>
  <si>
    <t>HUMANIDADES</t>
  </si>
  <si>
    <t>LOCU</t>
  </si>
  <si>
    <t>Lengua Y Locución - Ingles</t>
  </si>
  <si>
    <t>Artes Plasticas-Fotografia</t>
  </si>
  <si>
    <t>ARTM</t>
  </si>
  <si>
    <t>Artes Plásticas-Multidisciplinaria</t>
  </si>
  <si>
    <t>Artes Plásticas-Arte Y Tecnología</t>
  </si>
  <si>
    <t>Artes Plásticas-Dibujo</t>
  </si>
  <si>
    <t>Artes Plásticas-Pintura</t>
  </si>
  <si>
    <t>Artes Plásticas-Grabado</t>
  </si>
  <si>
    <t>Artes Plásticas-Escultura</t>
  </si>
  <si>
    <t>Estad Interd - Individualizados</t>
  </si>
  <si>
    <t>Estad Interd-Escritura Creativa</t>
  </si>
  <si>
    <t>Estad Interdisc - Prejuridicos</t>
  </si>
  <si>
    <t>Estad Interdisc Traducción</t>
  </si>
  <si>
    <t>PERMISO ESPECIAL</t>
  </si>
  <si>
    <t>Permiso Especial-Cienc Militar</t>
  </si>
  <si>
    <t>PLANIFICACION</t>
  </si>
  <si>
    <t>Matrícula Total por Facultad. Concentración, Clasificación, Nivel y Género</t>
  </si>
  <si>
    <t>Primer Semestre del Año Académico 2017-2018</t>
  </si>
  <si>
    <r>
      <t xml:space="preserve">Facultad / Niveles / Concentración </t>
    </r>
    <r>
      <rPr>
        <b/>
        <i/>
        <sz val="10"/>
        <color theme="1"/>
        <rFont val="Calibri"/>
        <family val="2"/>
        <scheme val="minor"/>
      </rPr>
      <t>(CIP y Código)</t>
    </r>
  </si>
  <si>
    <t>GEOP</t>
  </si>
  <si>
    <t>Economia - Adm Empresas</t>
  </si>
  <si>
    <t>REHU</t>
  </si>
  <si>
    <t>Adm Rec Humanos De La Empresa</t>
  </si>
  <si>
    <t>Sist Computariz De Informacion</t>
  </si>
  <si>
    <t>Estadisticas</t>
  </si>
  <si>
    <t>Estadisticas Aplicadas</t>
  </si>
  <si>
    <t>MERC</t>
  </si>
  <si>
    <t>Mercadotecnia</t>
  </si>
  <si>
    <t>Maestria</t>
  </si>
  <si>
    <t>Administracion De Empresas</t>
  </si>
  <si>
    <t>Diseno Ambiental - Arquitectura</t>
  </si>
  <si>
    <t>Ciencias De Computos</t>
  </si>
  <si>
    <t>Nutricion Y Dietetica</t>
  </si>
  <si>
    <t>Biologia</t>
  </si>
  <si>
    <t>Biologia Celular Molecular</t>
  </si>
  <si>
    <t>Biologia Integrativa</t>
  </si>
  <si>
    <t>Matematicas</t>
  </si>
  <si>
    <t>Matematicas Puras</t>
  </si>
  <si>
    <t>Quimica</t>
  </si>
  <si>
    <t>Fisica</t>
  </si>
  <si>
    <t>Fisica - Quimica</t>
  </si>
  <si>
    <t>Psicologia</t>
  </si>
  <si>
    <t>Antropologia</t>
  </si>
  <si>
    <t>Economia - Cs Sociales</t>
  </si>
  <si>
    <t>Geografia</t>
  </si>
  <si>
    <t>Ciencias Politicas</t>
  </si>
  <si>
    <t>Sociologia</t>
  </si>
  <si>
    <t>Psicologia Clinica</t>
  </si>
  <si>
    <t>Admin Y Politica Financiera</t>
  </si>
  <si>
    <t>Administracion De Personal</t>
  </si>
  <si>
    <t>Administracion De Programas</t>
  </si>
  <si>
    <t>Consejeria En Rehabilitacion</t>
  </si>
  <si>
    <t>Ciencias De La Informacion</t>
  </si>
  <si>
    <t>Cert. Post-Maestria</t>
  </si>
  <si>
    <t>Comunicacion Publica</t>
  </si>
  <si>
    <t>Informacion Y Periodismo</t>
  </si>
  <si>
    <t>Comunicacion Audiovisual</t>
  </si>
  <si>
    <t>Teoria E Investigacion</t>
  </si>
  <si>
    <t>Educacion Especial</t>
  </si>
  <si>
    <t>Ensenanza Ingl Hisp Parlantes</t>
  </si>
  <si>
    <t>Arte - Educacion</t>
  </si>
  <si>
    <t>Biologia - Educacion</t>
  </si>
  <si>
    <t>Ciencias Naturales - Educacion</t>
  </si>
  <si>
    <t>Ecologia Familiar Y Nutricion</t>
  </si>
  <si>
    <t>Educacion Fisica</t>
  </si>
  <si>
    <t>Ensenanza Ingl Hispanoparlant</t>
  </si>
  <si>
    <t>Espanol - Educacion</t>
  </si>
  <si>
    <t>Estudios Sociales - Educacion</t>
  </si>
  <si>
    <t>Fisica - Educacion</t>
  </si>
  <si>
    <t>Historia - Educacion</t>
  </si>
  <si>
    <t>Matematicas - Educacion</t>
  </si>
  <si>
    <t>Musica - Educacion</t>
  </si>
  <si>
    <t>Quimica - Educacion</t>
  </si>
  <si>
    <t>Recreacion</t>
  </si>
  <si>
    <t>Teatro - Educacion</t>
  </si>
  <si>
    <t>Educacion De La Familia Y La Comunidad</t>
  </si>
  <si>
    <t>EPRE</t>
  </si>
  <si>
    <t>Educacion Preescolar</t>
  </si>
  <si>
    <t>Curric Y Ensenanza - Matematicas</t>
  </si>
  <si>
    <t>Curriculo Y Ensenanza</t>
  </si>
  <si>
    <t>Investig Y Evaluac Pedagogica</t>
  </si>
  <si>
    <t>Orientacion Y Consejeria</t>
  </si>
  <si>
    <t>Ensenanza Ingl - Segundo Idioma</t>
  </si>
  <si>
    <t>Ecologia Familiar</t>
  </si>
  <si>
    <t>Fisiologia Del Ejercicio</t>
  </si>
  <si>
    <t>Administracion Y Supervision</t>
  </si>
  <si>
    <t>DECEP9</t>
  </si>
  <si>
    <t>Enfermeria</t>
  </si>
  <si>
    <t>Ingenieria De Computadoras</t>
  </si>
  <si>
    <t>Ingenieria Electrica</t>
  </si>
  <si>
    <t>Ingenieria Mecanica</t>
  </si>
  <si>
    <t>Artes Plasticas - General</t>
  </si>
  <si>
    <t>Artes Plasticas-Multidisciplinarias</t>
  </si>
  <si>
    <t>Artes Plasticas-Arte Y Tecnologia</t>
  </si>
  <si>
    <t>Artes Plasticas - Pintura</t>
  </si>
  <si>
    <t>Artes Plasticas-Dibujo</t>
  </si>
  <si>
    <t>Artes Plasticas-Pintura</t>
  </si>
  <si>
    <t>Artes Plasticas-Grabado</t>
  </si>
  <si>
    <t>Artes Plasiticas-Escultura</t>
  </si>
  <si>
    <t>Linguistica Y Comunicacion</t>
  </si>
  <si>
    <t>Frances</t>
  </si>
  <si>
    <t>Estudios Hispanicos</t>
  </si>
  <si>
    <t>Filosofia</t>
  </si>
  <si>
    <t>Musica</t>
  </si>
  <si>
    <t>Historia De Las Americas</t>
  </si>
  <si>
    <t>Estud Interd-Escritura Creativa</t>
  </si>
  <si>
    <t>Estud Interdisc Traduccion</t>
  </si>
  <si>
    <t>Linguist Aplicada Al Espanol</t>
  </si>
  <si>
    <t>Linguistica</t>
  </si>
  <si>
    <t>Traduccion</t>
  </si>
  <si>
    <t>Gestion Y Administ Cultural</t>
  </si>
  <si>
    <t>Permiso Especial - Educacion</t>
  </si>
  <si>
    <t>Planificacion</t>
  </si>
  <si>
    <t>07-nov-2023 sefp</t>
  </si>
  <si>
    <t>Primer Semestre del Año Académico 2018-2019</t>
  </si>
  <si>
    <t>Facultad / Niveles / Concentración (CIP y Código)</t>
  </si>
  <si>
    <t>Matrícula Total</t>
  </si>
  <si>
    <t>Bachillerato - Artes Plásticas</t>
  </si>
  <si>
    <t>Bachillerato - Biología</t>
  </si>
  <si>
    <t>Bachillerato - Ecología Familiar</t>
  </si>
  <si>
    <t>Bachillerato - Educacion Elemental</t>
  </si>
  <si>
    <t>Bachillerato - Educacion Secundaria</t>
  </si>
  <si>
    <t>Bachillerato - Estudios Interdisciplinarios</t>
  </si>
  <si>
    <t>Bachillerato - Historia</t>
  </si>
  <si>
    <t>Bachillerato - Matemáticas</t>
  </si>
  <si>
    <t>Bachillerato - Prog. de Educ Cont. para Adultos</t>
  </si>
  <si>
    <t>Bachillerato - Programa Destrezas</t>
  </si>
  <si>
    <t>Bachillerato - Traslados Articulados RUM</t>
  </si>
  <si>
    <t>Maestría - Administración Pública</t>
  </si>
  <si>
    <t>Programa General  -  Adm Empresas</t>
  </si>
  <si>
    <t>Economía  -  Adm Empresas</t>
  </si>
  <si>
    <t>Diseño Ambiental  -  Arquitectura</t>
  </si>
  <si>
    <t>Ciencias Naturales</t>
  </si>
  <si>
    <t>MATC</t>
  </si>
  <si>
    <t>Matemáticas Computacionales</t>
  </si>
  <si>
    <t>Física  -  Química</t>
  </si>
  <si>
    <t>Economía  -  Cs Sociales</t>
  </si>
  <si>
    <t>GEPU</t>
  </si>
  <si>
    <t>Gestión Pública</t>
  </si>
  <si>
    <t>GOPP</t>
  </si>
  <si>
    <t>Gobierno Y Política Pública</t>
  </si>
  <si>
    <t>Programa General  -  Adm Publica</t>
  </si>
  <si>
    <t>REHL</t>
  </si>
  <si>
    <t>Adm Recursos Hum Y Relac Labor</t>
  </si>
  <si>
    <t>Ciencias Y Tecnología De La Información</t>
  </si>
  <si>
    <t>Comunicación</t>
  </si>
  <si>
    <t>Educación</t>
  </si>
  <si>
    <t>Arte  -  Educación</t>
  </si>
  <si>
    <t>Música  -  Educación</t>
  </si>
  <si>
    <t>Teatro  -  Educación</t>
  </si>
  <si>
    <t>4to  -  6to Grado  -  Educ Elemental</t>
  </si>
  <si>
    <t>K  -  3er Grado</t>
  </si>
  <si>
    <t>Educ Comercial  -  Prog General</t>
  </si>
  <si>
    <t>Matemáticas  -  Educación</t>
  </si>
  <si>
    <t>Ciencias Naturales  -  Educación</t>
  </si>
  <si>
    <t>Estudios Sociales  -  Educación</t>
  </si>
  <si>
    <t>Biología  -  Educación</t>
  </si>
  <si>
    <t>Química  -  Educación</t>
  </si>
  <si>
    <t>Historia  -  Educación</t>
  </si>
  <si>
    <t>Física  -  Educación</t>
  </si>
  <si>
    <t>Español  -  Educación</t>
  </si>
  <si>
    <t>Educ Del Nino  -  Nivel Elemental</t>
  </si>
  <si>
    <t>Educ Del Nino  -  Niv Pre -  Escolar</t>
  </si>
  <si>
    <t>Educ Del Nino  -  Ens De Lectura</t>
  </si>
  <si>
    <t>Enseñanza Ingl  -  Segundo Idioma</t>
  </si>
  <si>
    <t>Educación Continuada Y Extensión</t>
  </si>
  <si>
    <t>DECEP2</t>
  </si>
  <si>
    <t>PEC2</t>
  </si>
  <si>
    <t>Progr Exper De Adultos  -  Ba Eg</t>
  </si>
  <si>
    <t>Progr Exper De Adultos  -  Cs Nat</t>
  </si>
  <si>
    <t>Progr Exper De Adultos  -  Cs Soc</t>
  </si>
  <si>
    <t>Progr Exper De Adultos  -  Adm Emp</t>
  </si>
  <si>
    <t>Progr Exper De Adultos  -  Human</t>
  </si>
  <si>
    <t>Progr Exper De Adultos  -  Educac</t>
  </si>
  <si>
    <t>Estudios Generales</t>
  </si>
  <si>
    <t>Educ General  -  Est Generales</t>
  </si>
  <si>
    <t>Programa Destrezas/Eg  -  Educac</t>
  </si>
  <si>
    <t>Programa Destrezas/Eg  -  Human</t>
  </si>
  <si>
    <t>Programa Destrezas/Eg  -  Ba Eg</t>
  </si>
  <si>
    <t>Programa Destrezas/Eg  -  Cs Soc</t>
  </si>
  <si>
    <t>Programa Destrezas/Eg  -  Adm Emp</t>
  </si>
  <si>
    <t>Humanidades</t>
  </si>
  <si>
    <t>Artes Plásticas - Fotografía</t>
  </si>
  <si>
    <t>Artes Plásticas  -  General</t>
  </si>
  <si>
    <t>Artes Plásticas - Multidisciplinarias</t>
  </si>
  <si>
    <t>Artes Plásticas  -  Pintura</t>
  </si>
  <si>
    <t>Estud Interd  -  Individualizados</t>
  </si>
  <si>
    <t>Estud Interdisc  -  Prejuridicos</t>
  </si>
  <si>
    <t>Ingl  -  Est Invest Lit Ling Carib</t>
  </si>
  <si>
    <t>Permiso Especial  -  Cienc Soc</t>
  </si>
  <si>
    <t>Permiso Especial  -  Adm Empres</t>
  </si>
  <si>
    <t>Permiso Especial  -  Cienc Nat</t>
  </si>
  <si>
    <t>Permiso Especial  -  Com Public</t>
  </si>
  <si>
    <t>Permiso Especial  -  Educación</t>
  </si>
  <si>
    <t>Permiso Especial  -  Est Gener</t>
  </si>
  <si>
    <t>Permiso Especial  -  Humanidad</t>
  </si>
  <si>
    <t>Permiso Especial  -  Esc Grad</t>
  </si>
  <si>
    <t>Primer Semestre del Año Académico 2019-2020</t>
  </si>
  <si>
    <t>EDEF</t>
  </si>
  <si>
    <t>Educac Especial Y Diferenciada</t>
  </si>
  <si>
    <t>ESTC</t>
  </si>
  <si>
    <t>Estudios De Cine Y Audiovisual</t>
  </si>
  <si>
    <t>Linguist Aplicada Al Español</t>
  </si>
  <si>
    <t>Primer Semestre del Año Académico 2020-2021</t>
  </si>
  <si>
    <t>DES3</t>
  </si>
  <si>
    <t>Programa Destrezas/Eg  -  Cs Nat</t>
  </si>
  <si>
    <t>ARTE</t>
  </si>
  <si>
    <t>Primer Semestre del Año Académico 2021-2022</t>
  </si>
  <si>
    <t>Comunicación e Información</t>
  </si>
  <si>
    <t>(blank)</t>
  </si>
  <si>
    <t>ORAL</t>
  </si>
  <si>
    <t>Oralidad En El Sistema Penal</t>
  </si>
  <si>
    <t>PEDU</t>
  </si>
  <si>
    <t>Prog General  -  Educ Elemental</t>
  </si>
  <si>
    <t>Primer Semestre del Año Académico 2022-2023</t>
  </si>
  <si>
    <t>Educación Continuada</t>
  </si>
  <si>
    <t>Educación continuada</t>
  </si>
  <si>
    <t>EMPR</t>
  </si>
  <si>
    <t>Empresarismo</t>
  </si>
  <si>
    <t>ESHT</t>
  </si>
  <si>
    <t>Estudios Sociales E Historia</t>
  </si>
  <si>
    <t>PROF</t>
  </si>
  <si>
    <t>Mejoramiento Profesional</t>
  </si>
  <si>
    <t>ADEL</t>
  </si>
  <si>
    <t>Programa Adelanta</t>
  </si>
  <si>
    <t>MDES</t>
  </si>
  <si>
    <t>Manejo De Desastres</t>
  </si>
  <si>
    <t>Primer Semestre del Año Académico 2023-24</t>
  </si>
  <si>
    <t>PRAQ</t>
  </si>
  <si>
    <t>Permiso Especial  -  Arquitect</t>
  </si>
  <si>
    <t>NING</t>
  </si>
  <si>
    <t>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</si>
</sst>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7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 val="singleAccounting"/>
      <sz val="10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u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sz val="10"/>
      <color theme="1"/>
      <name val="Segoe UI"/>
    </font>
    <font>
      <sz val="10"/>
      <color theme="1"/>
      <name val="Segoe UI"/>
    </font>
    <font>
      <b/>
      <sz val="9"/>
      <color theme="1"/>
      <name val="Segoe UI"/>
      <family val="2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theme="9" tint="0.79998168889431442"/>
      </patternFill>
    </fill>
  </fills>
  <borders count="43">
    <border>
      <left/>
      <right/>
      <top/>
      <bottom/>
      <diagonal/>
    </border>
    <border>
      <left/>
      <right/>
      <top/>
      <bottom style="hair">
        <color theme="1" tint="0.499984740745262"/>
      </bottom>
      <diagonal/>
    </border>
    <border>
      <left/>
      <right/>
      <top style="hair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9" tint="0.79998168889431442"/>
      </top>
      <bottom style="thin">
        <color theme="0"/>
      </bottom>
      <diagonal/>
    </border>
    <border>
      <left/>
      <right style="thin">
        <color theme="9"/>
      </right>
      <top style="thin">
        <color theme="9" tint="0.79998168889431442"/>
      </top>
      <bottom style="thin">
        <color theme="0"/>
      </bottom>
      <diagonal/>
    </border>
    <border>
      <left/>
      <right/>
      <top style="thin">
        <color theme="9" tint="0.79998168889431442"/>
      </top>
      <bottom style="thin">
        <color theme="9" tint="0.79998168889431442"/>
      </bottom>
      <diagonal/>
    </border>
    <border>
      <left/>
      <right style="thin">
        <color theme="9"/>
      </right>
      <top style="thin">
        <color theme="9" tint="0.79998168889431442"/>
      </top>
      <bottom style="thin">
        <color theme="9" tint="0.79998168889431442"/>
      </bottom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/>
      <diagonal/>
    </border>
    <border>
      <left style="medium">
        <color theme="9" tint="0.59996337778862885"/>
      </left>
      <right style="thin">
        <color theme="9" tint="0.59996337778862885"/>
      </right>
      <top style="medium">
        <color theme="9" tint="0.59996337778862885"/>
      </top>
      <bottom style="medium">
        <color theme="9" tint="0.59996337778862885"/>
      </bottom>
      <diagonal/>
    </border>
    <border>
      <left style="thin">
        <color theme="9" tint="0.59996337778862885"/>
      </left>
      <right style="thin">
        <color theme="9" tint="0.59996337778862885"/>
      </right>
      <top style="medium">
        <color theme="9" tint="0.59996337778862885"/>
      </top>
      <bottom style="medium">
        <color theme="9" tint="0.59996337778862885"/>
      </bottom>
      <diagonal/>
    </border>
    <border>
      <left style="thin">
        <color theme="9" tint="0.59996337778862885"/>
      </left>
      <right style="medium">
        <color theme="9" tint="0.59996337778862885"/>
      </right>
      <top style="medium">
        <color theme="9" tint="0.59996337778862885"/>
      </top>
      <bottom style="medium">
        <color theme="9" tint="0.59996337778862885"/>
      </bottom>
      <diagonal/>
    </border>
    <border>
      <left style="medium">
        <color theme="9" tint="0.59996337778862885"/>
      </left>
      <right style="thin">
        <color theme="9" tint="0.59996337778862885"/>
      </right>
      <top style="medium">
        <color theme="9" tint="0.59996337778862885"/>
      </top>
      <bottom style="thin">
        <color theme="9" tint="0.59996337778862885"/>
      </bottom>
      <diagonal/>
    </border>
    <border>
      <left style="thin">
        <color theme="9" tint="0.59996337778862885"/>
      </left>
      <right style="thin">
        <color theme="9" tint="0.59996337778862885"/>
      </right>
      <top style="medium">
        <color theme="9" tint="0.59996337778862885"/>
      </top>
      <bottom style="thin">
        <color theme="9" tint="0.59996337778862885"/>
      </bottom>
      <diagonal/>
    </border>
    <border>
      <left style="thin">
        <color theme="9" tint="0.59996337778862885"/>
      </left>
      <right style="medium">
        <color theme="9" tint="0.59996337778862885"/>
      </right>
      <top style="medium">
        <color theme="9" tint="0.59996337778862885"/>
      </top>
      <bottom style="thin">
        <color theme="9" tint="0.59996337778862885"/>
      </bottom>
      <diagonal/>
    </border>
    <border>
      <left style="medium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medium">
        <color theme="9" tint="0.59996337778862885"/>
      </bottom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medium">
        <color theme="9" tint="0.59996337778862885"/>
      </bottom>
      <diagonal/>
    </border>
    <border>
      <left style="thin">
        <color theme="9" tint="0.59996337778862885"/>
      </left>
      <right style="medium">
        <color theme="9" tint="0.59996337778862885"/>
      </right>
      <top style="thin">
        <color theme="9" tint="0.59996337778862885"/>
      </top>
      <bottom style="medium">
        <color theme="9" tint="0.59996337778862885"/>
      </bottom>
      <diagonal/>
    </border>
    <border>
      <left style="medium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theme="9" tint="0.59996337778862885"/>
      </left>
      <right style="medium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medium">
        <color theme="9" tint="0.59996337778862885"/>
      </left>
      <right style="thin">
        <color theme="9" tint="0.59996337778862885"/>
      </right>
      <top style="thin">
        <color theme="9" tint="0.59996337778862885"/>
      </top>
      <bottom/>
      <diagonal/>
    </border>
    <border>
      <left style="thin">
        <color theme="9" tint="0.59996337778862885"/>
      </left>
      <right style="medium">
        <color theme="9" tint="0.59996337778862885"/>
      </right>
      <top style="thin">
        <color theme="9" tint="0.59996337778862885"/>
      </top>
      <bottom/>
      <diagonal/>
    </border>
    <border>
      <left style="thin">
        <color theme="9" tint="0.59996337778862885"/>
      </left>
      <right/>
      <top style="thin">
        <color theme="9" tint="0.59996337778862885"/>
      </top>
      <bottom style="thin">
        <color theme="9" tint="0.59996337778862885"/>
      </bottom>
      <diagonal/>
    </border>
    <border>
      <left/>
      <right style="thin">
        <color theme="9" tint="0.59996337778862885"/>
      </right>
      <top/>
      <bottom/>
      <diagonal/>
    </border>
    <border>
      <left style="thin">
        <color theme="9" tint="0.59996337778862885"/>
      </left>
      <right style="thin">
        <color theme="9" tint="0.59996337778862885"/>
      </right>
      <top/>
      <bottom style="thin">
        <color theme="9" tint="0.59996337778862885"/>
      </bottom>
      <diagonal/>
    </border>
    <border>
      <left style="thin">
        <color theme="9" tint="0.59996337778862885"/>
      </left>
      <right style="thin">
        <color theme="9" tint="0.59996337778862885"/>
      </right>
      <top/>
      <bottom/>
      <diagonal/>
    </border>
    <border>
      <left/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24" fillId="0" borderId="0" applyNumberFormat="0" applyFill="0" applyBorder="0" applyAlignment="0" applyProtection="0"/>
  </cellStyleXfs>
  <cellXfs count="281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165" fontId="13" fillId="0" borderId="0" xfId="1" applyNumberFormat="1" applyFont="1" applyFill="1" applyAlignment="1">
      <alignment horizontal="left" vertical="center"/>
    </xf>
    <xf numFmtId="0" fontId="13" fillId="0" borderId="0" xfId="0" applyFont="1" applyAlignment="1">
      <alignment horizontal="left" vertical="center"/>
    </xf>
    <xf numFmtId="165" fontId="2" fillId="0" borderId="0" xfId="1" applyNumberFormat="1" applyFont="1" applyFill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1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164" fontId="13" fillId="0" borderId="0" xfId="1" applyNumberFormat="1" applyFont="1" applyBorder="1" applyAlignment="1">
      <alignment vertical="center"/>
    </xf>
    <xf numFmtId="165" fontId="13" fillId="0" borderId="0" xfId="1" applyNumberFormat="1" applyFont="1" applyBorder="1" applyAlignment="1">
      <alignment horizontal="left" vertical="center" indent="1"/>
    </xf>
    <xf numFmtId="164" fontId="17" fillId="0" borderId="3" xfId="1" applyNumberFormat="1" applyFont="1" applyFill="1" applyBorder="1" applyAlignment="1">
      <alignment horizontal="left" vertical="center"/>
    </xf>
    <xf numFmtId="164" fontId="5" fillId="0" borderId="3" xfId="1" applyNumberFormat="1" applyFont="1" applyFill="1" applyBorder="1"/>
    <xf numFmtId="164" fontId="4" fillId="0" borderId="3" xfId="1" applyNumberFormat="1" applyFont="1" applyFill="1" applyBorder="1"/>
    <xf numFmtId="164" fontId="18" fillId="0" borderId="3" xfId="1" applyNumberFormat="1" applyFont="1" applyFill="1" applyBorder="1"/>
    <xf numFmtId="164" fontId="19" fillId="0" borderId="3" xfId="1" applyNumberFormat="1" applyFont="1" applyFill="1" applyBorder="1"/>
    <xf numFmtId="0" fontId="12" fillId="0" borderId="0" xfId="0" applyFont="1" applyAlignment="1">
      <alignment vertical="center"/>
    </xf>
    <xf numFmtId="164" fontId="12" fillId="0" borderId="3" xfId="1" applyNumberFormat="1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164" fontId="13" fillId="0" borderId="3" xfId="1" applyNumberFormat="1" applyFont="1" applyBorder="1" applyAlignment="1">
      <alignment vertical="center"/>
    </xf>
    <xf numFmtId="164" fontId="20" fillId="0" borderId="3" xfId="1" applyNumberFormat="1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5" fillId="0" borderId="3" xfId="1" applyNumberFormat="1" applyFont="1" applyFill="1" applyBorder="1" applyAlignment="1">
      <alignment horizontal="left" vertical="center" indent="1"/>
    </xf>
    <xf numFmtId="0" fontId="2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64" fontId="10" fillId="0" borderId="3" xfId="1" applyNumberFormat="1" applyFont="1" applyFill="1" applyBorder="1" applyAlignment="1">
      <alignment horizontal="right" vertical="center"/>
    </xf>
    <xf numFmtId="164" fontId="5" fillId="0" borderId="3" xfId="1" applyNumberFormat="1" applyFont="1" applyFill="1" applyBorder="1" applyAlignment="1">
      <alignment horizontal="left" vertical="center"/>
    </xf>
    <xf numFmtId="164" fontId="12" fillId="0" borderId="3" xfId="1" applyNumberFormat="1" applyFont="1" applyFill="1" applyBorder="1"/>
    <xf numFmtId="164" fontId="13" fillId="0" borderId="3" xfId="1" applyNumberFormat="1" applyFont="1" applyFill="1" applyBorder="1"/>
    <xf numFmtId="164" fontId="12" fillId="0" borderId="3" xfId="1" applyNumberFormat="1" applyFont="1" applyFill="1" applyBorder="1" applyAlignment="1">
      <alignment horizontal="left" vertical="center" indent="1"/>
    </xf>
    <xf numFmtId="165" fontId="13" fillId="0" borderId="3" xfId="1" applyNumberFormat="1" applyFont="1" applyFill="1" applyBorder="1"/>
    <xf numFmtId="164" fontId="12" fillId="0" borderId="3" xfId="1" applyNumberFormat="1" applyFont="1" applyFill="1" applyBorder="1" applyAlignment="1">
      <alignment horizontal="center" vertical="center"/>
    </xf>
    <xf numFmtId="165" fontId="13" fillId="0" borderId="3" xfId="1" applyNumberFormat="1" applyFont="1" applyFill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165" fontId="13" fillId="0" borderId="3" xfId="1" applyNumberFormat="1" applyFont="1" applyFill="1" applyBorder="1" applyAlignment="1">
      <alignment horizontal="right" vertical="center"/>
    </xf>
    <xf numFmtId="0" fontId="13" fillId="0" borderId="3" xfId="0" applyFont="1" applyBorder="1" applyAlignment="1">
      <alignment horizontal="right" vertical="center"/>
    </xf>
    <xf numFmtId="164" fontId="13" fillId="0" borderId="3" xfId="1" applyNumberFormat="1" applyFont="1" applyFill="1" applyBorder="1" applyAlignment="1">
      <alignment horizontal="right" vertical="center"/>
    </xf>
    <xf numFmtId="164" fontId="13" fillId="0" borderId="3" xfId="1" applyNumberFormat="1" applyFont="1" applyFill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0" fillId="0" borderId="16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24" fillId="0" borderId="0" xfId="3" applyAlignment="1">
      <alignment vertical="center" wrapText="1"/>
    </xf>
    <xf numFmtId="0" fontId="25" fillId="2" borderId="0" xfId="3" applyFont="1" applyFill="1" applyAlignment="1">
      <alignment vertical="center" wrapText="1"/>
    </xf>
    <xf numFmtId="0" fontId="26" fillId="0" borderId="0" xfId="0" applyFont="1" applyAlignment="1">
      <alignment horizontal="right" wrapText="1"/>
    </xf>
    <xf numFmtId="49" fontId="24" fillId="0" borderId="0" xfId="3" quotePrefix="1" applyNumberFormat="1" applyAlignment="1">
      <alignment vertical="center" wrapText="1"/>
    </xf>
    <xf numFmtId="15" fontId="16" fillId="0" borderId="0" xfId="0" applyNumberFormat="1" applyFont="1" applyAlignment="1">
      <alignment horizontal="right" vertical="center" wrapText="1"/>
    </xf>
    <xf numFmtId="0" fontId="27" fillId="0" borderId="0" xfId="3" applyFont="1" applyAlignment="1">
      <alignment horizontal="left" vertical="center" wrapText="1"/>
    </xf>
    <xf numFmtId="0" fontId="27" fillId="0" borderId="0" xfId="3" applyFont="1" applyAlignment="1">
      <alignment vertical="center" wrapText="1"/>
    </xf>
    <xf numFmtId="0" fontId="27" fillId="0" borderId="0" xfId="3" applyFont="1"/>
    <xf numFmtId="0" fontId="13" fillId="0" borderId="0" xfId="0" applyFont="1"/>
    <xf numFmtId="0" fontId="28" fillId="0" borderId="18" xfId="0" applyFont="1" applyBorder="1" applyAlignment="1">
      <alignment horizontal="left"/>
    </xf>
    <xf numFmtId="164" fontId="0" fillId="0" borderId="18" xfId="1" applyNumberFormat="1" applyFont="1" applyBorder="1" applyAlignment="1">
      <alignment vertical="center"/>
    </xf>
    <xf numFmtId="164" fontId="28" fillId="3" borderId="18" xfId="1" applyNumberFormat="1" applyFont="1" applyFill="1" applyBorder="1"/>
    <xf numFmtId="164" fontId="28" fillId="0" borderId="18" xfId="1" applyNumberFormat="1" applyFont="1" applyBorder="1"/>
    <xf numFmtId="0" fontId="29" fillId="0" borderId="18" xfId="0" applyFont="1" applyBorder="1" applyAlignment="1">
      <alignment horizontal="left" indent="1"/>
    </xf>
    <xf numFmtId="164" fontId="29" fillId="3" borderId="18" xfId="1" applyNumberFormat="1" applyFont="1" applyFill="1" applyBorder="1"/>
    <xf numFmtId="164" fontId="29" fillId="0" borderId="18" xfId="1" applyNumberFormat="1" applyFont="1" applyBorder="1"/>
    <xf numFmtId="0" fontId="30" fillId="4" borderId="18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1" fillId="0" borderId="0" xfId="0" applyFont="1"/>
    <xf numFmtId="164" fontId="31" fillId="0" borderId="0" xfId="1" applyNumberFormat="1" applyFont="1"/>
    <xf numFmtId="0" fontId="11" fillId="5" borderId="19" xfId="0" applyFont="1" applyFill="1" applyBorder="1" applyAlignment="1">
      <alignment horizontal="left"/>
    </xf>
    <xf numFmtId="164" fontId="31" fillId="0" borderId="0" xfId="1" applyNumberFormat="1" applyFont="1" applyAlignment="1">
      <alignment vertical="center"/>
    </xf>
    <xf numFmtId="0" fontId="11" fillId="0" borderId="21" xfId="0" applyFont="1" applyBorder="1" applyAlignment="1">
      <alignment horizontal="left" indent="1"/>
    </xf>
    <xf numFmtId="0" fontId="11" fillId="0" borderId="21" xfId="0" applyFont="1" applyBorder="1"/>
    <xf numFmtId="0" fontId="11" fillId="0" borderId="22" xfId="0" applyFont="1" applyBorder="1"/>
    <xf numFmtId="164" fontId="11" fillId="0" borderId="21" xfId="1" applyNumberFormat="1" applyFont="1" applyBorder="1"/>
    <xf numFmtId="0" fontId="31" fillId="0" borderId="21" xfId="0" applyFont="1" applyBorder="1" applyAlignment="1">
      <alignment horizontal="left" indent="2"/>
    </xf>
    <xf numFmtId="0" fontId="31" fillId="0" borderId="21" xfId="0" applyFont="1" applyBorder="1"/>
    <xf numFmtId="0" fontId="31" fillId="0" borderId="22" xfId="0" applyFont="1" applyBorder="1"/>
    <xf numFmtId="164" fontId="31" fillId="0" borderId="21" xfId="1" applyNumberFormat="1" applyFont="1" applyBorder="1"/>
    <xf numFmtId="0" fontId="11" fillId="5" borderId="19" xfId="0" applyFont="1" applyFill="1" applyBorder="1" applyAlignment="1">
      <alignment horizontal="left" indent="3"/>
    </xf>
    <xf numFmtId="0" fontId="11" fillId="0" borderId="21" xfId="0" applyFont="1" applyBorder="1" applyAlignment="1">
      <alignment horizontal="left"/>
    </xf>
    <xf numFmtId="0" fontId="31" fillId="0" borderId="22" xfId="0" applyFont="1" applyBorder="1" applyAlignment="1">
      <alignment horizontal="left"/>
    </xf>
    <xf numFmtId="164" fontId="31" fillId="0" borderId="21" xfId="1" applyNumberFormat="1" applyFont="1" applyBorder="1" applyAlignment="1">
      <alignment horizontal="left"/>
    </xf>
    <xf numFmtId="0" fontId="11" fillId="5" borderId="21" xfId="0" applyFont="1" applyFill="1" applyBorder="1" applyAlignment="1">
      <alignment horizontal="left" indent="3"/>
    </xf>
    <xf numFmtId="0" fontId="11" fillId="5" borderId="19" xfId="0" applyFont="1" applyFill="1" applyBorder="1"/>
    <xf numFmtId="0" fontId="11" fillId="5" borderId="20" xfId="0" applyFont="1" applyFill="1" applyBorder="1"/>
    <xf numFmtId="164" fontId="11" fillId="5" borderId="19" xfId="1" applyNumberFormat="1" applyFont="1" applyFill="1" applyBorder="1"/>
    <xf numFmtId="0" fontId="11" fillId="5" borderId="21" xfId="0" applyFont="1" applyFill="1" applyBorder="1"/>
    <xf numFmtId="0" fontId="31" fillId="0" borderId="21" xfId="0" applyFont="1" applyBorder="1" applyAlignment="1">
      <alignment horizontal="left" indent="3"/>
    </xf>
    <xf numFmtId="0" fontId="31" fillId="0" borderId="0" xfId="0" applyFont="1" applyAlignment="1">
      <alignment vertical="center"/>
    </xf>
    <xf numFmtId="0" fontId="11" fillId="0" borderId="32" xfId="0" applyFont="1" applyBorder="1" applyAlignment="1">
      <alignment horizontal="center" vertical="center" wrapText="1"/>
    </xf>
    <xf numFmtId="164" fontId="11" fillId="0" borderId="26" xfId="1" applyNumberFormat="1" applyFont="1" applyBorder="1"/>
    <xf numFmtId="164" fontId="11" fillId="0" borderId="27" xfId="1" applyNumberFormat="1" applyFont="1" applyBorder="1"/>
    <xf numFmtId="164" fontId="11" fillId="0" borderId="29" xfId="1" applyNumberFormat="1" applyFont="1" applyBorder="1" applyAlignment="1">
      <alignment vertical="center"/>
    </xf>
    <xf numFmtId="164" fontId="11" fillId="0" borderId="30" xfId="1" applyNumberFormat="1" applyFont="1" applyBorder="1" applyAlignment="1">
      <alignment vertical="center"/>
    </xf>
    <xf numFmtId="0" fontId="11" fillId="0" borderId="34" xfId="0" applyFont="1" applyBorder="1" applyAlignment="1">
      <alignment horizontal="right" vertical="center" indent="1"/>
    </xf>
    <xf numFmtId="0" fontId="11" fillId="5" borderId="23" xfId="0" applyFont="1" applyFill="1" applyBorder="1" applyAlignment="1">
      <alignment horizontal="left" indent="1"/>
    </xf>
    <xf numFmtId="164" fontId="31" fillId="0" borderId="23" xfId="1" applyNumberFormat="1" applyFont="1" applyBorder="1" applyAlignment="1">
      <alignment vertical="center"/>
    </xf>
    <xf numFmtId="164" fontId="11" fillId="0" borderId="23" xfId="1" applyNumberFormat="1" applyFont="1" applyBorder="1" applyAlignment="1">
      <alignment vertical="center"/>
    </xf>
    <xf numFmtId="164" fontId="11" fillId="0" borderId="35" xfId="1" applyNumberFormat="1" applyFont="1" applyBorder="1" applyAlignment="1">
      <alignment vertical="center"/>
    </xf>
    <xf numFmtId="0" fontId="11" fillId="0" borderId="36" xfId="0" applyFont="1" applyBorder="1" applyAlignment="1">
      <alignment horizontal="right" vertical="center" indent="1"/>
    </xf>
    <xf numFmtId="0" fontId="11" fillId="5" borderId="24" xfId="0" applyFont="1" applyFill="1" applyBorder="1" applyAlignment="1">
      <alignment horizontal="left" indent="1"/>
    </xf>
    <xf numFmtId="164" fontId="31" fillId="0" borderId="24" xfId="1" applyNumberFormat="1" applyFont="1" applyBorder="1" applyAlignment="1">
      <alignment vertical="center"/>
    </xf>
    <xf numFmtId="164" fontId="11" fillId="0" borderId="24" xfId="1" applyNumberFormat="1" applyFont="1" applyBorder="1" applyAlignment="1">
      <alignment vertical="center"/>
    </xf>
    <xf numFmtId="164" fontId="11" fillId="0" borderId="37" xfId="1" applyNumberFormat="1" applyFont="1" applyBorder="1" applyAlignment="1">
      <alignment vertical="center"/>
    </xf>
    <xf numFmtId="0" fontId="11" fillId="5" borderId="28" xfId="0" applyFont="1" applyFill="1" applyBorder="1" applyAlignment="1">
      <alignment horizontal="left"/>
    </xf>
    <xf numFmtId="0" fontId="11" fillId="5" borderId="29" xfId="0" applyFont="1" applyFill="1" applyBorder="1" applyAlignment="1">
      <alignment horizontal="right" indent="1"/>
    </xf>
    <xf numFmtId="0" fontId="11" fillId="5" borderId="29" xfId="0" applyFont="1" applyFill="1" applyBorder="1" applyAlignment="1">
      <alignment horizontal="left" indent="1"/>
    </xf>
    <xf numFmtId="164" fontId="11" fillId="5" borderId="29" xfId="1" applyNumberFormat="1" applyFont="1" applyFill="1" applyBorder="1"/>
    <xf numFmtId="164" fontId="11" fillId="5" borderId="30" xfId="1" applyNumberFormat="1" applyFont="1" applyFill="1" applyBorder="1"/>
    <xf numFmtId="0" fontId="11" fillId="0" borderId="34" xfId="0" applyFont="1" applyBorder="1" applyAlignment="1">
      <alignment horizontal="left" indent="1"/>
    </xf>
    <xf numFmtId="0" fontId="11" fillId="0" borderId="23" xfId="0" applyFont="1" applyBorder="1" applyAlignment="1">
      <alignment horizontal="right" indent="1"/>
    </xf>
    <xf numFmtId="0" fontId="11" fillId="0" borderId="23" xfId="0" applyFont="1" applyBorder="1" applyAlignment="1">
      <alignment horizontal="left" indent="1"/>
    </xf>
    <xf numFmtId="164" fontId="11" fillId="0" borderId="23" xfId="1" applyNumberFormat="1" applyFont="1" applyBorder="1"/>
    <xf numFmtId="164" fontId="11" fillId="0" borderId="35" xfId="1" applyNumberFormat="1" applyFont="1" applyBorder="1"/>
    <xf numFmtId="0" fontId="31" fillId="0" borderId="34" xfId="0" applyFont="1" applyBorder="1" applyAlignment="1">
      <alignment horizontal="left" indent="2"/>
    </xf>
    <xf numFmtId="0" fontId="31" fillId="0" borderId="23" xfId="0" applyFont="1" applyBorder="1" applyAlignment="1">
      <alignment horizontal="right" indent="1"/>
    </xf>
    <xf numFmtId="0" fontId="31" fillId="0" borderId="23" xfId="0" applyFont="1" applyBorder="1" applyAlignment="1">
      <alignment horizontal="left" indent="1"/>
    </xf>
    <xf numFmtId="164" fontId="31" fillId="0" borderId="23" xfId="1" applyNumberFormat="1" applyFont="1" applyBorder="1"/>
    <xf numFmtId="164" fontId="31" fillId="0" borderId="35" xfId="1" applyNumberFormat="1" applyFont="1" applyBorder="1"/>
    <xf numFmtId="0" fontId="11" fillId="5" borderId="34" xfId="0" applyFont="1" applyFill="1" applyBorder="1" applyAlignment="1">
      <alignment horizontal="left" indent="3"/>
    </xf>
    <xf numFmtId="164" fontId="31" fillId="0" borderId="23" xfId="1" applyNumberFormat="1" applyFont="1" applyBorder="1" applyAlignment="1">
      <alignment horizontal="left"/>
    </xf>
    <xf numFmtId="0" fontId="11" fillId="5" borderId="34" xfId="0" applyFont="1" applyFill="1" applyBorder="1"/>
    <xf numFmtId="0" fontId="11" fillId="5" borderId="34" xfId="0" applyFont="1" applyFill="1" applyBorder="1" applyAlignment="1">
      <alignment horizontal="left"/>
    </xf>
    <xf numFmtId="0" fontId="11" fillId="5" borderId="23" xfId="0" applyFont="1" applyFill="1" applyBorder="1" applyAlignment="1">
      <alignment horizontal="right" indent="1"/>
    </xf>
    <xf numFmtId="164" fontId="11" fillId="5" borderId="23" xfId="1" applyNumberFormat="1" applyFont="1" applyFill="1" applyBorder="1"/>
    <xf numFmtId="164" fontId="11" fillId="5" borderId="35" xfId="1" applyNumberFormat="1" applyFont="1" applyFill="1" applyBorder="1"/>
    <xf numFmtId="164" fontId="31" fillId="0" borderId="23" xfId="1" applyNumberFormat="1" applyFont="1" applyFill="1" applyBorder="1"/>
    <xf numFmtId="0" fontId="31" fillId="0" borderId="31" xfId="0" applyFont="1" applyBorder="1" applyAlignment="1">
      <alignment horizontal="left" indent="3"/>
    </xf>
    <xf numFmtId="0" fontId="11" fillId="0" borderId="32" xfId="0" applyFont="1" applyBorder="1" applyAlignment="1">
      <alignment horizontal="right" indent="1"/>
    </xf>
    <xf numFmtId="0" fontId="31" fillId="0" borderId="32" xfId="0" applyFont="1" applyBorder="1" applyAlignment="1">
      <alignment horizontal="left" indent="1"/>
    </xf>
    <xf numFmtId="164" fontId="31" fillId="0" borderId="32" xfId="1" applyNumberFormat="1" applyFont="1" applyBorder="1" applyAlignment="1">
      <alignment horizontal="left"/>
    </xf>
    <xf numFmtId="164" fontId="31" fillId="0" borderId="32" xfId="1" applyNumberFormat="1" applyFont="1" applyBorder="1"/>
    <xf numFmtId="164" fontId="31" fillId="0" borderId="33" xfId="1" applyNumberFormat="1" applyFont="1" applyBorder="1"/>
    <xf numFmtId="0" fontId="31" fillId="0" borderId="0" xfId="0" applyFont="1" applyAlignment="1">
      <alignment horizontal="right" indent="1"/>
    </xf>
    <xf numFmtId="0" fontId="31" fillId="0" borderId="0" xfId="0" applyFont="1" applyAlignment="1">
      <alignment horizontal="left" indent="1"/>
    </xf>
    <xf numFmtId="0" fontId="11" fillId="0" borderId="34" xfId="0" applyFont="1" applyBorder="1" applyAlignment="1">
      <alignment horizontal="right" vertical="center" indent="2"/>
    </xf>
    <xf numFmtId="0" fontId="11" fillId="0" borderId="36" xfId="0" applyFont="1" applyBorder="1" applyAlignment="1">
      <alignment horizontal="right" vertical="center" indent="2"/>
    </xf>
    <xf numFmtId="0" fontId="11" fillId="5" borderId="19" xfId="0" applyFont="1" applyFill="1" applyBorder="1" applyAlignment="1">
      <alignment horizontal="right" indent="1"/>
    </xf>
    <xf numFmtId="0" fontId="11" fillId="0" borderId="21" xfId="0" applyFont="1" applyBorder="1" applyAlignment="1">
      <alignment horizontal="right" indent="1"/>
    </xf>
    <xf numFmtId="0" fontId="31" fillId="0" borderId="21" xfId="0" applyFont="1" applyBorder="1" applyAlignment="1">
      <alignment horizontal="right" indent="1"/>
    </xf>
    <xf numFmtId="0" fontId="31" fillId="0" borderId="0" xfId="0" applyFont="1" applyAlignment="1">
      <alignment horizontal="right" vertical="center" indent="1"/>
    </xf>
    <xf numFmtId="0" fontId="11" fillId="5" borderId="29" xfId="0" applyFont="1" applyFill="1" applyBorder="1"/>
    <xf numFmtId="0" fontId="11" fillId="0" borderId="23" xfId="0" applyFont="1" applyBorder="1"/>
    <xf numFmtId="0" fontId="31" fillId="0" borderId="23" xfId="0" applyFont="1" applyBorder="1"/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 indent="1"/>
    </xf>
    <xf numFmtId="0" fontId="10" fillId="0" borderId="0" xfId="0" applyFont="1" applyAlignment="1">
      <alignment horizontal="left" vertical="center" indent="1"/>
    </xf>
    <xf numFmtId="0" fontId="10" fillId="0" borderId="0" xfId="0" applyFont="1" applyAlignment="1">
      <alignment horizontal="center" vertical="center"/>
    </xf>
    <xf numFmtId="0" fontId="11" fillId="0" borderId="23" xfId="0" applyFont="1" applyBorder="1" applyAlignment="1">
      <alignment horizontal="center" vertical="center" wrapText="1"/>
    </xf>
    <xf numFmtId="164" fontId="11" fillId="4" borderId="23" xfId="1" applyNumberFormat="1" applyFont="1" applyFill="1" applyBorder="1" applyAlignment="1">
      <alignment vertical="center"/>
    </xf>
    <xf numFmtId="0" fontId="11" fillId="0" borderId="23" xfId="0" applyFont="1" applyBorder="1" applyAlignment="1">
      <alignment horizontal="right" vertical="center" indent="2"/>
    </xf>
    <xf numFmtId="0" fontId="11" fillId="5" borderId="23" xfId="0" applyFont="1" applyFill="1" applyBorder="1" applyAlignment="1">
      <alignment horizontal="left"/>
    </xf>
    <xf numFmtId="0" fontId="11" fillId="5" borderId="23" xfId="0" applyFont="1" applyFill="1" applyBorder="1"/>
    <xf numFmtId="0" fontId="31" fillId="0" borderId="23" xfId="0" applyFont="1" applyBorder="1" applyAlignment="1">
      <alignment horizontal="left" indent="2"/>
    </xf>
    <xf numFmtId="0" fontId="11" fillId="5" borderId="23" xfId="0" applyFont="1" applyFill="1" applyBorder="1" applyAlignment="1">
      <alignment horizontal="left" indent="3"/>
    </xf>
    <xf numFmtId="0" fontId="11" fillId="0" borderId="23" xfId="0" applyFont="1" applyBorder="1" applyAlignment="1">
      <alignment horizontal="left"/>
    </xf>
    <xf numFmtId="0" fontId="31" fillId="0" borderId="23" xfId="0" applyFont="1" applyBorder="1" applyAlignment="1">
      <alignment horizontal="left"/>
    </xf>
    <xf numFmtId="0" fontId="31" fillId="0" borderId="23" xfId="0" applyFont="1" applyBorder="1" applyAlignment="1">
      <alignment horizontal="left" indent="3"/>
    </xf>
    <xf numFmtId="0" fontId="11" fillId="5" borderId="40" xfId="0" applyFont="1" applyFill="1" applyBorder="1" applyAlignment="1">
      <alignment horizontal="left"/>
    </xf>
    <xf numFmtId="0" fontId="31" fillId="0" borderId="39" xfId="0" applyFont="1" applyBorder="1"/>
    <xf numFmtId="0" fontId="11" fillId="0" borderId="41" xfId="0" applyFont="1" applyBorder="1"/>
    <xf numFmtId="0" fontId="30" fillId="4" borderId="18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5" fontId="21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 indent="2"/>
    </xf>
    <xf numFmtId="0" fontId="12" fillId="0" borderId="3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 indent="1"/>
    </xf>
    <xf numFmtId="0" fontId="12" fillId="0" borderId="3" xfId="0" applyFont="1" applyBorder="1" applyAlignment="1">
      <alignment horizontal="right" vertical="center"/>
    </xf>
    <xf numFmtId="0" fontId="13" fillId="0" borderId="3" xfId="0" applyFont="1" applyBorder="1" applyAlignment="1">
      <alignment horizontal="left" vertical="center"/>
    </xf>
    <xf numFmtId="164" fontId="12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64" fontId="12" fillId="0" borderId="3" xfId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15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12" fillId="0" borderId="3" xfId="1" applyNumberFormat="1" applyFont="1" applyFill="1" applyBorder="1" applyAlignment="1">
      <alignment horizontal="left"/>
    </xf>
    <xf numFmtId="164" fontId="12" fillId="0" borderId="3" xfId="1" applyNumberFormat="1" applyFont="1" applyFill="1" applyBorder="1" applyAlignment="1">
      <alignment horizontal="left" indent="1"/>
    </xf>
    <xf numFmtId="164" fontId="12" fillId="0" borderId="3" xfId="1" applyNumberFormat="1" applyFont="1" applyFill="1" applyBorder="1" applyAlignment="1">
      <alignment horizontal="right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13" fillId="0" borderId="14" xfId="0" applyNumberFormat="1" applyFont="1" applyBorder="1" applyAlignment="1">
      <alignment vertical="center"/>
    </xf>
    <xf numFmtId="164" fontId="13" fillId="0" borderId="6" xfId="0" applyNumberFormat="1" applyFont="1" applyBorder="1" applyAlignment="1">
      <alignment vertical="center"/>
    </xf>
    <xf numFmtId="164" fontId="12" fillId="0" borderId="15" xfId="1" applyNumberFormat="1" applyFont="1" applyFill="1" applyBorder="1" applyAlignment="1">
      <alignment horizontal="left" vertical="center" indent="1"/>
    </xf>
    <xf numFmtId="164" fontId="12" fillId="0" borderId="5" xfId="1" applyNumberFormat="1" applyFont="1" applyFill="1" applyBorder="1" applyAlignment="1">
      <alignment horizontal="left" vertical="center" indent="1"/>
    </xf>
    <xf numFmtId="164" fontId="12" fillId="0" borderId="17" xfId="1" applyNumberFormat="1" applyFont="1" applyFill="1" applyBorder="1" applyAlignment="1">
      <alignment horizontal="left" vertical="center" inden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164" fontId="5" fillId="0" borderId="14" xfId="0" applyNumberFormat="1" applyFont="1" applyBorder="1" applyAlignment="1">
      <alignment vertical="center"/>
    </xf>
    <xf numFmtId="164" fontId="5" fillId="0" borderId="16" xfId="0" applyNumberFormat="1" applyFont="1" applyBorder="1" applyAlignment="1">
      <alignment vertical="center"/>
    </xf>
    <xf numFmtId="164" fontId="5" fillId="0" borderId="6" xfId="0" applyNumberFormat="1" applyFont="1" applyBorder="1" applyAlignment="1">
      <alignment vertical="center"/>
    </xf>
    <xf numFmtId="164" fontId="13" fillId="0" borderId="14" xfId="0" applyNumberFormat="1" applyFont="1" applyBorder="1" applyAlignment="1">
      <alignment horizontal="left" vertical="center"/>
    </xf>
    <xf numFmtId="164" fontId="13" fillId="0" borderId="6" xfId="0" applyNumberFormat="1" applyFont="1" applyBorder="1" applyAlignment="1">
      <alignment horizontal="left" vertical="center"/>
    </xf>
    <xf numFmtId="0" fontId="5" fillId="0" borderId="14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10" fillId="0" borderId="14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7" fillId="0" borderId="14" xfId="0" applyFont="1" applyBorder="1" applyAlignment="1">
      <alignment vertical="center"/>
    </xf>
    <xf numFmtId="0" fontId="17" fillId="0" borderId="16" xfId="0" applyFont="1" applyBorder="1" applyAlignment="1">
      <alignment vertical="center"/>
    </xf>
    <xf numFmtId="0" fontId="17" fillId="0" borderId="6" xfId="0" applyFont="1" applyBorder="1" applyAlignment="1">
      <alignment vertical="center"/>
    </xf>
    <xf numFmtId="164" fontId="5" fillId="0" borderId="15" xfId="1" applyNumberFormat="1" applyFont="1" applyFill="1" applyBorder="1" applyAlignment="1">
      <alignment horizontal="left" vertical="center" indent="1"/>
    </xf>
    <xf numFmtId="164" fontId="5" fillId="0" borderId="5" xfId="1" applyNumberFormat="1" applyFont="1" applyFill="1" applyBorder="1" applyAlignment="1">
      <alignment horizontal="left" vertical="center" indent="1"/>
    </xf>
    <xf numFmtId="164" fontId="4" fillId="0" borderId="14" xfId="0" applyNumberFormat="1" applyFont="1" applyBorder="1" applyAlignment="1">
      <alignment vertical="center"/>
    </xf>
    <xf numFmtId="164" fontId="4" fillId="0" borderId="6" xfId="0" applyNumberFormat="1" applyFont="1" applyBorder="1" applyAlignment="1">
      <alignment vertical="center"/>
    </xf>
    <xf numFmtId="164" fontId="5" fillId="0" borderId="17" xfId="1" applyNumberFormat="1" applyFont="1" applyFill="1" applyBorder="1" applyAlignment="1">
      <alignment horizontal="left" vertical="center" indent="1"/>
    </xf>
    <xf numFmtId="164" fontId="5" fillId="0" borderId="14" xfId="0" applyNumberFormat="1" applyFont="1" applyBorder="1" applyAlignment="1">
      <alignment horizontal="left" vertical="center"/>
    </xf>
    <xf numFmtId="164" fontId="5" fillId="0" borderId="6" xfId="0" applyNumberFormat="1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11" fillId="0" borderId="28" xfId="0" applyFont="1" applyBorder="1" applyAlignment="1">
      <alignment horizontal="left" vertical="center" indent="1"/>
    </xf>
    <xf numFmtId="0" fontId="11" fillId="0" borderId="29" xfId="0" applyFont="1" applyBorder="1" applyAlignment="1">
      <alignment horizontal="left" vertical="center" indent="1"/>
    </xf>
    <xf numFmtId="0" fontId="11" fillId="0" borderId="34" xfId="0" applyFont="1" applyBorder="1" applyAlignment="1">
      <alignment horizontal="left" vertical="center" indent="1"/>
    </xf>
    <xf numFmtId="0" fontId="11" fillId="0" borderId="23" xfId="0" applyFont="1" applyBorder="1" applyAlignment="1">
      <alignment horizontal="left" vertical="center" indent="1"/>
    </xf>
    <xf numFmtId="0" fontId="11" fillId="0" borderId="25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15" fontId="14" fillId="0" borderId="0" xfId="0" applyNumberFormat="1" applyFont="1" applyAlignment="1">
      <alignment horizontal="center" vertical="center"/>
    </xf>
    <xf numFmtId="0" fontId="11" fillId="0" borderId="29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11" fillId="0" borderId="30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32" fillId="0" borderId="0" xfId="0" applyFont="1" applyAlignment="1">
      <alignment horizontal="center" vertical="center"/>
    </xf>
    <xf numFmtId="15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3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left" vertical="center" wrapText="1" indent="1"/>
    </xf>
    <xf numFmtId="0" fontId="11" fillId="0" borderId="38" xfId="0" applyFont="1" applyBorder="1" applyAlignment="1">
      <alignment horizontal="right" indent="1"/>
    </xf>
    <xf numFmtId="0" fontId="11" fillId="0" borderId="42" xfId="0" applyFont="1" applyBorder="1" applyAlignment="1">
      <alignment horizontal="right" indent="1"/>
    </xf>
  </cellXfs>
  <cellStyles count="4">
    <cellStyle name="Comma" xfId="1" builtinId="3"/>
    <cellStyle name="Hyperlink" xfId="3" builtinId="8"/>
    <cellStyle name="Normal" xfId="0" builtinId="0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3009900</xdr:colOff>
      <xdr:row>11</xdr:row>
      <xdr:rowOff>47625</xdr:rowOff>
    </xdr:from>
    <xdr:to>
      <xdr:col>1</xdr:col>
      <xdr:colOff>4832453</xdr:colOff>
      <xdr:row>14</xdr:row>
      <xdr:rowOff>18624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0" y="2438400"/>
          <a:ext cx="1822553" cy="54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cademicos.uprrp.edu/diia/" TargetMode="External"/><Relationship Id="rId2" Type="http://schemas.openxmlformats.org/officeDocument/2006/relationships/hyperlink" Target="https://tiny.cc/ServiciosDIIA" TargetMode="External"/><Relationship Id="rId1" Type="http://schemas.openxmlformats.org/officeDocument/2006/relationships/hyperlink" Target="https://academicos.uprrp.edu/diia/datos-institucionales/glosarios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academicos.uprrp.edu/diia/datos-institucionales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3"/>
  <sheetViews>
    <sheetView tabSelected="1" workbookViewId="0"/>
  </sheetViews>
  <sheetFormatPr defaultRowHeight="15"/>
  <cols>
    <col min="1" max="1" width="3" customWidth="1"/>
    <col min="2" max="2" width="84.85546875" customWidth="1"/>
  </cols>
  <sheetData>
    <row r="1" spans="1:22">
      <c r="A1" t="s">
        <v>0</v>
      </c>
      <c r="B1" s="44" t="s">
        <v>1</v>
      </c>
    </row>
    <row r="2" spans="1:22">
      <c r="B2" s="44" t="s">
        <v>2</v>
      </c>
    </row>
    <row r="3" spans="1:22">
      <c r="B3" s="44" t="s">
        <v>3</v>
      </c>
    </row>
    <row r="4" spans="1:22">
      <c r="B4" s="54" t="s">
        <v>4</v>
      </c>
    </row>
    <row r="5" spans="1:22">
      <c r="B5" s="45" t="s">
        <v>5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</row>
    <row r="6" spans="1:22">
      <c r="B6" s="47"/>
    </row>
    <row r="7" spans="1:22" ht="40.5">
      <c r="B7" s="47" t="s">
        <v>6</v>
      </c>
    </row>
    <row r="9" spans="1:22">
      <c r="B9" s="48" t="s">
        <v>7</v>
      </c>
    </row>
    <row r="10" spans="1:22">
      <c r="A10" s="49">
        <v>1</v>
      </c>
      <c r="B10" s="50" t="s">
        <v>8</v>
      </c>
    </row>
    <row r="11" spans="1:22">
      <c r="A11" s="49">
        <v>2</v>
      </c>
      <c r="B11" s="53" t="s">
        <v>9</v>
      </c>
    </row>
    <row r="12" spans="1:22">
      <c r="A12" s="49">
        <v>3</v>
      </c>
      <c r="B12" s="53" t="s">
        <v>10</v>
      </c>
    </row>
    <row r="13" spans="1:22">
      <c r="A13" s="49">
        <v>4</v>
      </c>
      <c r="B13" s="53" t="s">
        <v>11</v>
      </c>
    </row>
    <row r="14" spans="1:22">
      <c r="A14" s="49">
        <v>5</v>
      </c>
      <c r="B14" s="53" t="s">
        <v>12</v>
      </c>
    </row>
    <row r="15" spans="1:22">
      <c r="A15" s="49">
        <v>6</v>
      </c>
      <c r="B15" s="53" t="s">
        <v>13</v>
      </c>
    </row>
    <row r="16" spans="1:22">
      <c r="A16" s="49">
        <v>7</v>
      </c>
      <c r="B16" s="53" t="s">
        <v>14</v>
      </c>
    </row>
    <row r="17" spans="1:2">
      <c r="A17" s="49">
        <v>8</v>
      </c>
      <c r="B17" s="53" t="s">
        <v>15</v>
      </c>
    </row>
    <row r="18" spans="1:2">
      <c r="A18" s="49">
        <v>9</v>
      </c>
      <c r="B18" s="53" t="s">
        <v>16</v>
      </c>
    </row>
    <row r="19" spans="1:2">
      <c r="A19" s="49">
        <v>10</v>
      </c>
      <c r="B19" s="53" t="s">
        <v>17</v>
      </c>
    </row>
    <row r="20" spans="1:2">
      <c r="B20" s="47"/>
    </row>
    <row r="21" spans="1:2">
      <c r="B21" s="55" t="s">
        <v>18</v>
      </c>
    </row>
    <row r="22" spans="1:2">
      <c r="B22" s="56" t="s">
        <v>19</v>
      </c>
    </row>
    <row r="23" spans="1:2">
      <c r="B23" s="57" t="s">
        <v>20</v>
      </c>
    </row>
    <row r="24" spans="1:2">
      <c r="B24" s="58"/>
    </row>
    <row r="25" spans="1:2">
      <c r="B25" s="47" t="s">
        <v>21</v>
      </c>
    </row>
    <row r="26" spans="1:2">
      <c r="B26" s="47" t="s">
        <v>22</v>
      </c>
    </row>
    <row r="27" spans="1:2">
      <c r="B27" s="47" t="s">
        <v>23</v>
      </c>
    </row>
    <row r="28" spans="1:2">
      <c r="B28" s="47" t="s">
        <v>24</v>
      </c>
    </row>
    <row r="29" spans="1:2">
      <c r="B29" s="47" t="s">
        <v>25</v>
      </c>
    </row>
    <row r="31" spans="1:2" ht="22.5">
      <c r="B31" s="51" t="s">
        <v>26</v>
      </c>
    </row>
    <row r="33" spans="2:2">
      <c r="B33" s="52" t="s">
        <v>27</v>
      </c>
    </row>
  </sheetData>
  <hyperlinks>
    <hyperlink ref="B23" r:id="rId1" xr:uid="{00000000-0004-0000-0000-000000000000}"/>
    <hyperlink ref="B10" location="'Resumen_2015-2023'!A1" display="Resumen 2015-16 al 2022-23" xr:uid="{00000000-0004-0000-0000-000001000000}"/>
    <hyperlink ref="B12" location="'2016'!A1" display="2016" xr:uid="{00000000-0004-0000-0000-000002000000}"/>
    <hyperlink ref="B11" location="'2015'!A1" display="2015" xr:uid="{00000000-0004-0000-0000-000003000000}"/>
    <hyperlink ref="B14" location="'2018'!A1" display="2018" xr:uid="{00000000-0004-0000-0000-000004000000}"/>
    <hyperlink ref="B15:B18" location="'2016'!A1" display="'2016'!A1" xr:uid="{00000000-0004-0000-0000-000005000000}"/>
    <hyperlink ref="B13" location="'2017'!A1" display="2017" xr:uid="{00000000-0004-0000-0000-000006000000}"/>
    <hyperlink ref="B15" location="'2019'!A1" display="2019" xr:uid="{00000000-0004-0000-0000-000007000000}"/>
    <hyperlink ref="B16" location="'2020'!A1" display="2020" xr:uid="{00000000-0004-0000-0000-000008000000}"/>
    <hyperlink ref="B17" location="'2021'!A1" display="2021" xr:uid="{00000000-0004-0000-0000-000009000000}"/>
    <hyperlink ref="B18" location="'2022'!A1" display="2022" xr:uid="{00000000-0004-0000-0000-00000A000000}"/>
    <hyperlink ref="B19" location="'2023'!A1" display="2023" xr:uid="{00000000-0004-0000-0000-00000B000000}"/>
    <hyperlink ref="B31" r:id="rId2" xr:uid="{00000000-0004-0000-0000-00000C000000}"/>
    <hyperlink ref="B21" r:id="rId3" xr:uid="{00000000-0004-0000-0000-00000D000000}"/>
    <hyperlink ref="B22" r:id="rId4" xr:uid="{00000000-0004-0000-0000-00000E000000}"/>
  </hyperlinks>
  <pageMargins left="0.7" right="0.7" top="0.75" bottom="0.75" header="0.3" footer="0.3"/>
  <pageSetup orientation="portrait" r:id="rId5"/>
  <drawing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AE284"/>
  <sheetViews>
    <sheetView workbookViewId="0">
      <pane xSplit="4" ySplit="9" topLeftCell="E10" activePane="bottomRight" state="frozen"/>
      <selection pane="bottomRight"/>
      <selection pane="bottomLeft" activeCell="A10" sqref="A10"/>
      <selection pane="topRight" activeCell="E1" sqref="E1"/>
    </sheetView>
  </sheetViews>
  <sheetFormatPr defaultRowHeight="12.75"/>
  <cols>
    <col min="1" max="1" width="12.7109375" style="68" customWidth="1"/>
    <col min="2" max="2" width="12.28515625" style="68" customWidth="1"/>
    <col min="3" max="3" width="7.140625" style="68" customWidth="1"/>
    <col min="4" max="4" width="39.85546875" style="68" bestFit="1" customWidth="1"/>
    <col min="5" max="6" width="7.140625" style="68" bestFit="1" customWidth="1"/>
    <col min="7" max="7" width="8" style="68" bestFit="1" customWidth="1"/>
    <col min="8" max="14" width="7" style="68" bestFit="1" customWidth="1"/>
    <col min="15" max="15" width="5.5703125" style="68" bestFit="1" customWidth="1"/>
    <col min="16" max="17" width="7" style="68" bestFit="1" customWidth="1"/>
    <col min="18" max="18" width="5.5703125" style="68" bestFit="1" customWidth="1"/>
    <col min="19" max="19" width="7" style="68" bestFit="1" customWidth="1"/>
    <col min="20" max="21" width="4.5703125" style="68" bestFit="1" customWidth="1"/>
    <col min="22" max="22" width="5.42578125" style="68" bestFit="1" customWidth="1"/>
    <col min="23" max="24" width="4.5703125" style="68" bestFit="1" customWidth="1"/>
    <col min="25" max="25" width="5.140625" style="68" bestFit="1" customWidth="1"/>
    <col min="26" max="27" width="4.5703125" style="68" bestFit="1" customWidth="1"/>
    <col min="28" max="28" width="5.140625" style="68" bestFit="1" customWidth="1"/>
    <col min="29" max="30" width="4.5703125" style="68" bestFit="1" customWidth="1"/>
    <col min="31" max="31" width="5.42578125" style="68" bestFit="1" customWidth="1"/>
    <col min="32" max="16384" width="9.140625" style="68"/>
  </cols>
  <sheetData>
    <row r="1" spans="2:31" ht="15">
      <c r="C1" s="269" t="s">
        <v>28</v>
      </c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  <c r="U1" s="269"/>
      <c r="V1" s="269"/>
      <c r="W1" s="269"/>
      <c r="X1" s="269"/>
      <c r="Y1" s="269"/>
      <c r="Z1" s="269"/>
      <c r="AA1" s="269"/>
      <c r="AB1" s="269"/>
      <c r="AC1" s="274"/>
      <c r="AD1" s="274"/>
      <c r="AE1" s="274"/>
    </row>
    <row r="2" spans="2:31" ht="15">
      <c r="C2" s="269" t="s">
        <v>29</v>
      </c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  <c r="AA2" s="269"/>
      <c r="AB2" s="269"/>
      <c r="AC2" s="274"/>
      <c r="AD2" s="274"/>
      <c r="AE2" s="274"/>
    </row>
    <row r="3" spans="2:31" ht="15">
      <c r="C3" s="269" t="s">
        <v>3</v>
      </c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  <c r="P3" s="269"/>
      <c r="Q3" s="269"/>
      <c r="R3" s="269"/>
      <c r="S3" s="269"/>
      <c r="T3" s="269"/>
      <c r="U3" s="269"/>
      <c r="V3" s="269"/>
      <c r="W3" s="269"/>
      <c r="X3" s="269"/>
      <c r="Y3" s="269"/>
      <c r="Z3" s="269"/>
      <c r="AA3" s="269"/>
      <c r="AB3" s="269"/>
      <c r="AC3" s="274"/>
      <c r="AD3" s="274"/>
      <c r="AE3" s="274"/>
    </row>
    <row r="4" spans="2:31" ht="15"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6"/>
      <c r="Z4" s="146"/>
      <c r="AA4" s="146"/>
      <c r="AB4" s="261" t="s">
        <v>577</v>
      </c>
      <c r="AC4" s="275"/>
      <c r="AD4" s="275"/>
      <c r="AE4" s="275"/>
    </row>
    <row r="5" spans="2:31" ht="15">
      <c r="C5" s="270" t="s">
        <v>31</v>
      </c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0"/>
      <c r="O5" s="270"/>
      <c r="P5" s="270"/>
      <c r="Q5" s="270"/>
      <c r="R5" s="270"/>
      <c r="S5" s="270"/>
      <c r="T5" s="270"/>
      <c r="U5" s="270"/>
      <c r="V5" s="270"/>
      <c r="W5" s="270"/>
      <c r="X5" s="270"/>
      <c r="Y5" s="270"/>
      <c r="Z5" s="270"/>
      <c r="AA5" s="270"/>
      <c r="AB5" s="270"/>
      <c r="AC5" s="276"/>
      <c r="AD5" s="276"/>
      <c r="AE5" s="276"/>
    </row>
    <row r="6" spans="2:31" ht="15">
      <c r="C6" s="271" t="s">
        <v>678</v>
      </c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2"/>
      <c r="AD6" s="272"/>
      <c r="AE6" s="272"/>
    </row>
    <row r="7" spans="2:31" ht="13.5" thickBot="1">
      <c r="C7" s="263" t="s">
        <v>33</v>
      </c>
      <c r="D7" s="263"/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  <c r="V7" s="263"/>
      <c r="W7" s="263"/>
      <c r="X7" s="263"/>
      <c r="Y7" s="263"/>
      <c r="Z7" s="263"/>
      <c r="AA7" s="263"/>
      <c r="AB7" s="263"/>
      <c r="AC7" s="273"/>
      <c r="AD7" s="273"/>
      <c r="AE7" s="273"/>
    </row>
    <row r="8" spans="2:31" ht="25.5" customHeight="1">
      <c r="C8" s="266" t="s">
        <v>579</v>
      </c>
      <c r="D8" s="262"/>
      <c r="E8" s="262" t="s">
        <v>580</v>
      </c>
      <c r="F8" s="262"/>
      <c r="G8" s="262" t="s">
        <v>35</v>
      </c>
      <c r="H8" s="262" t="s">
        <v>36</v>
      </c>
      <c r="I8" s="262"/>
      <c r="J8" s="262" t="s">
        <v>35</v>
      </c>
      <c r="K8" s="262" t="s">
        <v>37</v>
      </c>
      <c r="L8" s="262"/>
      <c r="M8" s="262" t="s">
        <v>35</v>
      </c>
      <c r="N8" s="262" t="s">
        <v>38</v>
      </c>
      <c r="O8" s="262"/>
      <c r="P8" s="262" t="s">
        <v>35</v>
      </c>
      <c r="Q8" s="262" t="s">
        <v>39</v>
      </c>
      <c r="R8" s="262"/>
      <c r="S8" s="262" t="s">
        <v>35</v>
      </c>
      <c r="T8" s="262" t="s">
        <v>40</v>
      </c>
      <c r="U8" s="262"/>
      <c r="V8" s="262" t="s">
        <v>35</v>
      </c>
      <c r="W8" s="262" t="s">
        <v>41</v>
      </c>
      <c r="X8" s="262"/>
      <c r="Y8" s="262" t="s">
        <v>35</v>
      </c>
      <c r="Z8" s="262" t="s">
        <v>42</v>
      </c>
      <c r="AA8" s="262"/>
      <c r="AB8" s="262" t="s">
        <v>35</v>
      </c>
      <c r="AC8" s="262" t="s">
        <v>43</v>
      </c>
      <c r="AD8" s="262"/>
      <c r="AE8" s="262" t="s">
        <v>35</v>
      </c>
    </row>
    <row r="9" spans="2:31" ht="13.5" thickBot="1">
      <c r="C9" s="267"/>
      <c r="D9" s="268"/>
      <c r="E9" s="91" t="s">
        <v>44</v>
      </c>
      <c r="F9" s="91" t="s">
        <v>45</v>
      </c>
      <c r="G9" s="268"/>
      <c r="H9" s="91" t="s">
        <v>44</v>
      </c>
      <c r="I9" s="91" t="s">
        <v>45</v>
      </c>
      <c r="J9" s="268"/>
      <c r="K9" s="91" t="s">
        <v>44</v>
      </c>
      <c r="L9" s="91" t="s">
        <v>45</v>
      </c>
      <c r="M9" s="268"/>
      <c r="N9" s="91" t="s">
        <v>44</v>
      </c>
      <c r="O9" s="91" t="s">
        <v>45</v>
      </c>
      <c r="P9" s="268"/>
      <c r="Q9" s="91" t="s">
        <v>44</v>
      </c>
      <c r="R9" s="91" t="s">
        <v>45</v>
      </c>
      <c r="S9" s="268"/>
      <c r="T9" s="91" t="s">
        <v>44</v>
      </c>
      <c r="U9" s="91" t="s">
        <v>45</v>
      </c>
      <c r="V9" s="268"/>
      <c r="W9" s="91" t="s">
        <v>44</v>
      </c>
      <c r="X9" s="91" t="s">
        <v>45</v>
      </c>
      <c r="Y9" s="268"/>
      <c r="Z9" s="91" t="s">
        <v>44</v>
      </c>
      <c r="AA9" s="91" t="s">
        <v>45</v>
      </c>
      <c r="AB9" s="268"/>
      <c r="AC9" s="91" t="s">
        <v>44</v>
      </c>
      <c r="AD9" s="91" t="s">
        <v>45</v>
      </c>
      <c r="AE9" s="268"/>
    </row>
    <row r="10" spans="2:31" ht="13.5" thickBot="1">
      <c r="B10" s="259"/>
      <c r="C10" s="260" t="s">
        <v>58</v>
      </c>
      <c r="D10" s="260"/>
      <c r="E10" s="92">
        <f>H10+K10+N10+Q10+T10+W10+Z10+AC10</f>
        <v>7420</v>
      </c>
      <c r="F10" s="92">
        <f>I10+L10+O10+R10+U10+X10+AA10+AD10</f>
        <v>4617</v>
      </c>
      <c r="G10" s="92">
        <f t="shared" ref="G10:G32" si="0">SUM(E10:F10)</f>
        <v>12037</v>
      </c>
      <c r="H10" s="92">
        <v>1724</v>
      </c>
      <c r="I10" s="92">
        <v>1457</v>
      </c>
      <c r="J10" s="92">
        <v>3181</v>
      </c>
      <c r="K10" s="92">
        <v>2641</v>
      </c>
      <c r="L10" s="92">
        <v>1514</v>
      </c>
      <c r="M10" s="92">
        <v>4155</v>
      </c>
      <c r="N10" s="92">
        <v>1101</v>
      </c>
      <c r="O10" s="92">
        <v>601</v>
      </c>
      <c r="P10" s="92">
        <v>1702</v>
      </c>
      <c r="Q10" s="92">
        <v>1770</v>
      </c>
      <c r="R10" s="92">
        <v>946</v>
      </c>
      <c r="S10" s="92">
        <v>2716</v>
      </c>
      <c r="T10" s="92">
        <v>72</v>
      </c>
      <c r="U10" s="92">
        <v>31</v>
      </c>
      <c r="V10" s="92">
        <v>103</v>
      </c>
      <c r="W10" s="92">
        <v>16</v>
      </c>
      <c r="X10" s="92">
        <v>11</v>
      </c>
      <c r="Y10" s="92">
        <v>27</v>
      </c>
      <c r="Z10" s="92">
        <v>21</v>
      </c>
      <c r="AA10" s="92">
        <v>19</v>
      </c>
      <c r="AB10" s="92">
        <v>40</v>
      </c>
      <c r="AC10" s="92">
        <v>75</v>
      </c>
      <c r="AD10" s="92">
        <v>38</v>
      </c>
      <c r="AE10" s="92">
        <v>113</v>
      </c>
    </row>
    <row r="11" spans="2:31">
      <c r="C11" s="255" t="s">
        <v>49</v>
      </c>
      <c r="D11" s="256"/>
      <c r="E11" s="94">
        <f>H11+K11+N11+Q11+T11+W11+Z11+AC11</f>
        <v>5864</v>
      </c>
      <c r="F11" s="94">
        <f>I11+L11+O11+R11+U11+X11+AA11+AD11</f>
        <v>3348</v>
      </c>
      <c r="G11" s="94">
        <f t="shared" si="0"/>
        <v>9212</v>
      </c>
      <c r="H11" s="94">
        <v>1330</v>
      </c>
      <c r="I11" s="94">
        <v>868</v>
      </c>
      <c r="J11" s="94">
        <v>2198</v>
      </c>
      <c r="K11" s="94">
        <v>1626</v>
      </c>
      <c r="L11" s="94">
        <v>942</v>
      </c>
      <c r="M11" s="94">
        <v>2568</v>
      </c>
      <c r="N11" s="94">
        <v>1014</v>
      </c>
      <c r="O11" s="94">
        <v>533</v>
      </c>
      <c r="P11" s="94">
        <v>1547</v>
      </c>
      <c r="Q11" s="94">
        <v>1770</v>
      </c>
      <c r="R11" s="94">
        <v>946</v>
      </c>
      <c r="S11" s="94">
        <v>2716</v>
      </c>
      <c r="T11" s="94">
        <v>72</v>
      </c>
      <c r="U11" s="94">
        <v>31</v>
      </c>
      <c r="V11" s="94">
        <v>103</v>
      </c>
      <c r="W11" s="94"/>
      <c r="X11" s="94"/>
      <c r="Y11" s="94"/>
      <c r="Z11" s="94">
        <v>21</v>
      </c>
      <c r="AA11" s="94">
        <v>19</v>
      </c>
      <c r="AB11" s="94">
        <v>40</v>
      </c>
      <c r="AC11" s="94">
        <v>31</v>
      </c>
      <c r="AD11" s="94">
        <v>9</v>
      </c>
      <c r="AE11" s="94">
        <v>40</v>
      </c>
    </row>
    <row r="12" spans="2:31">
      <c r="C12" s="137">
        <v>5</v>
      </c>
      <c r="D12" s="97" t="s">
        <v>71</v>
      </c>
      <c r="E12" s="98">
        <f t="shared" ref="E12:E24" si="1">H12+K12+N12+Q12+T12+W12+Z12+AC12</f>
        <v>4411</v>
      </c>
      <c r="F12" s="98">
        <f t="shared" ref="F12:F24" si="2">I12+L12+O12+R12+U12+X12+AA12+AD12</f>
        <v>2640</v>
      </c>
      <c r="G12" s="99">
        <f t="shared" si="0"/>
        <v>7051</v>
      </c>
      <c r="H12" s="98">
        <v>1040</v>
      </c>
      <c r="I12" s="98">
        <v>716</v>
      </c>
      <c r="J12" s="99">
        <v>1756</v>
      </c>
      <c r="K12" s="98">
        <v>1276</v>
      </c>
      <c r="L12" s="98">
        <v>747</v>
      </c>
      <c r="M12" s="99">
        <v>2023</v>
      </c>
      <c r="N12" s="98">
        <v>781</v>
      </c>
      <c r="O12" s="98">
        <v>436</v>
      </c>
      <c r="P12" s="99">
        <v>1217</v>
      </c>
      <c r="Q12" s="98">
        <v>1256</v>
      </c>
      <c r="R12" s="98">
        <v>719</v>
      </c>
      <c r="S12" s="99">
        <v>1975</v>
      </c>
      <c r="T12" s="98">
        <v>48</v>
      </c>
      <c r="U12" s="98">
        <v>21</v>
      </c>
      <c r="V12" s="99">
        <v>69</v>
      </c>
      <c r="W12" s="98"/>
      <c r="X12" s="98"/>
      <c r="Y12" s="99"/>
      <c r="Z12" s="98"/>
      <c r="AA12" s="98"/>
      <c r="AB12" s="99"/>
      <c r="AC12" s="98">
        <v>10</v>
      </c>
      <c r="AD12" s="98">
        <v>1</v>
      </c>
      <c r="AE12" s="99">
        <v>11</v>
      </c>
    </row>
    <row r="13" spans="2:31">
      <c r="C13" s="137"/>
      <c r="D13" s="97" t="s">
        <v>581</v>
      </c>
      <c r="E13" s="98">
        <f t="shared" si="1"/>
        <v>90</v>
      </c>
      <c r="F13" s="98">
        <f t="shared" si="2"/>
        <v>24</v>
      </c>
      <c r="G13" s="99">
        <f t="shared" si="0"/>
        <v>114</v>
      </c>
      <c r="H13" s="98">
        <v>14</v>
      </c>
      <c r="I13" s="98">
        <v>4</v>
      </c>
      <c r="J13" s="99">
        <v>18</v>
      </c>
      <c r="K13" s="98">
        <v>33</v>
      </c>
      <c r="L13" s="98">
        <v>5</v>
      </c>
      <c r="M13" s="99">
        <v>38</v>
      </c>
      <c r="N13" s="98">
        <v>9</v>
      </c>
      <c r="O13" s="98">
        <v>7</v>
      </c>
      <c r="P13" s="99">
        <v>16</v>
      </c>
      <c r="Q13" s="98">
        <v>29</v>
      </c>
      <c r="R13" s="98">
        <v>8</v>
      </c>
      <c r="S13" s="99">
        <v>37</v>
      </c>
      <c r="T13" s="98">
        <v>4</v>
      </c>
      <c r="U13" s="98"/>
      <c r="V13" s="99">
        <v>4</v>
      </c>
      <c r="W13" s="98"/>
      <c r="X13" s="98"/>
      <c r="Y13" s="99"/>
      <c r="Z13" s="98"/>
      <c r="AA13" s="98"/>
      <c r="AB13" s="99"/>
      <c r="AC13" s="98">
        <v>1</v>
      </c>
      <c r="AD13" s="98"/>
      <c r="AE13" s="99">
        <v>1</v>
      </c>
    </row>
    <row r="14" spans="2:31">
      <c r="C14" s="137"/>
      <c r="D14" s="97" t="s">
        <v>582</v>
      </c>
      <c r="E14" s="98">
        <f t="shared" si="1"/>
        <v>617</v>
      </c>
      <c r="F14" s="98">
        <f t="shared" si="2"/>
        <v>351</v>
      </c>
      <c r="G14" s="99">
        <f t="shared" si="0"/>
        <v>968</v>
      </c>
      <c r="H14" s="98">
        <v>117</v>
      </c>
      <c r="I14" s="98">
        <v>80</v>
      </c>
      <c r="J14" s="99">
        <v>197</v>
      </c>
      <c r="K14" s="98">
        <v>129</v>
      </c>
      <c r="L14" s="98">
        <v>92</v>
      </c>
      <c r="M14" s="99">
        <v>221</v>
      </c>
      <c r="N14" s="98">
        <v>110</v>
      </c>
      <c r="O14" s="98">
        <v>52</v>
      </c>
      <c r="P14" s="99">
        <v>162</v>
      </c>
      <c r="Q14" s="98">
        <v>259</v>
      </c>
      <c r="R14" s="98">
        <v>127</v>
      </c>
      <c r="S14" s="99">
        <v>386</v>
      </c>
      <c r="T14" s="98">
        <v>1</v>
      </c>
      <c r="U14" s="98"/>
      <c r="V14" s="99">
        <v>1</v>
      </c>
      <c r="W14" s="98"/>
      <c r="X14" s="98"/>
      <c r="Y14" s="99"/>
      <c r="Z14" s="98"/>
      <c r="AA14" s="98"/>
      <c r="AB14" s="99"/>
      <c r="AC14" s="98">
        <v>1</v>
      </c>
      <c r="AD14" s="98"/>
      <c r="AE14" s="99">
        <v>1</v>
      </c>
    </row>
    <row r="15" spans="2:31">
      <c r="C15" s="137"/>
      <c r="D15" s="97" t="s">
        <v>583</v>
      </c>
      <c r="E15" s="98">
        <f t="shared" si="1"/>
        <v>57</v>
      </c>
      <c r="F15" s="98">
        <f t="shared" si="2"/>
        <v>1</v>
      </c>
      <c r="G15" s="99">
        <f t="shared" si="0"/>
        <v>58</v>
      </c>
      <c r="H15" s="98">
        <v>19</v>
      </c>
      <c r="I15" s="98"/>
      <c r="J15" s="99">
        <v>19</v>
      </c>
      <c r="K15" s="98">
        <v>15</v>
      </c>
      <c r="L15" s="98">
        <v>1</v>
      </c>
      <c r="M15" s="99">
        <v>16</v>
      </c>
      <c r="N15" s="98">
        <v>6</v>
      </c>
      <c r="O15" s="98"/>
      <c r="P15" s="99">
        <v>6</v>
      </c>
      <c r="Q15" s="98">
        <v>16</v>
      </c>
      <c r="R15" s="98"/>
      <c r="S15" s="99">
        <v>16</v>
      </c>
      <c r="T15" s="98"/>
      <c r="U15" s="98"/>
      <c r="V15" s="99"/>
      <c r="W15" s="98"/>
      <c r="X15" s="98"/>
      <c r="Y15" s="99"/>
      <c r="Z15" s="98"/>
      <c r="AA15" s="98"/>
      <c r="AB15" s="99"/>
      <c r="AC15" s="98">
        <v>1</v>
      </c>
      <c r="AD15" s="98"/>
      <c r="AE15" s="99">
        <v>1</v>
      </c>
    </row>
    <row r="16" spans="2:31">
      <c r="C16" s="137"/>
      <c r="D16" s="97" t="s">
        <v>584</v>
      </c>
      <c r="E16" s="98">
        <f t="shared" si="1"/>
        <v>205</v>
      </c>
      <c r="F16" s="98">
        <f t="shared" si="2"/>
        <v>19</v>
      </c>
      <c r="G16" s="99">
        <f t="shared" si="0"/>
        <v>224</v>
      </c>
      <c r="H16" s="98">
        <v>28</v>
      </c>
      <c r="I16" s="98">
        <v>5</v>
      </c>
      <c r="J16" s="99">
        <v>33</v>
      </c>
      <c r="K16" s="98">
        <v>38</v>
      </c>
      <c r="L16" s="98">
        <v>4</v>
      </c>
      <c r="M16" s="99">
        <v>42</v>
      </c>
      <c r="N16" s="98">
        <v>42</v>
      </c>
      <c r="O16" s="98">
        <v>2</v>
      </c>
      <c r="P16" s="99">
        <v>44</v>
      </c>
      <c r="Q16" s="98">
        <v>94</v>
      </c>
      <c r="R16" s="98">
        <v>7</v>
      </c>
      <c r="S16" s="99">
        <v>101</v>
      </c>
      <c r="T16" s="98">
        <v>2</v>
      </c>
      <c r="U16" s="98"/>
      <c r="V16" s="99">
        <v>2</v>
      </c>
      <c r="W16" s="98"/>
      <c r="X16" s="98"/>
      <c r="Y16" s="99"/>
      <c r="Z16" s="98"/>
      <c r="AA16" s="98"/>
      <c r="AB16" s="99"/>
      <c r="AC16" s="98">
        <v>1</v>
      </c>
      <c r="AD16" s="98">
        <v>1</v>
      </c>
      <c r="AE16" s="99">
        <v>2</v>
      </c>
    </row>
    <row r="17" spans="3:31">
      <c r="C17" s="137"/>
      <c r="D17" s="97" t="s">
        <v>585</v>
      </c>
      <c r="E17" s="98">
        <f t="shared" si="1"/>
        <v>265</v>
      </c>
      <c r="F17" s="98">
        <f t="shared" si="2"/>
        <v>155</v>
      </c>
      <c r="G17" s="99">
        <f t="shared" si="0"/>
        <v>420</v>
      </c>
      <c r="H17" s="98">
        <v>62</v>
      </c>
      <c r="I17" s="98">
        <v>37</v>
      </c>
      <c r="J17" s="99">
        <v>99</v>
      </c>
      <c r="K17" s="98">
        <v>91</v>
      </c>
      <c r="L17" s="98">
        <v>43</v>
      </c>
      <c r="M17" s="99">
        <v>134</v>
      </c>
      <c r="N17" s="98">
        <v>42</v>
      </c>
      <c r="O17" s="98">
        <v>20</v>
      </c>
      <c r="P17" s="99">
        <v>62</v>
      </c>
      <c r="Q17" s="98">
        <v>70</v>
      </c>
      <c r="R17" s="98">
        <v>55</v>
      </c>
      <c r="S17" s="99">
        <v>125</v>
      </c>
      <c r="T17" s="98"/>
      <c r="U17" s="98"/>
      <c r="V17" s="99"/>
      <c r="W17" s="98"/>
      <c r="X17" s="98"/>
      <c r="Y17" s="99"/>
      <c r="Z17" s="98"/>
      <c r="AA17" s="98"/>
      <c r="AB17" s="99"/>
      <c r="AC17" s="98"/>
      <c r="AD17" s="98"/>
      <c r="AE17" s="99"/>
    </row>
    <row r="18" spans="3:31">
      <c r="C18" s="137"/>
      <c r="D18" s="97" t="s">
        <v>586</v>
      </c>
      <c r="E18" s="98">
        <f t="shared" si="1"/>
        <v>76</v>
      </c>
      <c r="F18" s="98">
        <f t="shared" si="2"/>
        <v>29</v>
      </c>
      <c r="G18" s="99">
        <f t="shared" si="0"/>
        <v>105</v>
      </c>
      <c r="H18" s="98">
        <v>20</v>
      </c>
      <c r="I18" s="98">
        <v>6</v>
      </c>
      <c r="J18" s="99">
        <v>26</v>
      </c>
      <c r="K18" s="98">
        <v>17</v>
      </c>
      <c r="L18" s="98">
        <v>9</v>
      </c>
      <c r="M18" s="99">
        <v>26</v>
      </c>
      <c r="N18" s="98">
        <v>12</v>
      </c>
      <c r="O18" s="98">
        <v>4</v>
      </c>
      <c r="P18" s="99">
        <v>16</v>
      </c>
      <c r="Q18" s="98">
        <v>27</v>
      </c>
      <c r="R18" s="98">
        <v>10</v>
      </c>
      <c r="S18" s="99">
        <v>37</v>
      </c>
      <c r="T18" s="98"/>
      <c r="U18" s="98"/>
      <c r="V18" s="99"/>
      <c r="W18" s="98"/>
      <c r="X18" s="98"/>
      <c r="Y18" s="99"/>
      <c r="Z18" s="98"/>
      <c r="AA18" s="98"/>
      <c r="AB18" s="99"/>
      <c r="AC18" s="98"/>
      <c r="AD18" s="98"/>
      <c r="AE18" s="99"/>
    </row>
    <row r="19" spans="3:31">
      <c r="C19" s="137"/>
      <c r="D19" s="97" t="s">
        <v>587</v>
      </c>
      <c r="E19" s="98">
        <f t="shared" si="1"/>
        <v>12</v>
      </c>
      <c r="F19" s="98">
        <f t="shared" si="2"/>
        <v>20</v>
      </c>
      <c r="G19" s="99">
        <f t="shared" si="0"/>
        <v>32</v>
      </c>
      <c r="H19" s="98"/>
      <c r="I19" s="98"/>
      <c r="J19" s="99"/>
      <c r="K19" s="98">
        <v>1</v>
      </c>
      <c r="L19" s="98">
        <v>4</v>
      </c>
      <c r="M19" s="99">
        <v>5</v>
      </c>
      <c r="N19" s="98">
        <v>1</v>
      </c>
      <c r="O19" s="98">
        <v>3</v>
      </c>
      <c r="P19" s="99">
        <v>4</v>
      </c>
      <c r="Q19" s="98">
        <v>9</v>
      </c>
      <c r="R19" s="98">
        <v>13</v>
      </c>
      <c r="S19" s="99">
        <v>22</v>
      </c>
      <c r="T19" s="98">
        <v>1</v>
      </c>
      <c r="U19" s="98"/>
      <c r="V19" s="99">
        <v>1</v>
      </c>
      <c r="W19" s="98"/>
      <c r="X19" s="98"/>
      <c r="Y19" s="99"/>
      <c r="Z19" s="98"/>
      <c r="AA19" s="98"/>
      <c r="AB19" s="99"/>
      <c r="AC19" s="98"/>
      <c r="AD19" s="98"/>
      <c r="AE19" s="99"/>
    </row>
    <row r="20" spans="3:31">
      <c r="C20" s="137"/>
      <c r="D20" s="97" t="s">
        <v>588</v>
      </c>
      <c r="E20" s="98">
        <f t="shared" si="1"/>
        <v>71</v>
      </c>
      <c r="F20" s="98">
        <f t="shared" si="2"/>
        <v>54</v>
      </c>
      <c r="G20" s="99">
        <f t="shared" si="0"/>
        <v>125</v>
      </c>
      <c r="H20" s="98">
        <v>26</v>
      </c>
      <c r="I20" s="98">
        <v>14</v>
      </c>
      <c r="J20" s="99">
        <v>40</v>
      </c>
      <c r="K20" s="98">
        <v>25</v>
      </c>
      <c r="L20" s="98">
        <v>28</v>
      </c>
      <c r="M20" s="99">
        <v>53</v>
      </c>
      <c r="N20" s="98">
        <v>10</v>
      </c>
      <c r="O20" s="98">
        <v>5</v>
      </c>
      <c r="P20" s="99">
        <v>15</v>
      </c>
      <c r="Q20" s="98">
        <v>9</v>
      </c>
      <c r="R20" s="98">
        <v>7</v>
      </c>
      <c r="S20" s="99">
        <v>16</v>
      </c>
      <c r="T20" s="98">
        <v>1</v>
      </c>
      <c r="U20" s="98"/>
      <c r="V20" s="99">
        <v>1</v>
      </c>
      <c r="W20" s="98"/>
      <c r="X20" s="98"/>
      <c r="Y20" s="99"/>
      <c r="Z20" s="98"/>
      <c r="AA20" s="98"/>
      <c r="AB20" s="99"/>
      <c r="AC20" s="98"/>
      <c r="AD20" s="98"/>
      <c r="AE20" s="99"/>
    </row>
    <row r="21" spans="3:31">
      <c r="C21" s="137"/>
      <c r="D21" s="97" t="s">
        <v>589</v>
      </c>
      <c r="E21" s="98">
        <f t="shared" si="1"/>
        <v>1</v>
      </c>
      <c r="F21" s="98">
        <f t="shared" si="2"/>
        <v>5</v>
      </c>
      <c r="G21" s="99">
        <f t="shared" si="0"/>
        <v>6</v>
      </c>
      <c r="H21" s="98"/>
      <c r="I21" s="98">
        <v>2</v>
      </c>
      <c r="J21" s="99">
        <v>2</v>
      </c>
      <c r="K21" s="98">
        <v>1</v>
      </c>
      <c r="L21" s="98">
        <v>3</v>
      </c>
      <c r="M21" s="99">
        <v>4</v>
      </c>
      <c r="N21" s="98"/>
      <c r="O21" s="98"/>
      <c r="P21" s="99"/>
      <c r="Q21" s="98"/>
      <c r="R21" s="98"/>
      <c r="S21" s="99"/>
      <c r="T21" s="98"/>
      <c r="U21" s="98"/>
      <c r="V21" s="99"/>
      <c r="W21" s="98"/>
      <c r="X21" s="98"/>
      <c r="Y21" s="99"/>
      <c r="Z21" s="98"/>
      <c r="AA21" s="98"/>
      <c r="AB21" s="99"/>
      <c r="AC21" s="98"/>
      <c r="AD21" s="98"/>
      <c r="AE21" s="99"/>
    </row>
    <row r="22" spans="3:31">
      <c r="C22" s="137"/>
      <c r="D22" s="97" t="s">
        <v>590</v>
      </c>
      <c r="E22" s="98">
        <f t="shared" si="1"/>
        <v>0</v>
      </c>
      <c r="F22" s="98">
        <f t="shared" si="2"/>
        <v>3</v>
      </c>
      <c r="G22" s="99">
        <f t="shared" si="0"/>
        <v>3</v>
      </c>
      <c r="H22" s="98"/>
      <c r="I22" s="98"/>
      <c r="J22" s="99"/>
      <c r="K22" s="98"/>
      <c r="L22" s="98">
        <v>3</v>
      </c>
      <c r="M22" s="99">
        <v>3</v>
      </c>
      <c r="N22" s="98"/>
      <c r="O22" s="98"/>
      <c r="P22" s="99"/>
      <c r="Q22" s="98"/>
      <c r="R22" s="98"/>
      <c r="S22" s="99"/>
      <c r="T22" s="98"/>
      <c r="U22" s="98"/>
      <c r="V22" s="99"/>
      <c r="W22" s="98"/>
      <c r="X22" s="98"/>
      <c r="Y22" s="99"/>
      <c r="Z22" s="98"/>
      <c r="AA22" s="98"/>
      <c r="AB22" s="99"/>
      <c r="AC22" s="98"/>
      <c r="AD22" s="98"/>
      <c r="AE22" s="99"/>
    </row>
    <row r="23" spans="3:31">
      <c r="C23" s="137"/>
      <c r="D23" s="97" t="s">
        <v>591</v>
      </c>
      <c r="E23" s="98">
        <f t="shared" si="1"/>
        <v>0</v>
      </c>
      <c r="F23" s="98">
        <f t="shared" si="2"/>
        <v>6</v>
      </c>
      <c r="G23" s="99">
        <f t="shared" si="0"/>
        <v>6</v>
      </c>
      <c r="H23" s="98"/>
      <c r="I23" s="98"/>
      <c r="J23" s="99"/>
      <c r="K23" s="98"/>
      <c r="L23" s="98">
        <v>3</v>
      </c>
      <c r="M23" s="99">
        <v>3</v>
      </c>
      <c r="N23" s="98"/>
      <c r="O23" s="98">
        <v>3</v>
      </c>
      <c r="P23" s="99">
        <v>3</v>
      </c>
      <c r="Q23" s="98"/>
      <c r="R23" s="98"/>
      <c r="S23" s="99"/>
      <c r="T23" s="98"/>
      <c r="U23" s="98"/>
      <c r="V23" s="99"/>
      <c r="W23" s="98"/>
      <c r="X23" s="98"/>
      <c r="Y23" s="99"/>
      <c r="Z23" s="98"/>
      <c r="AA23" s="98"/>
      <c r="AB23" s="99"/>
      <c r="AC23" s="98"/>
      <c r="AD23" s="98"/>
      <c r="AE23" s="99"/>
    </row>
    <row r="24" spans="3:31">
      <c r="C24" s="137"/>
      <c r="D24" s="97" t="s">
        <v>402</v>
      </c>
      <c r="E24" s="98">
        <f t="shared" si="1"/>
        <v>59</v>
      </c>
      <c r="F24" s="98">
        <f t="shared" si="2"/>
        <v>41</v>
      </c>
      <c r="G24" s="99">
        <f t="shared" si="0"/>
        <v>100</v>
      </c>
      <c r="H24" s="98">
        <v>4</v>
      </c>
      <c r="I24" s="98">
        <v>4</v>
      </c>
      <c r="J24" s="99">
        <v>8</v>
      </c>
      <c r="K24" s="98"/>
      <c r="L24" s="98"/>
      <c r="M24" s="99"/>
      <c r="N24" s="98">
        <v>1</v>
      </c>
      <c r="O24" s="98">
        <v>1</v>
      </c>
      <c r="P24" s="99">
        <v>2</v>
      </c>
      <c r="Q24" s="98">
        <v>1</v>
      </c>
      <c r="R24" s="98"/>
      <c r="S24" s="99">
        <v>1</v>
      </c>
      <c r="T24" s="98">
        <v>15</v>
      </c>
      <c r="U24" s="98">
        <v>10</v>
      </c>
      <c r="V24" s="99">
        <v>25</v>
      </c>
      <c r="W24" s="98"/>
      <c r="X24" s="98"/>
      <c r="Y24" s="99"/>
      <c r="Z24" s="98">
        <v>21</v>
      </c>
      <c r="AA24" s="98">
        <v>19</v>
      </c>
      <c r="AB24" s="99">
        <v>40</v>
      </c>
      <c r="AC24" s="98">
        <v>17</v>
      </c>
      <c r="AD24" s="98">
        <v>7</v>
      </c>
      <c r="AE24" s="99">
        <v>24</v>
      </c>
    </row>
    <row r="25" spans="3:31">
      <c r="C25" s="257" t="s">
        <v>50</v>
      </c>
      <c r="D25" s="258"/>
      <c r="E25" s="99">
        <f>H25+K25+N25+Q25+T25+W25+Z25+AC25</f>
        <v>1523</v>
      </c>
      <c r="F25" s="99">
        <f>I25+L25+O25+R25+U25+X25+AA25+AD25</f>
        <v>1253</v>
      </c>
      <c r="G25" s="99">
        <f t="shared" si="0"/>
        <v>2776</v>
      </c>
      <c r="H25" s="99">
        <v>394</v>
      </c>
      <c r="I25" s="99">
        <v>589</v>
      </c>
      <c r="J25" s="99">
        <v>983</v>
      </c>
      <c r="K25" s="99">
        <v>1015</v>
      </c>
      <c r="L25" s="99">
        <v>572</v>
      </c>
      <c r="M25" s="99">
        <v>1587</v>
      </c>
      <c r="N25" s="99">
        <v>87</v>
      </c>
      <c r="O25" s="99">
        <v>68</v>
      </c>
      <c r="P25" s="99">
        <v>155</v>
      </c>
      <c r="Q25" s="99"/>
      <c r="R25" s="99"/>
      <c r="S25" s="99"/>
      <c r="T25" s="99"/>
      <c r="U25" s="99"/>
      <c r="V25" s="99"/>
      <c r="W25" s="99">
        <v>16</v>
      </c>
      <c r="X25" s="99">
        <v>11</v>
      </c>
      <c r="Y25" s="99">
        <v>27</v>
      </c>
      <c r="Z25" s="99"/>
      <c r="AA25" s="99"/>
      <c r="AB25" s="99"/>
      <c r="AC25" s="99">
        <v>11</v>
      </c>
      <c r="AD25" s="99">
        <v>13</v>
      </c>
      <c r="AE25" s="99">
        <v>24</v>
      </c>
    </row>
    <row r="26" spans="3:31">
      <c r="C26" s="137">
        <v>6</v>
      </c>
      <c r="D26" s="97" t="s">
        <v>441</v>
      </c>
      <c r="E26" s="98">
        <f t="shared" ref="E26:E33" si="3">H26+K26+N26+Q26+T26+W26+Z26+AC26</f>
        <v>3</v>
      </c>
      <c r="F26" s="98">
        <f t="shared" ref="F26:F33" si="4">I26+L26+O26+R26+U26+X26+AA26+AD26</f>
        <v>9</v>
      </c>
      <c r="G26" s="99">
        <f t="shared" si="0"/>
        <v>12</v>
      </c>
      <c r="H26" s="98">
        <v>3</v>
      </c>
      <c r="I26" s="98">
        <v>9</v>
      </c>
      <c r="J26" s="99">
        <v>12</v>
      </c>
      <c r="K26" s="98"/>
      <c r="L26" s="98"/>
      <c r="M26" s="99"/>
      <c r="N26" s="98"/>
      <c r="O26" s="98"/>
      <c r="P26" s="99"/>
      <c r="Q26" s="98"/>
      <c r="R26" s="98"/>
      <c r="S26" s="99"/>
      <c r="T26" s="98"/>
      <c r="U26" s="98"/>
      <c r="V26" s="99"/>
      <c r="W26" s="98"/>
      <c r="X26" s="98"/>
      <c r="Y26" s="99"/>
      <c r="Z26" s="98"/>
      <c r="AA26" s="98"/>
      <c r="AB26" s="99"/>
      <c r="AC26" s="98"/>
      <c r="AD26" s="98"/>
      <c r="AE26" s="99"/>
    </row>
    <row r="27" spans="3:31">
      <c r="C27" s="137">
        <v>7</v>
      </c>
      <c r="D27" s="97" t="s">
        <v>75</v>
      </c>
      <c r="E27" s="98">
        <f t="shared" si="3"/>
        <v>725</v>
      </c>
      <c r="F27" s="98">
        <f t="shared" si="4"/>
        <v>677</v>
      </c>
      <c r="G27" s="99">
        <f t="shared" si="0"/>
        <v>1402</v>
      </c>
      <c r="H27" s="98">
        <v>184</v>
      </c>
      <c r="I27" s="98">
        <v>384</v>
      </c>
      <c r="J27" s="99">
        <v>568</v>
      </c>
      <c r="K27" s="98">
        <v>532</v>
      </c>
      <c r="L27" s="98">
        <v>282</v>
      </c>
      <c r="M27" s="99">
        <v>814</v>
      </c>
      <c r="N27" s="98"/>
      <c r="O27" s="98"/>
      <c r="P27" s="99"/>
      <c r="Q27" s="98"/>
      <c r="R27" s="98"/>
      <c r="S27" s="99"/>
      <c r="T27" s="98"/>
      <c r="U27" s="98"/>
      <c r="V27" s="99"/>
      <c r="W27" s="98"/>
      <c r="X27" s="98"/>
      <c r="Y27" s="99"/>
      <c r="Z27" s="98"/>
      <c r="AA27" s="98"/>
      <c r="AB27" s="99"/>
      <c r="AC27" s="98">
        <v>9</v>
      </c>
      <c r="AD27" s="98">
        <v>11</v>
      </c>
      <c r="AE27" s="99">
        <v>20</v>
      </c>
    </row>
    <row r="28" spans="3:31">
      <c r="C28" s="137"/>
      <c r="D28" s="97" t="s">
        <v>592</v>
      </c>
      <c r="E28" s="98">
        <f t="shared" si="3"/>
        <v>21</v>
      </c>
      <c r="F28" s="98">
        <f t="shared" si="4"/>
        <v>32</v>
      </c>
      <c r="G28" s="99">
        <f t="shared" si="0"/>
        <v>53</v>
      </c>
      <c r="H28" s="98">
        <v>11</v>
      </c>
      <c r="I28" s="98">
        <v>12</v>
      </c>
      <c r="J28" s="99">
        <v>23</v>
      </c>
      <c r="K28" s="98">
        <v>10</v>
      </c>
      <c r="L28" s="98">
        <v>20</v>
      </c>
      <c r="M28" s="99">
        <v>30</v>
      </c>
      <c r="N28" s="98"/>
      <c r="O28" s="98"/>
      <c r="P28" s="99"/>
      <c r="Q28" s="98"/>
      <c r="R28" s="98"/>
      <c r="S28" s="99"/>
      <c r="T28" s="98"/>
      <c r="U28" s="98"/>
      <c r="V28" s="99"/>
      <c r="W28" s="98"/>
      <c r="X28" s="98"/>
      <c r="Y28" s="99"/>
      <c r="Z28" s="98"/>
      <c r="AA28" s="98"/>
      <c r="AB28" s="99"/>
      <c r="AC28" s="98"/>
      <c r="AD28" s="98"/>
      <c r="AE28" s="99"/>
    </row>
    <row r="29" spans="3:31">
      <c r="C29" s="137">
        <v>8</v>
      </c>
      <c r="D29" s="97" t="s">
        <v>444</v>
      </c>
      <c r="E29" s="98">
        <f t="shared" si="3"/>
        <v>2</v>
      </c>
      <c r="F29" s="98">
        <f t="shared" si="4"/>
        <v>0</v>
      </c>
      <c r="G29" s="99">
        <f t="shared" si="0"/>
        <v>2</v>
      </c>
      <c r="H29" s="98">
        <v>2</v>
      </c>
      <c r="I29" s="98"/>
      <c r="J29" s="99">
        <v>2</v>
      </c>
      <c r="K29" s="98"/>
      <c r="L29" s="98"/>
      <c r="M29" s="99"/>
      <c r="N29" s="98"/>
      <c r="O29" s="98"/>
      <c r="P29" s="99"/>
      <c r="Q29" s="98"/>
      <c r="R29" s="98"/>
      <c r="S29" s="99"/>
      <c r="T29" s="98"/>
      <c r="U29" s="98"/>
      <c r="V29" s="99"/>
      <c r="W29" s="98"/>
      <c r="X29" s="98"/>
      <c r="Y29" s="99"/>
      <c r="Z29" s="98"/>
      <c r="AA29" s="98"/>
      <c r="AB29" s="99"/>
      <c r="AC29" s="98"/>
      <c r="AD29" s="98"/>
      <c r="AE29" s="99"/>
    </row>
    <row r="30" spans="3:31">
      <c r="C30" s="137">
        <v>9</v>
      </c>
      <c r="D30" s="97" t="s">
        <v>77</v>
      </c>
      <c r="E30" s="98">
        <f t="shared" si="3"/>
        <v>460</v>
      </c>
      <c r="F30" s="98">
        <f t="shared" si="4"/>
        <v>342</v>
      </c>
      <c r="G30" s="99">
        <f t="shared" si="0"/>
        <v>802</v>
      </c>
      <c r="H30" s="98">
        <v>91</v>
      </c>
      <c r="I30" s="98">
        <v>121</v>
      </c>
      <c r="J30" s="99">
        <v>212</v>
      </c>
      <c r="K30" s="98">
        <v>369</v>
      </c>
      <c r="L30" s="98">
        <v>221</v>
      </c>
      <c r="M30" s="99">
        <v>590</v>
      </c>
      <c r="N30" s="98"/>
      <c r="O30" s="98"/>
      <c r="P30" s="99"/>
      <c r="Q30" s="98"/>
      <c r="R30" s="98"/>
      <c r="S30" s="99"/>
      <c r="T30" s="98"/>
      <c r="U30" s="98"/>
      <c r="V30" s="99"/>
      <c r="W30" s="98"/>
      <c r="X30" s="98"/>
      <c r="Y30" s="99"/>
      <c r="Z30" s="98"/>
      <c r="AA30" s="98"/>
      <c r="AB30" s="99"/>
      <c r="AC30" s="98"/>
      <c r="AD30" s="98"/>
      <c r="AE30" s="99"/>
    </row>
    <row r="31" spans="3:31">
      <c r="C31" s="137">
        <v>11</v>
      </c>
      <c r="D31" s="97" t="s">
        <v>78</v>
      </c>
      <c r="E31" s="98">
        <f t="shared" si="3"/>
        <v>296</v>
      </c>
      <c r="F31" s="98">
        <f t="shared" si="4"/>
        <v>182</v>
      </c>
      <c r="G31" s="99">
        <f t="shared" si="0"/>
        <v>478</v>
      </c>
      <c r="H31" s="98">
        <v>103</v>
      </c>
      <c r="I31" s="98">
        <v>63</v>
      </c>
      <c r="J31" s="99">
        <v>166</v>
      </c>
      <c r="K31" s="98">
        <v>104</v>
      </c>
      <c r="L31" s="98">
        <v>49</v>
      </c>
      <c r="M31" s="99">
        <v>153</v>
      </c>
      <c r="N31" s="98">
        <v>87</v>
      </c>
      <c r="O31" s="98">
        <v>68</v>
      </c>
      <c r="P31" s="99">
        <v>155</v>
      </c>
      <c r="Q31" s="98"/>
      <c r="R31" s="98"/>
      <c r="S31" s="99"/>
      <c r="T31" s="98"/>
      <c r="U31" s="98"/>
      <c r="V31" s="99"/>
      <c r="W31" s="98"/>
      <c r="X31" s="98"/>
      <c r="Y31" s="99"/>
      <c r="Z31" s="98"/>
      <c r="AA31" s="98"/>
      <c r="AB31" s="99"/>
      <c r="AC31" s="98">
        <v>2</v>
      </c>
      <c r="AD31" s="98">
        <v>2</v>
      </c>
      <c r="AE31" s="99">
        <v>4</v>
      </c>
    </row>
    <row r="32" spans="3:31">
      <c r="C32" s="138"/>
      <c r="D32" s="102" t="s">
        <v>402</v>
      </c>
      <c r="E32" s="103">
        <f t="shared" si="3"/>
        <v>16</v>
      </c>
      <c r="F32" s="103">
        <f t="shared" si="4"/>
        <v>11</v>
      </c>
      <c r="G32" s="104">
        <f t="shared" si="0"/>
        <v>27</v>
      </c>
      <c r="H32" s="103"/>
      <c r="I32" s="103"/>
      <c r="J32" s="104"/>
      <c r="K32" s="103"/>
      <c r="L32" s="103"/>
      <c r="M32" s="104"/>
      <c r="N32" s="103"/>
      <c r="O32" s="103"/>
      <c r="P32" s="104"/>
      <c r="Q32" s="103"/>
      <c r="R32" s="103"/>
      <c r="S32" s="104"/>
      <c r="T32" s="103"/>
      <c r="U32" s="103"/>
      <c r="V32" s="104"/>
      <c r="W32" s="103">
        <v>16</v>
      </c>
      <c r="X32" s="103">
        <v>11</v>
      </c>
      <c r="Y32" s="104">
        <v>27</v>
      </c>
      <c r="Z32" s="103"/>
      <c r="AA32" s="103"/>
      <c r="AB32" s="104"/>
      <c r="AC32" s="103"/>
      <c r="AD32" s="103"/>
      <c r="AE32" s="104"/>
    </row>
    <row r="33" spans="2:31">
      <c r="C33" s="257" t="s">
        <v>679</v>
      </c>
      <c r="D33" s="258"/>
      <c r="E33" s="104">
        <f t="shared" si="3"/>
        <v>33</v>
      </c>
      <c r="F33" s="104">
        <f t="shared" si="4"/>
        <v>16</v>
      </c>
      <c r="G33" s="104">
        <f t="shared" ref="G33:G34" si="5">SUM(E33:F33)</f>
        <v>49</v>
      </c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>
        <v>33</v>
      </c>
      <c r="AD33" s="99">
        <v>16</v>
      </c>
      <c r="AE33" s="99">
        <v>49</v>
      </c>
    </row>
    <row r="34" spans="2:31">
      <c r="C34" s="137"/>
      <c r="D34" s="97" t="s">
        <v>680</v>
      </c>
      <c r="E34" s="103">
        <f t="shared" ref="E34" si="6">H34+K34+N34+Q34+T34+W34+Z34+AC34</f>
        <v>33</v>
      </c>
      <c r="F34" s="103">
        <f t="shared" ref="F34" si="7">I34+L34+O34+R34+U34+X34+AA34+AD34</f>
        <v>16</v>
      </c>
      <c r="G34" s="104">
        <f t="shared" si="5"/>
        <v>49</v>
      </c>
      <c r="H34" s="98"/>
      <c r="I34" s="98"/>
      <c r="J34" s="99"/>
      <c r="K34" s="98"/>
      <c r="L34" s="98"/>
      <c r="M34" s="99"/>
      <c r="N34" s="98"/>
      <c r="O34" s="98"/>
      <c r="P34" s="99"/>
      <c r="Q34" s="98"/>
      <c r="R34" s="98"/>
      <c r="S34" s="99"/>
      <c r="T34" s="98"/>
      <c r="U34" s="98"/>
      <c r="V34" s="99"/>
      <c r="W34" s="98"/>
      <c r="X34" s="98"/>
      <c r="Y34" s="99"/>
      <c r="Z34" s="98"/>
      <c r="AA34" s="98"/>
      <c r="AB34" s="99"/>
      <c r="AC34" s="98">
        <v>33</v>
      </c>
      <c r="AD34" s="98">
        <v>16</v>
      </c>
      <c r="AE34" s="99">
        <v>49</v>
      </c>
    </row>
    <row r="35" spans="2:31">
      <c r="B35" s="70" t="s">
        <v>101</v>
      </c>
      <c r="C35" s="85"/>
      <c r="D35" s="86"/>
      <c r="E35" s="87">
        <f t="shared" ref="E35:E98" si="8">H35+K35+N35+Q35+T35+W35+Z35+AC35</f>
        <v>968</v>
      </c>
      <c r="F35" s="87">
        <f t="shared" ref="F35:F98" si="9">I35+L35+O35+R35+U35+X35+AA35+AD35</f>
        <v>1162</v>
      </c>
      <c r="G35" s="87">
        <f t="shared" ref="G35:G98" si="10">SUM(E35:F35)</f>
        <v>2130</v>
      </c>
      <c r="H35" s="87">
        <v>253</v>
      </c>
      <c r="I35" s="87">
        <v>360</v>
      </c>
      <c r="J35" s="87">
        <v>613</v>
      </c>
      <c r="K35" s="87">
        <v>284</v>
      </c>
      <c r="L35" s="87">
        <v>338</v>
      </c>
      <c r="M35" s="87">
        <v>622</v>
      </c>
      <c r="N35" s="87">
        <v>156</v>
      </c>
      <c r="O35" s="87">
        <v>163</v>
      </c>
      <c r="P35" s="87">
        <v>319</v>
      </c>
      <c r="Q35" s="87">
        <v>260</v>
      </c>
      <c r="R35" s="87">
        <v>292</v>
      </c>
      <c r="S35" s="87">
        <v>552</v>
      </c>
      <c r="T35" s="87">
        <v>14</v>
      </c>
      <c r="U35" s="87">
        <v>9</v>
      </c>
      <c r="V35" s="87">
        <v>23</v>
      </c>
      <c r="W35" s="87"/>
      <c r="X35" s="87"/>
      <c r="Y35" s="87"/>
      <c r="Z35" s="87"/>
      <c r="AA35" s="87"/>
      <c r="AB35" s="87"/>
      <c r="AC35" s="87">
        <v>1</v>
      </c>
      <c r="AD35" s="87"/>
      <c r="AE35" s="87">
        <v>1</v>
      </c>
    </row>
    <row r="36" spans="2:31">
      <c r="B36" s="72" t="s">
        <v>49</v>
      </c>
      <c r="C36" s="73"/>
      <c r="D36" s="74"/>
      <c r="E36" s="75">
        <f t="shared" si="8"/>
        <v>899</v>
      </c>
      <c r="F36" s="75">
        <f t="shared" si="9"/>
        <v>1074</v>
      </c>
      <c r="G36" s="75">
        <f t="shared" si="10"/>
        <v>1973</v>
      </c>
      <c r="H36" s="75">
        <v>234</v>
      </c>
      <c r="I36" s="75">
        <v>313</v>
      </c>
      <c r="J36" s="75">
        <v>547</v>
      </c>
      <c r="K36" s="75">
        <v>235</v>
      </c>
      <c r="L36" s="75">
        <v>297</v>
      </c>
      <c r="M36" s="75">
        <v>532</v>
      </c>
      <c r="N36" s="75">
        <v>156</v>
      </c>
      <c r="O36" s="75">
        <v>163</v>
      </c>
      <c r="P36" s="75">
        <v>319</v>
      </c>
      <c r="Q36" s="75">
        <v>260</v>
      </c>
      <c r="R36" s="75">
        <v>292</v>
      </c>
      <c r="S36" s="75">
        <v>552</v>
      </c>
      <c r="T36" s="75">
        <v>14</v>
      </c>
      <c r="U36" s="75">
        <v>9</v>
      </c>
      <c r="V36" s="75">
        <v>23</v>
      </c>
      <c r="W36" s="75"/>
      <c r="X36" s="75"/>
      <c r="Y36" s="75"/>
      <c r="Z36" s="75"/>
      <c r="AA36" s="75"/>
      <c r="AB36" s="75"/>
      <c r="AC36" s="75"/>
      <c r="AD36" s="75"/>
      <c r="AE36" s="75"/>
    </row>
    <row r="37" spans="2:31">
      <c r="B37" s="76" t="s">
        <v>71</v>
      </c>
      <c r="C37" s="77"/>
      <c r="D37" s="78"/>
      <c r="E37" s="79">
        <f t="shared" si="8"/>
        <v>899</v>
      </c>
      <c r="F37" s="79">
        <f t="shared" si="9"/>
        <v>1074</v>
      </c>
      <c r="G37" s="79">
        <f t="shared" si="10"/>
        <v>1973</v>
      </c>
      <c r="H37" s="79">
        <v>234</v>
      </c>
      <c r="I37" s="79">
        <v>313</v>
      </c>
      <c r="J37" s="79">
        <v>547</v>
      </c>
      <c r="K37" s="79">
        <v>235</v>
      </c>
      <c r="L37" s="79">
        <v>297</v>
      </c>
      <c r="M37" s="79">
        <v>532</v>
      </c>
      <c r="N37" s="79">
        <v>156</v>
      </c>
      <c r="O37" s="79">
        <v>163</v>
      </c>
      <c r="P37" s="79">
        <v>319</v>
      </c>
      <c r="Q37" s="79">
        <v>260</v>
      </c>
      <c r="R37" s="79">
        <v>292</v>
      </c>
      <c r="S37" s="79">
        <v>552</v>
      </c>
      <c r="T37" s="79">
        <v>14</v>
      </c>
      <c r="U37" s="79">
        <v>9</v>
      </c>
      <c r="V37" s="79">
        <v>23</v>
      </c>
      <c r="W37" s="79"/>
      <c r="X37" s="79"/>
      <c r="Y37" s="79"/>
      <c r="Z37" s="79"/>
      <c r="AA37" s="79"/>
      <c r="AB37" s="79"/>
      <c r="AC37" s="79"/>
      <c r="AD37" s="79"/>
      <c r="AE37" s="79"/>
    </row>
    <row r="38" spans="2:31">
      <c r="B38" s="80">
        <v>52.010100000000001</v>
      </c>
      <c r="C38" s="81" t="s">
        <v>80</v>
      </c>
      <c r="D38" s="82" t="s">
        <v>593</v>
      </c>
      <c r="E38" s="83">
        <f t="shared" si="8"/>
        <v>82</v>
      </c>
      <c r="F38" s="83">
        <f t="shared" si="9"/>
        <v>79</v>
      </c>
      <c r="G38" s="83">
        <f t="shared" si="10"/>
        <v>161</v>
      </c>
      <c r="H38" s="79">
        <v>34</v>
      </c>
      <c r="I38" s="79">
        <v>33</v>
      </c>
      <c r="J38" s="79">
        <v>67</v>
      </c>
      <c r="K38" s="79">
        <v>22</v>
      </c>
      <c r="L38" s="79">
        <v>25</v>
      </c>
      <c r="M38" s="79">
        <v>47</v>
      </c>
      <c r="N38" s="79">
        <v>12</v>
      </c>
      <c r="O38" s="79">
        <v>7</v>
      </c>
      <c r="P38" s="79">
        <v>19</v>
      </c>
      <c r="Q38" s="79">
        <v>13</v>
      </c>
      <c r="R38" s="79">
        <v>14</v>
      </c>
      <c r="S38" s="79">
        <v>27</v>
      </c>
      <c r="T38" s="79">
        <v>1</v>
      </c>
      <c r="U38" s="79"/>
      <c r="V38" s="79">
        <v>1</v>
      </c>
      <c r="W38" s="79"/>
      <c r="X38" s="79"/>
      <c r="Y38" s="79"/>
      <c r="Z38" s="79"/>
      <c r="AA38" s="79"/>
      <c r="AB38" s="79"/>
      <c r="AC38" s="79"/>
      <c r="AD38" s="79"/>
      <c r="AE38" s="79"/>
    </row>
    <row r="39" spans="2:31">
      <c r="B39" s="80">
        <v>52.020400000000002</v>
      </c>
      <c r="C39" s="81" t="s">
        <v>429</v>
      </c>
      <c r="D39" s="82" t="s">
        <v>430</v>
      </c>
      <c r="E39" s="83">
        <f t="shared" si="8"/>
        <v>41</v>
      </c>
      <c r="F39" s="83">
        <f t="shared" si="9"/>
        <v>16</v>
      </c>
      <c r="G39" s="83">
        <f t="shared" si="10"/>
        <v>57</v>
      </c>
      <c r="H39" s="79">
        <v>8</v>
      </c>
      <c r="I39" s="79">
        <v>6</v>
      </c>
      <c r="J39" s="79">
        <v>14</v>
      </c>
      <c r="K39" s="79">
        <v>8</v>
      </c>
      <c r="L39" s="79">
        <v>2</v>
      </c>
      <c r="M39" s="79">
        <v>10</v>
      </c>
      <c r="N39" s="79">
        <v>10</v>
      </c>
      <c r="O39" s="79"/>
      <c r="P39" s="79">
        <v>10</v>
      </c>
      <c r="Q39" s="79">
        <v>15</v>
      </c>
      <c r="R39" s="79">
        <v>8</v>
      </c>
      <c r="S39" s="79">
        <v>23</v>
      </c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</row>
    <row r="40" spans="2:31">
      <c r="B40" s="80">
        <v>52.020499999999998</v>
      </c>
      <c r="C40" s="81" t="s">
        <v>82</v>
      </c>
      <c r="D40" s="82" t="s">
        <v>83</v>
      </c>
      <c r="E40" s="83">
        <f t="shared" si="8"/>
        <v>41</v>
      </c>
      <c r="F40" s="83">
        <f t="shared" si="9"/>
        <v>61</v>
      </c>
      <c r="G40" s="83">
        <f t="shared" si="10"/>
        <v>102</v>
      </c>
      <c r="H40" s="79">
        <v>9</v>
      </c>
      <c r="I40" s="79">
        <v>15</v>
      </c>
      <c r="J40" s="79">
        <v>24</v>
      </c>
      <c r="K40" s="79">
        <v>14</v>
      </c>
      <c r="L40" s="79">
        <v>17</v>
      </c>
      <c r="M40" s="79">
        <v>31</v>
      </c>
      <c r="N40" s="79">
        <v>11</v>
      </c>
      <c r="O40" s="79">
        <v>14</v>
      </c>
      <c r="P40" s="79">
        <v>25</v>
      </c>
      <c r="Q40" s="79">
        <v>6</v>
      </c>
      <c r="R40" s="79">
        <v>14</v>
      </c>
      <c r="S40" s="79">
        <v>20</v>
      </c>
      <c r="T40" s="79">
        <v>1</v>
      </c>
      <c r="U40" s="79">
        <v>1</v>
      </c>
      <c r="V40" s="79">
        <v>2</v>
      </c>
      <c r="W40" s="79"/>
      <c r="X40" s="79"/>
      <c r="Y40" s="79"/>
      <c r="Z40" s="79"/>
      <c r="AA40" s="79"/>
      <c r="AB40" s="79"/>
      <c r="AC40" s="79"/>
      <c r="AD40" s="79"/>
      <c r="AE40" s="79"/>
    </row>
    <row r="41" spans="2:31">
      <c r="B41" s="80">
        <v>52.030099999999997</v>
      </c>
      <c r="C41" s="81" t="s">
        <v>84</v>
      </c>
      <c r="D41" s="82" t="s">
        <v>85</v>
      </c>
      <c r="E41" s="83">
        <f t="shared" si="8"/>
        <v>269</v>
      </c>
      <c r="F41" s="83">
        <f t="shared" si="9"/>
        <v>380</v>
      </c>
      <c r="G41" s="83">
        <f t="shared" si="10"/>
        <v>649</v>
      </c>
      <c r="H41" s="79">
        <v>66</v>
      </c>
      <c r="I41" s="79">
        <v>98</v>
      </c>
      <c r="J41" s="79">
        <v>164</v>
      </c>
      <c r="K41" s="79">
        <v>72</v>
      </c>
      <c r="L41" s="79">
        <v>98</v>
      </c>
      <c r="M41" s="79">
        <v>170</v>
      </c>
      <c r="N41" s="79">
        <v>51</v>
      </c>
      <c r="O41" s="79">
        <v>59</v>
      </c>
      <c r="P41" s="79">
        <v>110</v>
      </c>
      <c r="Q41" s="79">
        <v>73</v>
      </c>
      <c r="R41" s="79">
        <v>119</v>
      </c>
      <c r="S41" s="79">
        <v>192</v>
      </c>
      <c r="T41" s="79">
        <v>7</v>
      </c>
      <c r="U41" s="79">
        <v>6</v>
      </c>
      <c r="V41" s="79">
        <v>13</v>
      </c>
      <c r="W41" s="79"/>
      <c r="X41" s="79"/>
      <c r="Y41" s="79"/>
      <c r="Z41" s="79"/>
      <c r="AA41" s="79"/>
      <c r="AB41" s="79"/>
      <c r="AC41" s="79"/>
      <c r="AD41" s="79"/>
      <c r="AE41" s="79"/>
    </row>
    <row r="42" spans="2:31">
      <c r="B42" s="80">
        <v>52.040199999999999</v>
      </c>
      <c r="C42" s="81" t="s">
        <v>86</v>
      </c>
      <c r="D42" s="82" t="s">
        <v>87</v>
      </c>
      <c r="E42" s="83">
        <f t="shared" si="8"/>
        <v>1</v>
      </c>
      <c r="F42" s="83">
        <f t="shared" si="9"/>
        <v>0</v>
      </c>
      <c r="G42" s="83">
        <f t="shared" si="10"/>
        <v>1</v>
      </c>
      <c r="H42" s="79"/>
      <c r="I42" s="79"/>
      <c r="J42" s="79"/>
      <c r="K42" s="79"/>
      <c r="L42" s="79"/>
      <c r="M42" s="79"/>
      <c r="N42" s="79"/>
      <c r="O42" s="79"/>
      <c r="P42" s="79"/>
      <c r="Q42" s="79">
        <v>1</v>
      </c>
      <c r="R42" s="79"/>
      <c r="S42" s="79">
        <v>1</v>
      </c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</row>
    <row r="43" spans="2:31">
      <c r="B43" s="80">
        <v>52.060099999999998</v>
      </c>
      <c r="C43" s="81" t="s">
        <v>88</v>
      </c>
      <c r="D43" s="82" t="s">
        <v>594</v>
      </c>
      <c r="E43" s="83">
        <f t="shared" si="8"/>
        <v>15</v>
      </c>
      <c r="F43" s="83">
        <f t="shared" si="9"/>
        <v>37</v>
      </c>
      <c r="G43" s="83">
        <f t="shared" si="10"/>
        <v>52</v>
      </c>
      <c r="H43" s="79">
        <v>3</v>
      </c>
      <c r="I43" s="79">
        <v>12</v>
      </c>
      <c r="J43" s="79">
        <v>15</v>
      </c>
      <c r="K43" s="79">
        <v>3</v>
      </c>
      <c r="L43" s="79">
        <v>9</v>
      </c>
      <c r="M43" s="79">
        <v>12</v>
      </c>
      <c r="N43" s="79">
        <v>4</v>
      </c>
      <c r="O43" s="79">
        <v>5</v>
      </c>
      <c r="P43" s="79">
        <v>9</v>
      </c>
      <c r="Q43" s="79">
        <v>5</v>
      </c>
      <c r="R43" s="79">
        <v>10</v>
      </c>
      <c r="S43" s="79">
        <v>15</v>
      </c>
      <c r="T43" s="79"/>
      <c r="U43" s="79">
        <v>1</v>
      </c>
      <c r="V43" s="79">
        <v>1</v>
      </c>
      <c r="W43" s="79"/>
      <c r="X43" s="79"/>
      <c r="Y43" s="79"/>
      <c r="Z43" s="79"/>
      <c r="AA43" s="79"/>
      <c r="AB43" s="79"/>
      <c r="AC43" s="79"/>
      <c r="AD43" s="79"/>
      <c r="AE43" s="79"/>
    </row>
    <row r="44" spans="2:31">
      <c r="B44" s="80">
        <v>52.080100000000002</v>
      </c>
      <c r="C44" s="81" t="s">
        <v>90</v>
      </c>
      <c r="D44" s="82" t="s">
        <v>91</v>
      </c>
      <c r="E44" s="83">
        <f t="shared" si="8"/>
        <v>76</v>
      </c>
      <c r="F44" s="83">
        <f t="shared" si="9"/>
        <v>193</v>
      </c>
      <c r="G44" s="83">
        <f t="shared" si="10"/>
        <v>269</v>
      </c>
      <c r="H44" s="79">
        <v>17</v>
      </c>
      <c r="I44" s="79">
        <v>53</v>
      </c>
      <c r="J44" s="79">
        <v>70</v>
      </c>
      <c r="K44" s="79">
        <v>26</v>
      </c>
      <c r="L44" s="79">
        <v>56</v>
      </c>
      <c r="M44" s="79">
        <v>82</v>
      </c>
      <c r="N44" s="79">
        <v>4</v>
      </c>
      <c r="O44" s="79">
        <v>35</v>
      </c>
      <c r="P44" s="79">
        <v>39</v>
      </c>
      <c r="Q44" s="79">
        <v>29</v>
      </c>
      <c r="R44" s="79">
        <v>49</v>
      </c>
      <c r="S44" s="79">
        <v>78</v>
      </c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</row>
    <row r="45" spans="2:31">
      <c r="B45" s="80">
        <v>52.100099999999998</v>
      </c>
      <c r="C45" s="81" t="s">
        <v>92</v>
      </c>
      <c r="D45" s="82" t="s">
        <v>93</v>
      </c>
      <c r="E45" s="83">
        <f t="shared" si="8"/>
        <v>105</v>
      </c>
      <c r="F45" s="83">
        <f t="shared" si="9"/>
        <v>45</v>
      </c>
      <c r="G45" s="83">
        <f t="shared" si="10"/>
        <v>150</v>
      </c>
      <c r="H45" s="79">
        <v>25</v>
      </c>
      <c r="I45" s="79">
        <v>13</v>
      </c>
      <c r="J45" s="79">
        <v>38</v>
      </c>
      <c r="K45" s="79">
        <v>25</v>
      </c>
      <c r="L45" s="79">
        <v>13</v>
      </c>
      <c r="M45" s="79">
        <v>38</v>
      </c>
      <c r="N45" s="79">
        <v>13</v>
      </c>
      <c r="O45" s="79">
        <v>7</v>
      </c>
      <c r="P45" s="79">
        <v>20</v>
      </c>
      <c r="Q45" s="79">
        <v>41</v>
      </c>
      <c r="R45" s="79">
        <v>12</v>
      </c>
      <c r="S45" s="79">
        <v>53</v>
      </c>
      <c r="T45" s="79">
        <v>1</v>
      </c>
      <c r="U45" s="79"/>
      <c r="V45" s="79">
        <v>1</v>
      </c>
      <c r="W45" s="79"/>
      <c r="X45" s="79"/>
      <c r="Y45" s="79"/>
      <c r="Z45" s="79"/>
      <c r="AA45" s="79"/>
      <c r="AB45" s="79"/>
      <c r="AC45" s="79"/>
      <c r="AD45" s="79"/>
      <c r="AE45" s="79"/>
    </row>
    <row r="46" spans="2:31">
      <c r="B46" s="80">
        <v>52.120100000000001</v>
      </c>
      <c r="C46" s="81" t="s">
        <v>94</v>
      </c>
      <c r="D46" s="82" t="s">
        <v>95</v>
      </c>
      <c r="E46" s="83">
        <f t="shared" si="8"/>
        <v>30</v>
      </c>
      <c r="F46" s="83">
        <f t="shared" si="9"/>
        <v>99</v>
      </c>
      <c r="G46" s="83">
        <f t="shared" si="10"/>
        <v>129</v>
      </c>
      <c r="H46" s="79">
        <v>14</v>
      </c>
      <c r="I46" s="79">
        <v>30</v>
      </c>
      <c r="J46" s="79">
        <v>44</v>
      </c>
      <c r="K46" s="79">
        <v>5</v>
      </c>
      <c r="L46" s="79">
        <v>31</v>
      </c>
      <c r="M46" s="79">
        <v>36</v>
      </c>
      <c r="N46" s="79">
        <v>3</v>
      </c>
      <c r="O46" s="79">
        <v>13</v>
      </c>
      <c r="P46" s="79">
        <v>16</v>
      </c>
      <c r="Q46" s="79">
        <v>5</v>
      </c>
      <c r="R46" s="79">
        <v>25</v>
      </c>
      <c r="S46" s="79">
        <v>30</v>
      </c>
      <c r="T46" s="79">
        <v>3</v>
      </c>
      <c r="U46" s="79"/>
      <c r="V46" s="79">
        <v>3</v>
      </c>
      <c r="W46" s="79"/>
      <c r="X46" s="79"/>
      <c r="Y46" s="79"/>
      <c r="Z46" s="79"/>
      <c r="AA46" s="79"/>
      <c r="AB46" s="79"/>
      <c r="AC46" s="79"/>
      <c r="AD46" s="79"/>
      <c r="AE46" s="79"/>
    </row>
    <row r="47" spans="2:31">
      <c r="B47" s="84">
        <v>52.130200000000002</v>
      </c>
      <c r="C47" s="81" t="s">
        <v>96</v>
      </c>
      <c r="D47" s="82" t="s">
        <v>97</v>
      </c>
      <c r="E47" s="83">
        <f t="shared" si="8"/>
        <v>1</v>
      </c>
      <c r="F47" s="83">
        <f t="shared" si="9"/>
        <v>1</v>
      </c>
      <c r="G47" s="83">
        <f t="shared" si="10"/>
        <v>2</v>
      </c>
      <c r="H47" s="79"/>
      <c r="I47" s="79"/>
      <c r="J47" s="79"/>
      <c r="K47" s="79"/>
      <c r="L47" s="79"/>
      <c r="M47" s="79"/>
      <c r="N47" s="79">
        <v>1</v>
      </c>
      <c r="O47" s="79"/>
      <c r="P47" s="79">
        <v>1</v>
      </c>
      <c r="Q47" s="79"/>
      <c r="R47" s="79"/>
      <c r="S47" s="79"/>
      <c r="T47" s="79"/>
      <c r="U47" s="79">
        <v>1</v>
      </c>
      <c r="V47" s="79">
        <v>1</v>
      </c>
      <c r="W47" s="79"/>
      <c r="X47" s="79"/>
      <c r="Y47" s="79"/>
      <c r="Z47" s="79"/>
      <c r="AA47" s="79"/>
      <c r="AB47" s="79"/>
      <c r="AC47" s="79"/>
      <c r="AD47" s="79"/>
      <c r="AE47" s="79"/>
    </row>
    <row r="48" spans="2:31">
      <c r="B48" s="85"/>
      <c r="C48" s="81" t="s">
        <v>431</v>
      </c>
      <c r="D48" s="82" t="s">
        <v>432</v>
      </c>
      <c r="E48" s="83">
        <f t="shared" si="8"/>
        <v>10</v>
      </c>
      <c r="F48" s="83">
        <f t="shared" si="9"/>
        <v>15</v>
      </c>
      <c r="G48" s="83">
        <f t="shared" si="10"/>
        <v>25</v>
      </c>
      <c r="H48" s="79">
        <v>2</v>
      </c>
      <c r="I48" s="79">
        <v>5</v>
      </c>
      <c r="J48" s="79">
        <v>7</v>
      </c>
      <c r="K48" s="79">
        <v>2</v>
      </c>
      <c r="L48" s="79">
        <v>5</v>
      </c>
      <c r="M48" s="79">
        <v>7</v>
      </c>
      <c r="N48" s="79">
        <v>3</v>
      </c>
      <c r="O48" s="79">
        <v>3</v>
      </c>
      <c r="P48" s="79">
        <v>6</v>
      </c>
      <c r="Q48" s="79">
        <v>3</v>
      </c>
      <c r="R48" s="79">
        <v>2</v>
      </c>
      <c r="S48" s="79">
        <v>5</v>
      </c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</row>
    <row r="49" spans="2:31">
      <c r="B49" s="84">
        <v>52.140099999999997</v>
      </c>
      <c r="C49" s="81" t="s">
        <v>98</v>
      </c>
      <c r="D49" s="82" t="s">
        <v>99</v>
      </c>
      <c r="E49" s="83">
        <f t="shared" si="8"/>
        <v>214</v>
      </c>
      <c r="F49" s="83">
        <f t="shared" si="9"/>
        <v>136</v>
      </c>
      <c r="G49" s="83">
        <f t="shared" si="10"/>
        <v>350</v>
      </c>
      <c r="H49" s="79">
        <v>42</v>
      </c>
      <c r="I49" s="79">
        <v>37</v>
      </c>
      <c r="J49" s="79">
        <v>79</v>
      </c>
      <c r="K49" s="79">
        <v>58</v>
      </c>
      <c r="L49" s="79">
        <v>41</v>
      </c>
      <c r="M49" s="79">
        <v>99</v>
      </c>
      <c r="N49" s="79">
        <v>44</v>
      </c>
      <c r="O49" s="79">
        <v>20</v>
      </c>
      <c r="P49" s="79">
        <v>64</v>
      </c>
      <c r="Q49" s="79">
        <v>69</v>
      </c>
      <c r="R49" s="79">
        <v>38</v>
      </c>
      <c r="S49" s="79">
        <v>107</v>
      </c>
      <c r="T49" s="79">
        <v>1</v>
      </c>
      <c r="U49" s="79"/>
      <c r="V49" s="79">
        <v>1</v>
      </c>
      <c r="W49" s="79"/>
      <c r="X49" s="79"/>
      <c r="Y49" s="79"/>
      <c r="Z49" s="79"/>
      <c r="AA49" s="79"/>
      <c r="AB49" s="79"/>
      <c r="AC49" s="79"/>
      <c r="AD49" s="79"/>
      <c r="AE49" s="79"/>
    </row>
    <row r="50" spans="2:31">
      <c r="B50" s="85"/>
      <c r="C50" s="81" t="s">
        <v>490</v>
      </c>
      <c r="D50" s="82" t="s">
        <v>491</v>
      </c>
      <c r="E50" s="83">
        <f t="shared" si="8"/>
        <v>2</v>
      </c>
      <c r="F50" s="83">
        <f t="shared" si="9"/>
        <v>1</v>
      </c>
      <c r="G50" s="83">
        <f t="shared" si="10"/>
        <v>3</v>
      </c>
      <c r="H50" s="79">
        <v>2</v>
      </c>
      <c r="I50" s="79">
        <v>1</v>
      </c>
      <c r="J50" s="79">
        <v>3</v>
      </c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79"/>
    </row>
    <row r="51" spans="2:31">
      <c r="B51" s="80">
        <v>52.070300000000003</v>
      </c>
      <c r="C51" s="81" t="s">
        <v>681</v>
      </c>
      <c r="D51" s="82" t="s">
        <v>682</v>
      </c>
      <c r="E51" s="83">
        <f t="shared" si="8"/>
        <v>12</v>
      </c>
      <c r="F51" s="83">
        <f t="shared" si="9"/>
        <v>11</v>
      </c>
      <c r="G51" s="83">
        <f t="shared" si="10"/>
        <v>23</v>
      </c>
      <c r="H51" s="79">
        <v>12</v>
      </c>
      <c r="I51" s="79">
        <v>10</v>
      </c>
      <c r="J51" s="79">
        <v>22</v>
      </c>
      <c r="K51" s="79"/>
      <c r="L51" s="79"/>
      <c r="M51" s="79"/>
      <c r="N51" s="79"/>
      <c r="O51" s="79"/>
      <c r="P51" s="79"/>
      <c r="Q51" s="79"/>
      <c r="R51" s="79">
        <v>1</v>
      </c>
      <c r="S51" s="79">
        <v>1</v>
      </c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</row>
    <row r="52" spans="2:31">
      <c r="B52" s="72" t="s">
        <v>50</v>
      </c>
      <c r="C52" s="73"/>
      <c r="D52" s="74"/>
      <c r="E52" s="75">
        <f t="shared" si="8"/>
        <v>69</v>
      </c>
      <c r="F52" s="75">
        <f t="shared" si="9"/>
        <v>88</v>
      </c>
      <c r="G52" s="75">
        <f t="shared" si="10"/>
        <v>157</v>
      </c>
      <c r="H52" s="75">
        <v>19</v>
      </c>
      <c r="I52" s="75">
        <v>47</v>
      </c>
      <c r="J52" s="75">
        <v>66</v>
      </c>
      <c r="K52" s="75">
        <v>49</v>
      </c>
      <c r="L52" s="75">
        <v>41</v>
      </c>
      <c r="M52" s="75">
        <v>90</v>
      </c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>
        <v>1</v>
      </c>
      <c r="AD52" s="75"/>
      <c r="AE52" s="75">
        <v>1</v>
      </c>
    </row>
    <row r="53" spans="2:31">
      <c r="B53" s="76" t="s">
        <v>77</v>
      </c>
      <c r="C53" s="77"/>
      <c r="D53" s="78"/>
      <c r="E53" s="79">
        <f t="shared" si="8"/>
        <v>8</v>
      </c>
      <c r="F53" s="79">
        <f t="shared" si="9"/>
        <v>17</v>
      </c>
      <c r="G53" s="79">
        <f t="shared" si="10"/>
        <v>25</v>
      </c>
      <c r="H53" s="79">
        <v>1</v>
      </c>
      <c r="I53" s="79">
        <v>7</v>
      </c>
      <c r="J53" s="79">
        <v>8</v>
      </c>
      <c r="K53" s="79">
        <v>7</v>
      </c>
      <c r="L53" s="79">
        <v>10</v>
      </c>
      <c r="M53" s="79">
        <v>17</v>
      </c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</row>
    <row r="54" spans="2:31">
      <c r="B54" s="80">
        <v>52.080100000000002</v>
      </c>
      <c r="C54" s="81" t="s">
        <v>90</v>
      </c>
      <c r="D54" s="82" t="s">
        <v>91</v>
      </c>
      <c r="E54" s="83">
        <f t="shared" si="8"/>
        <v>1</v>
      </c>
      <c r="F54" s="83">
        <f t="shared" si="9"/>
        <v>7</v>
      </c>
      <c r="G54" s="83">
        <f t="shared" si="10"/>
        <v>8</v>
      </c>
      <c r="H54" s="79"/>
      <c r="I54" s="79"/>
      <c r="J54" s="79"/>
      <c r="K54" s="79">
        <v>1</v>
      </c>
      <c r="L54" s="79">
        <v>7</v>
      </c>
      <c r="M54" s="79">
        <v>8</v>
      </c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</row>
    <row r="55" spans="2:31">
      <c r="B55" s="80">
        <v>52.110100000000003</v>
      </c>
      <c r="C55" s="81" t="s">
        <v>104</v>
      </c>
      <c r="D55" s="82" t="s">
        <v>105</v>
      </c>
      <c r="E55" s="83">
        <f t="shared" si="8"/>
        <v>7</v>
      </c>
      <c r="F55" s="83">
        <f t="shared" si="9"/>
        <v>10</v>
      </c>
      <c r="G55" s="83">
        <f t="shared" si="10"/>
        <v>17</v>
      </c>
      <c r="H55" s="79">
        <v>1</v>
      </c>
      <c r="I55" s="79">
        <v>7</v>
      </c>
      <c r="J55" s="79">
        <v>8</v>
      </c>
      <c r="K55" s="79">
        <v>6</v>
      </c>
      <c r="L55" s="79">
        <v>3</v>
      </c>
      <c r="M55" s="79">
        <v>9</v>
      </c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</row>
    <row r="56" spans="2:31">
      <c r="B56" s="76" t="s">
        <v>75</v>
      </c>
      <c r="C56" s="77"/>
      <c r="D56" s="78"/>
      <c r="E56" s="79">
        <f t="shared" si="8"/>
        <v>61</v>
      </c>
      <c r="F56" s="79">
        <f t="shared" si="9"/>
        <v>71</v>
      </c>
      <c r="G56" s="79">
        <f t="shared" si="10"/>
        <v>132</v>
      </c>
      <c r="H56" s="79">
        <v>18</v>
      </c>
      <c r="I56" s="79">
        <v>40</v>
      </c>
      <c r="J56" s="79">
        <v>58</v>
      </c>
      <c r="K56" s="79">
        <v>42</v>
      </c>
      <c r="L56" s="79">
        <v>31</v>
      </c>
      <c r="M56" s="79">
        <v>73</v>
      </c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>
        <v>1</v>
      </c>
      <c r="AD56" s="79"/>
      <c r="AE56" s="79">
        <v>1</v>
      </c>
    </row>
    <row r="57" spans="2:31">
      <c r="B57" s="84">
        <v>52.010100000000001</v>
      </c>
      <c r="C57" s="81" t="s">
        <v>100</v>
      </c>
      <c r="D57" s="82" t="s">
        <v>101</v>
      </c>
      <c r="E57" s="83">
        <f t="shared" si="8"/>
        <v>61</v>
      </c>
      <c r="F57" s="83">
        <f t="shared" si="9"/>
        <v>71</v>
      </c>
      <c r="G57" s="83">
        <f t="shared" si="10"/>
        <v>132</v>
      </c>
      <c r="H57" s="79">
        <v>18</v>
      </c>
      <c r="I57" s="79">
        <v>40</v>
      </c>
      <c r="J57" s="79">
        <v>58</v>
      </c>
      <c r="K57" s="79">
        <v>42</v>
      </c>
      <c r="L57" s="79">
        <v>31</v>
      </c>
      <c r="M57" s="79">
        <v>73</v>
      </c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>
        <v>1</v>
      </c>
      <c r="AD57" s="79"/>
      <c r="AE57" s="79">
        <v>1</v>
      </c>
    </row>
    <row r="58" spans="2:31">
      <c r="B58" s="70" t="s">
        <v>110</v>
      </c>
      <c r="C58" s="85"/>
      <c r="D58" s="86"/>
      <c r="E58" s="87">
        <f t="shared" si="8"/>
        <v>259</v>
      </c>
      <c r="F58" s="87">
        <f t="shared" si="9"/>
        <v>174</v>
      </c>
      <c r="G58" s="87">
        <f t="shared" si="10"/>
        <v>433</v>
      </c>
      <c r="H58" s="87">
        <v>63</v>
      </c>
      <c r="I58" s="87">
        <v>53</v>
      </c>
      <c r="J58" s="87">
        <v>116</v>
      </c>
      <c r="K58" s="87">
        <v>94</v>
      </c>
      <c r="L58" s="87">
        <v>75</v>
      </c>
      <c r="M58" s="87">
        <v>169</v>
      </c>
      <c r="N58" s="87">
        <v>32</v>
      </c>
      <c r="O58" s="87">
        <v>16</v>
      </c>
      <c r="P58" s="87">
        <v>48</v>
      </c>
      <c r="Q58" s="87">
        <v>70</v>
      </c>
      <c r="R58" s="87">
        <v>30</v>
      </c>
      <c r="S58" s="87">
        <v>100</v>
      </c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</row>
    <row r="59" spans="2:31">
      <c r="B59" s="72" t="s">
        <v>49</v>
      </c>
      <c r="C59" s="73"/>
      <c r="D59" s="74"/>
      <c r="E59" s="75">
        <f t="shared" si="8"/>
        <v>209</v>
      </c>
      <c r="F59" s="75">
        <f t="shared" si="9"/>
        <v>124</v>
      </c>
      <c r="G59" s="75">
        <f t="shared" si="10"/>
        <v>333</v>
      </c>
      <c r="H59" s="75">
        <v>44</v>
      </c>
      <c r="I59" s="75">
        <v>29</v>
      </c>
      <c r="J59" s="75">
        <v>73</v>
      </c>
      <c r="K59" s="75">
        <v>63</v>
      </c>
      <c r="L59" s="75">
        <v>49</v>
      </c>
      <c r="M59" s="75">
        <v>112</v>
      </c>
      <c r="N59" s="75">
        <v>32</v>
      </c>
      <c r="O59" s="75">
        <v>16</v>
      </c>
      <c r="P59" s="75">
        <v>48</v>
      </c>
      <c r="Q59" s="75">
        <v>70</v>
      </c>
      <c r="R59" s="75">
        <v>30</v>
      </c>
      <c r="S59" s="75">
        <v>100</v>
      </c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</row>
    <row r="60" spans="2:31">
      <c r="B60" s="76" t="s">
        <v>71</v>
      </c>
      <c r="C60" s="77"/>
      <c r="D60" s="78"/>
      <c r="E60" s="79">
        <f t="shared" si="8"/>
        <v>209</v>
      </c>
      <c r="F60" s="79">
        <f t="shared" si="9"/>
        <v>124</v>
      </c>
      <c r="G60" s="79">
        <f t="shared" si="10"/>
        <v>333</v>
      </c>
      <c r="H60" s="79">
        <v>44</v>
      </c>
      <c r="I60" s="79">
        <v>29</v>
      </c>
      <c r="J60" s="79">
        <v>73</v>
      </c>
      <c r="K60" s="79">
        <v>63</v>
      </c>
      <c r="L60" s="79">
        <v>49</v>
      </c>
      <c r="M60" s="79">
        <v>112</v>
      </c>
      <c r="N60" s="79">
        <v>32</v>
      </c>
      <c r="O60" s="79">
        <v>16</v>
      </c>
      <c r="P60" s="79">
        <v>48</v>
      </c>
      <c r="Q60" s="79">
        <v>70</v>
      </c>
      <c r="R60" s="79">
        <v>30</v>
      </c>
      <c r="S60" s="79">
        <v>100</v>
      </c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/>
      <c r="AE60" s="79"/>
    </row>
    <row r="61" spans="2:31">
      <c r="B61" s="80">
        <v>4.0400999999999998</v>
      </c>
      <c r="C61" s="81" t="s">
        <v>107</v>
      </c>
      <c r="D61" s="82" t="s">
        <v>595</v>
      </c>
      <c r="E61" s="83">
        <f t="shared" si="8"/>
        <v>209</v>
      </c>
      <c r="F61" s="83">
        <f t="shared" si="9"/>
        <v>124</v>
      </c>
      <c r="G61" s="83">
        <f t="shared" si="10"/>
        <v>333</v>
      </c>
      <c r="H61" s="79">
        <v>44</v>
      </c>
      <c r="I61" s="79">
        <v>29</v>
      </c>
      <c r="J61" s="79">
        <v>73</v>
      </c>
      <c r="K61" s="79">
        <v>63</v>
      </c>
      <c r="L61" s="79">
        <v>49</v>
      </c>
      <c r="M61" s="79">
        <v>112</v>
      </c>
      <c r="N61" s="79">
        <v>32</v>
      </c>
      <c r="O61" s="79">
        <v>16</v>
      </c>
      <c r="P61" s="79">
        <v>48</v>
      </c>
      <c r="Q61" s="79">
        <v>70</v>
      </c>
      <c r="R61" s="79">
        <v>30</v>
      </c>
      <c r="S61" s="79">
        <v>100</v>
      </c>
      <c r="T61" s="79"/>
      <c r="U61" s="79"/>
      <c r="V61" s="79"/>
      <c r="W61" s="79"/>
      <c r="X61" s="79"/>
      <c r="Y61" s="79"/>
      <c r="Z61" s="79"/>
      <c r="AA61" s="79"/>
      <c r="AB61" s="79"/>
      <c r="AC61" s="79"/>
      <c r="AD61" s="79"/>
      <c r="AE61" s="79"/>
    </row>
    <row r="62" spans="2:31">
      <c r="B62" s="72" t="s">
        <v>50</v>
      </c>
      <c r="C62" s="73"/>
      <c r="D62" s="74"/>
      <c r="E62" s="75">
        <f t="shared" si="8"/>
        <v>50</v>
      </c>
      <c r="F62" s="75">
        <f t="shared" si="9"/>
        <v>50</v>
      </c>
      <c r="G62" s="75">
        <f t="shared" si="10"/>
        <v>100</v>
      </c>
      <c r="H62" s="75">
        <v>19</v>
      </c>
      <c r="I62" s="75">
        <v>24</v>
      </c>
      <c r="J62" s="75">
        <v>43</v>
      </c>
      <c r="K62" s="75">
        <v>31</v>
      </c>
      <c r="L62" s="75">
        <v>26</v>
      </c>
      <c r="M62" s="75">
        <v>57</v>
      </c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</row>
    <row r="63" spans="2:31">
      <c r="B63" s="76" t="s">
        <v>75</v>
      </c>
      <c r="C63" s="77"/>
      <c r="D63" s="78"/>
      <c r="E63" s="79">
        <f t="shared" si="8"/>
        <v>50</v>
      </c>
      <c r="F63" s="79">
        <f t="shared" si="9"/>
        <v>50</v>
      </c>
      <c r="G63" s="79">
        <f t="shared" si="10"/>
        <v>100</v>
      </c>
      <c r="H63" s="79">
        <v>19</v>
      </c>
      <c r="I63" s="79">
        <v>24</v>
      </c>
      <c r="J63" s="79">
        <v>43</v>
      </c>
      <c r="K63" s="79">
        <v>31</v>
      </c>
      <c r="L63" s="79">
        <v>26</v>
      </c>
      <c r="M63" s="79">
        <v>57</v>
      </c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79"/>
      <c r="AD63" s="79"/>
      <c r="AE63" s="79"/>
    </row>
    <row r="64" spans="2:31">
      <c r="B64" s="84">
        <v>4.0201000000000002</v>
      </c>
      <c r="C64" s="81" t="s">
        <v>109</v>
      </c>
      <c r="D64" s="82" t="s">
        <v>110</v>
      </c>
      <c r="E64" s="83">
        <f t="shared" si="8"/>
        <v>50</v>
      </c>
      <c r="F64" s="83">
        <f t="shared" si="9"/>
        <v>50</v>
      </c>
      <c r="G64" s="83">
        <f t="shared" si="10"/>
        <v>100</v>
      </c>
      <c r="H64" s="79">
        <v>19</v>
      </c>
      <c r="I64" s="79">
        <v>24</v>
      </c>
      <c r="J64" s="79">
        <v>43</v>
      </c>
      <c r="K64" s="79">
        <v>31</v>
      </c>
      <c r="L64" s="79">
        <v>26</v>
      </c>
      <c r="M64" s="79">
        <v>57</v>
      </c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79"/>
      <c r="AB64" s="79"/>
      <c r="AC64" s="79"/>
      <c r="AD64" s="79"/>
      <c r="AE64" s="79"/>
    </row>
    <row r="65" spans="2:31">
      <c r="B65" s="70" t="s">
        <v>596</v>
      </c>
      <c r="C65" s="85"/>
      <c r="D65" s="86"/>
      <c r="E65" s="87">
        <f t="shared" si="8"/>
        <v>1549</v>
      </c>
      <c r="F65" s="87">
        <f t="shared" si="9"/>
        <v>1001</v>
      </c>
      <c r="G65" s="87">
        <f t="shared" si="10"/>
        <v>2550</v>
      </c>
      <c r="H65" s="87">
        <v>318</v>
      </c>
      <c r="I65" s="87">
        <v>263</v>
      </c>
      <c r="J65" s="87">
        <v>581</v>
      </c>
      <c r="K65" s="87">
        <v>488</v>
      </c>
      <c r="L65" s="87">
        <v>342</v>
      </c>
      <c r="M65" s="87">
        <v>830</v>
      </c>
      <c r="N65" s="87">
        <v>264</v>
      </c>
      <c r="O65" s="87">
        <v>127</v>
      </c>
      <c r="P65" s="87">
        <v>391</v>
      </c>
      <c r="Q65" s="87">
        <v>465</v>
      </c>
      <c r="R65" s="87">
        <v>267</v>
      </c>
      <c r="S65" s="87">
        <v>732</v>
      </c>
      <c r="T65" s="87">
        <v>12</v>
      </c>
      <c r="U65" s="87">
        <v>2</v>
      </c>
      <c r="V65" s="87">
        <v>14</v>
      </c>
      <c r="W65" s="87"/>
      <c r="X65" s="87"/>
      <c r="Y65" s="87"/>
      <c r="Z65" s="87"/>
      <c r="AA65" s="87"/>
      <c r="AB65" s="87"/>
      <c r="AC65" s="87">
        <v>2</v>
      </c>
      <c r="AD65" s="87"/>
      <c r="AE65" s="87">
        <v>2</v>
      </c>
    </row>
    <row r="66" spans="2:31">
      <c r="B66" s="72" t="s">
        <v>49</v>
      </c>
      <c r="C66" s="73"/>
      <c r="D66" s="74"/>
      <c r="E66" s="75">
        <f t="shared" si="8"/>
        <v>1431</v>
      </c>
      <c r="F66" s="75">
        <f t="shared" si="9"/>
        <v>831</v>
      </c>
      <c r="G66" s="75">
        <f t="shared" si="10"/>
        <v>2262</v>
      </c>
      <c r="H66" s="75">
        <v>301</v>
      </c>
      <c r="I66" s="75">
        <v>202</v>
      </c>
      <c r="J66" s="75">
        <v>503</v>
      </c>
      <c r="K66" s="75">
        <v>387</v>
      </c>
      <c r="L66" s="75">
        <v>233</v>
      </c>
      <c r="M66" s="75">
        <v>620</v>
      </c>
      <c r="N66" s="75">
        <v>264</v>
      </c>
      <c r="O66" s="75">
        <v>127</v>
      </c>
      <c r="P66" s="75">
        <v>391</v>
      </c>
      <c r="Q66" s="75">
        <v>465</v>
      </c>
      <c r="R66" s="75">
        <v>267</v>
      </c>
      <c r="S66" s="75">
        <v>732</v>
      </c>
      <c r="T66" s="75">
        <v>12</v>
      </c>
      <c r="U66" s="75">
        <v>2</v>
      </c>
      <c r="V66" s="75">
        <v>14</v>
      </c>
      <c r="W66" s="75"/>
      <c r="X66" s="75"/>
      <c r="Y66" s="75"/>
      <c r="Z66" s="75"/>
      <c r="AA66" s="75"/>
      <c r="AB66" s="75"/>
      <c r="AC66" s="75">
        <v>2</v>
      </c>
      <c r="AD66" s="75"/>
      <c r="AE66" s="75">
        <v>2</v>
      </c>
    </row>
    <row r="67" spans="2:31">
      <c r="B67" s="76" t="s">
        <v>71</v>
      </c>
      <c r="C67" s="77"/>
      <c r="D67" s="78"/>
      <c r="E67" s="79">
        <f t="shared" si="8"/>
        <v>743</v>
      </c>
      <c r="F67" s="79">
        <f t="shared" si="9"/>
        <v>426</v>
      </c>
      <c r="G67" s="79">
        <f t="shared" si="10"/>
        <v>1169</v>
      </c>
      <c r="H67" s="79">
        <v>158</v>
      </c>
      <c r="I67" s="79">
        <v>108</v>
      </c>
      <c r="J67" s="79">
        <v>266</v>
      </c>
      <c r="K67" s="79">
        <v>233</v>
      </c>
      <c r="L67" s="79">
        <v>113</v>
      </c>
      <c r="M67" s="79">
        <v>346</v>
      </c>
      <c r="N67" s="79">
        <v>144</v>
      </c>
      <c r="O67" s="79">
        <v>70</v>
      </c>
      <c r="P67" s="79">
        <v>214</v>
      </c>
      <c r="Q67" s="79">
        <v>197</v>
      </c>
      <c r="R67" s="79">
        <v>133</v>
      </c>
      <c r="S67" s="79">
        <v>330</v>
      </c>
      <c r="T67" s="79">
        <v>10</v>
      </c>
      <c r="U67" s="79">
        <v>2</v>
      </c>
      <c r="V67" s="79">
        <v>12</v>
      </c>
      <c r="W67" s="79"/>
      <c r="X67" s="79"/>
      <c r="Y67" s="79"/>
      <c r="Z67" s="79"/>
      <c r="AA67" s="79"/>
      <c r="AB67" s="79"/>
      <c r="AC67" s="79">
        <v>1</v>
      </c>
      <c r="AD67" s="79"/>
      <c r="AE67" s="79">
        <v>1</v>
      </c>
    </row>
    <row r="68" spans="2:31">
      <c r="B68" s="80">
        <v>3.0104000000000002</v>
      </c>
      <c r="C68" s="81" t="s">
        <v>112</v>
      </c>
      <c r="D68" s="82" t="s">
        <v>113</v>
      </c>
      <c r="E68" s="83">
        <f t="shared" si="8"/>
        <v>151</v>
      </c>
      <c r="F68" s="83">
        <f t="shared" si="9"/>
        <v>58</v>
      </c>
      <c r="G68" s="83">
        <f t="shared" si="10"/>
        <v>209</v>
      </c>
      <c r="H68" s="79">
        <v>27</v>
      </c>
      <c r="I68" s="79">
        <v>5</v>
      </c>
      <c r="J68" s="79">
        <v>32</v>
      </c>
      <c r="K68" s="79">
        <v>46</v>
      </c>
      <c r="L68" s="79">
        <v>21</v>
      </c>
      <c r="M68" s="79">
        <v>67</v>
      </c>
      <c r="N68" s="79">
        <v>43</v>
      </c>
      <c r="O68" s="79">
        <v>10</v>
      </c>
      <c r="P68" s="79">
        <v>53</v>
      </c>
      <c r="Q68" s="79">
        <v>34</v>
      </c>
      <c r="R68" s="79">
        <v>22</v>
      </c>
      <c r="S68" s="79">
        <v>56</v>
      </c>
      <c r="T68" s="79"/>
      <c r="U68" s="79"/>
      <c r="V68" s="79"/>
      <c r="W68" s="79"/>
      <c r="X68" s="79"/>
      <c r="Y68" s="79"/>
      <c r="Z68" s="79"/>
      <c r="AA68" s="79"/>
      <c r="AB68" s="79"/>
      <c r="AC68" s="79">
        <v>1</v>
      </c>
      <c r="AD68" s="79"/>
      <c r="AE68" s="79">
        <v>1</v>
      </c>
    </row>
    <row r="69" spans="2:31">
      <c r="B69" s="80">
        <v>11.0701</v>
      </c>
      <c r="C69" s="81" t="s">
        <v>114</v>
      </c>
      <c r="D69" s="82" t="s">
        <v>115</v>
      </c>
      <c r="E69" s="83">
        <f t="shared" si="8"/>
        <v>26</v>
      </c>
      <c r="F69" s="83">
        <f t="shared" si="9"/>
        <v>107</v>
      </c>
      <c r="G69" s="83">
        <f t="shared" si="10"/>
        <v>133</v>
      </c>
      <c r="H69" s="79">
        <v>5</v>
      </c>
      <c r="I69" s="79">
        <v>35</v>
      </c>
      <c r="J69" s="79">
        <v>40</v>
      </c>
      <c r="K69" s="79">
        <v>10</v>
      </c>
      <c r="L69" s="79">
        <v>29</v>
      </c>
      <c r="M69" s="79">
        <v>39</v>
      </c>
      <c r="N69" s="79">
        <v>5</v>
      </c>
      <c r="O69" s="79">
        <v>12</v>
      </c>
      <c r="P69" s="79">
        <v>17</v>
      </c>
      <c r="Q69" s="79">
        <v>5</v>
      </c>
      <c r="R69" s="79">
        <v>30</v>
      </c>
      <c r="S69" s="79">
        <v>35</v>
      </c>
      <c r="T69" s="79">
        <v>1</v>
      </c>
      <c r="U69" s="79">
        <v>1</v>
      </c>
      <c r="V69" s="79">
        <v>2</v>
      </c>
      <c r="W69" s="79"/>
      <c r="X69" s="79"/>
      <c r="Y69" s="79"/>
      <c r="Z69" s="79"/>
      <c r="AA69" s="79"/>
      <c r="AB69" s="79"/>
      <c r="AC69" s="79"/>
      <c r="AD69" s="79"/>
      <c r="AE69" s="79"/>
    </row>
    <row r="70" spans="2:31">
      <c r="B70" s="80">
        <v>30.180099999999999</v>
      </c>
      <c r="C70" s="81" t="s">
        <v>128</v>
      </c>
      <c r="D70" s="82" t="s">
        <v>129</v>
      </c>
      <c r="E70" s="83">
        <f t="shared" si="8"/>
        <v>182</v>
      </c>
      <c r="F70" s="83">
        <f t="shared" si="9"/>
        <v>73</v>
      </c>
      <c r="G70" s="83">
        <f t="shared" si="10"/>
        <v>255</v>
      </c>
      <c r="H70" s="79">
        <v>35</v>
      </c>
      <c r="I70" s="79">
        <v>17</v>
      </c>
      <c r="J70" s="79">
        <v>52</v>
      </c>
      <c r="K70" s="79">
        <v>50</v>
      </c>
      <c r="L70" s="79">
        <v>23</v>
      </c>
      <c r="M70" s="79">
        <v>73</v>
      </c>
      <c r="N70" s="79">
        <v>29</v>
      </c>
      <c r="O70" s="79">
        <v>11</v>
      </c>
      <c r="P70" s="79">
        <v>40</v>
      </c>
      <c r="Q70" s="79">
        <v>67</v>
      </c>
      <c r="R70" s="79">
        <v>21</v>
      </c>
      <c r="S70" s="79">
        <v>88</v>
      </c>
      <c r="T70" s="79">
        <v>1</v>
      </c>
      <c r="U70" s="79">
        <v>1</v>
      </c>
      <c r="V70" s="79">
        <v>2</v>
      </c>
      <c r="W70" s="79"/>
      <c r="X70" s="79"/>
      <c r="Y70" s="79"/>
      <c r="Z70" s="79"/>
      <c r="AA70" s="79"/>
      <c r="AB70" s="79"/>
      <c r="AC70" s="79"/>
      <c r="AD70" s="79"/>
      <c r="AE70" s="79"/>
    </row>
    <row r="71" spans="2:31">
      <c r="B71" s="80">
        <v>40.0501</v>
      </c>
      <c r="C71" s="81" t="s">
        <v>132</v>
      </c>
      <c r="D71" s="82" t="s">
        <v>133</v>
      </c>
      <c r="E71" s="83">
        <f t="shared" si="8"/>
        <v>154</v>
      </c>
      <c r="F71" s="83">
        <f t="shared" si="9"/>
        <v>94</v>
      </c>
      <c r="G71" s="83">
        <f t="shared" si="10"/>
        <v>248</v>
      </c>
      <c r="H71" s="79">
        <v>24</v>
      </c>
      <c r="I71" s="79">
        <v>16</v>
      </c>
      <c r="J71" s="79">
        <v>40</v>
      </c>
      <c r="K71" s="79">
        <v>38</v>
      </c>
      <c r="L71" s="79">
        <v>19</v>
      </c>
      <c r="M71" s="79">
        <v>57</v>
      </c>
      <c r="N71" s="79">
        <v>37</v>
      </c>
      <c r="O71" s="79">
        <v>20</v>
      </c>
      <c r="P71" s="79">
        <v>57</v>
      </c>
      <c r="Q71" s="79">
        <v>54</v>
      </c>
      <c r="R71" s="79">
        <v>39</v>
      </c>
      <c r="S71" s="79">
        <v>93</v>
      </c>
      <c r="T71" s="79">
        <v>1</v>
      </c>
      <c r="U71" s="79"/>
      <c r="V71" s="79">
        <v>1</v>
      </c>
      <c r="W71" s="79"/>
      <c r="X71" s="79"/>
      <c r="Y71" s="79"/>
      <c r="Z71" s="79"/>
      <c r="AA71" s="79"/>
      <c r="AB71" s="79"/>
      <c r="AC71" s="79"/>
      <c r="AD71" s="79"/>
      <c r="AE71" s="79"/>
    </row>
    <row r="72" spans="2:31">
      <c r="B72" s="80">
        <v>40.080100000000002</v>
      </c>
      <c r="C72" s="81" t="s">
        <v>134</v>
      </c>
      <c r="D72" s="82" t="s">
        <v>135</v>
      </c>
      <c r="E72" s="83">
        <f t="shared" si="8"/>
        <v>136</v>
      </c>
      <c r="F72" s="83">
        <f t="shared" si="9"/>
        <v>80</v>
      </c>
      <c r="G72" s="83">
        <f t="shared" si="10"/>
        <v>216</v>
      </c>
      <c r="H72" s="79">
        <v>48</v>
      </c>
      <c r="I72" s="79">
        <v>29</v>
      </c>
      <c r="J72" s="79">
        <v>77</v>
      </c>
      <c r="K72" s="79">
        <v>65</v>
      </c>
      <c r="L72" s="79">
        <v>21</v>
      </c>
      <c r="M72" s="79">
        <v>86</v>
      </c>
      <c r="N72" s="79">
        <v>15</v>
      </c>
      <c r="O72" s="79">
        <v>13</v>
      </c>
      <c r="P72" s="79">
        <v>28</v>
      </c>
      <c r="Q72" s="79">
        <v>8</v>
      </c>
      <c r="R72" s="79">
        <v>17</v>
      </c>
      <c r="S72" s="79">
        <v>25</v>
      </c>
      <c r="T72" s="79"/>
      <c r="U72" s="79"/>
      <c r="V72" s="79"/>
      <c r="W72" s="79"/>
      <c r="X72" s="79"/>
      <c r="Y72" s="79"/>
      <c r="Z72" s="79"/>
      <c r="AA72" s="79"/>
      <c r="AB72" s="79"/>
      <c r="AC72" s="79"/>
      <c r="AD72" s="79"/>
      <c r="AE72" s="79"/>
    </row>
    <row r="73" spans="2:31">
      <c r="B73" s="80">
        <v>51.310099999999998</v>
      </c>
      <c r="C73" s="81" t="s">
        <v>116</v>
      </c>
      <c r="D73" s="82" t="s">
        <v>117</v>
      </c>
      <c r="E73" s="83">
        <f t="shared" si="8"/>
        <v>94</v>
      </c>
      <c r="F73" s="83">
        <f t="shared" si="9"/>
        <v>14</v>
      </c>
      <c r="G73" s="83">
        <f t="shared" si="10"/>
        <v>108</v>
      </c>
      <c r="H73" s="79">
        <v>19</v>
      </c>
      <c r="I73" s="79">
        <v>6</v>
      </c>
      <c r="J73" s="79">
        <v>25</v>
      </c>
      <c r="K73" s="79">
        <v>24</v>
      </c>
      <c r="L73" s="79"/>
      <c r="M73" s="79">
        <v>24</v>
      </c>
      <c r="N73" s="79">
        <v>15</v>
      </c>
      <c r="O73" s="79">
        <v>4</v>
      </c>
      <c r="P73" s="79">
        <v>19</v>
      </c>
      <c r="Q73" s="79">
        <v>29</v>
      </c>
      <c r="R73" s="79">
        <v>4</v>
      </c>
      <c r="S73" s="79">
        <v>33</v>
      </c>
      <c r="T73" s="79">
        <v>7</v>
      </c>
      <c r="U73" s="79"/>
      <c r="V73" s="79">
        <v>7</v>
      </c>
      <c r="W73" s="79"/>
      <c r="X73" s="79"/>
      <c r="Y73" s="79"/>
      <c r="Z73" s="79"/>
      <c r="AA73" s="79"/>
      <c r="AB73" s="79"/>
      <c r="AC73" s="79"/>
      <c r="AD73" s="79"/>
      <c r="AE73" s="79"/>
    </row>
    <row r="74" spans="2:31">
      <c r="B74" s="76" t="s">
        <v>582</v>
      </c>
      <c r="C74" s="77"/>
      <c r="D74" s="78"/>
      <c r="E74" s="79">
        <f t="shared" si="8"/>
        <v>617</v>
      </c>
      <c r="F74" s="79">
        <f t="shared" si="9"/>
        <v>351</v>
      </c>
      <c r="G74" s="79">
        <f t="shared" si="10"/>
        <v>968</v>
      </c>
      <c r="H74" s="79">
        <v>117</v>
      </c>
      <c r="I74" s="79">
        <v>80</v>
      </c>
      <c r="J74" s="79">
        <v>197</v>
      </c>
      <c r="K74" s="79">
        <v>129</v>
      </c>
      <c r="L74" s="79">
        <v>92</v>
      </c>
      <c r="M74" s="79">
        <v>221</v>
      </c>
      <c r="N74" s="79">
        <v>110</v>
      </c>
      <c r="O74" s="79">
        <v>52</v>
      </c>
      <c r="P74" s="79">
        <v>162</v>
      </c>
      <c r="Q74" s="79">
        <v>259</v>
      </c>
      <c r="R74" s="79">
        <v>127</v>
      </c>
      <c r="S74" s="79">
        <v>386</v>
      </c>
      <c r="T74" s="79">
        <v>1</v>
      </c>
      <c r="U74" s="79"/>
      <c r="V74" s="79">
        <v>1</v>
      </c>
      <c r="W74" s="79"/>
      <c r="X74" s="79"/>
      <c r="Y74" s="79"/>
      <c r="Z74" s="79"/>
      <c r="AA74" s="79"/>
      <c r="AB74" s="79"/>
      <c r="AC74" s="79">
        <v>1</v>
      </c>
      <c r="AD74" s="79"/>
      <c r="AE74" s="79">
        <v>1</v>
      </c>
    </row>
    <row r="75" spans="2:31">
      <c r="B75" s="84">
        <v>26.010100000000001</v>
      </c>
      <c r="C75" s="81" t="s">
        <v>118</v>
      </c>
      <c r="D75" s="82" t="s">
        <v>119</v>
      </c>
      <c r="E75" s="83">
        <f t="shared" si="8"/>
        <v>42</v>
      </c>
      <c r="F75" s="83">
        <f t="shared" si="9"/>
        <v>8</v>
      </c>
      <c r="G75" s="83">
        <f t="shared" si="10"/>
        <v>50</v>
      </c>
      <c r="H75" s="79"/>
      <c r="I75" s="79"/>
      <c r="J75" s="79"/>
      <c r="K75" s="79"/>
      <c r="L75" s="79"/>
      <c r="M75" s="79"/>
      <c r="N75" s="79">
        <v>2</v>
      </c>
      <c r="O75" s="79"/>
      <c r="P75" s="79">
        <v>2</v>
      </c>
      <c r="Q75" s="79">
        <v>40</v>
      </c>
      <c r="R75" s="79">
        <v>8</v>
      </c>
      <c r="S75" s="79">
        <v>48</v>
      </c>
      <c r="T75" s="79"/>
      <c r="U75" s="79"/>
      <c r="V75" s="79"/>
      <c r="W75" s="79"/>
      <c r="X75" s="79"/>
      <c r="Y75" s="79"/>
      <c r="Z75" s="79"/>
      <c r="AA75" s="79"/>
      <c r="AB75" s="79"/>
      <c r="AC75" s="79"/>
      <c r="AD75" s="79"/>
      <c r="AE75" s="79"/>
    </row>
    <row r="76" spans="2:31">
      <c r="B76" s="88"/>
      <c r="C76" s="81" t="s">
        <v>120</v>
      </c>
      <c r="D76" s="82" t="s">
        <v>121</v>
      </c>
      <c r="E76" s="83">
        <f t="shared" si="8"/>
        <v>147</v>
      </c>
      <c r="F76" s="83">
        <f t="shared" si="9"/>
        <v>69</v>
      </c>
      <c r="G76" s="83">
        <f t="shared" si="10"/>
        <v>216</v>
      </c>
      <c r="H76" s="79"/>
      <c r="I76" s="79">
        <v>1</v>
      </c>
      <c r="J76" s="79">
        <v>1</v>
      </c>
      <c r="K76" s="79">
        <v>7</v>
      </c>
      <c r="L76" s="79">
        <v>3</v>
      </c>
      <c r="M76" s="79">
        <v>10</v>
      </c>
      <c r="N76" s="79">
        <v>31</v>
      </c>
      <c r="O76" s="79">
        <v>13</v>
      </c>
      <c r="P76" s="79">
        <v>44</v>
      </c>
      <c r="Q76" s="79">
        <v>109</v>
      </c>
      <c r="R76" s="79">
        <v>52</v>
      </c>
      <c r="S76" s="79">
        <v>161</v>
      </c>
      <c r="T76" s="79"/>
      <c r="U76" s="79"/>
      <c r="V76" s="79"/>
      <c r="W76" s="79"/>
      <c r="X76" s="79"/>
      <c r="Y76" s="79"/>
      <c r="Z76" s="79"/>
      <c r="AA76" s="79"/>
      <c r="AB76" s="79"/>
      <c r="AC76" s="79"/>
      <c r="AD76" s="79"/>
      <c r="AE76" s="79"/>
    </row>
    <row r="77" spans="2:31">
      <c r="B77" s="85"/>
      <c r="C77" s="81" t="s">
        <v>122</v>
      </c>
      <c r="D77" s="82" t="s">
        <v>123</v>
      </c>
      <c r="E77" s="83">
        <f t="shared" si="8"/>
        <v>428</v>
      </c>
      <c r="F77" s="83">
        <f t="shared" si="9"/>
        <v>274</v>
      </c>
      <c r="G77" s="83">
        <f t="shared" si="10"/>
        <v>702</v>
      </c>
      <c r="H77" s="79">
        <v>117</v>
      </c>
      <c r="I77" s="79">
        <v>79</v>
      </c>
      <c r="J77" s="79">
        <v>196</v>
      </c>
      <c r="K77" s="79">
        <v>122</v>
      </c>
      <c r="L77" s="79">
        <v>89</v>
      </c>
      <c r="M77" s="79">
        <v>211</v>
      </c>
      <c r="N77" s="79">
        <v>77</v>
      </c>
      <c r="O77" s="79">
        <v>39</v>
      </c>
      <c r="P77" s="79">
        <v>116</v>
      </c>
      <c r="Q77" s="79">
        <v>110</v>
      </c>
      <c r="R77" s="79">
        <v>67</v>
      </c>
      <c r="S77" s="79">
        <v>177</v>
      </c>
      <c r="T77" s="79">
        <v>1</v>
      </c>
      <c r="U77" s="79"/>
      <c r="V77" s="79">
        <v>1</v>
      </c>
      <c r="W77" s="79"/>
      <c r="X77" s="79"/>
      <c r="Y77" s="79"/>
      <c r="Z77" s="79"/>
      <c r="AA77" s="79"/>
      <c r="AB77" s="79"/>
      <c r="AC77" s="79">
        <v>1</v>
      </c>
      <c r="AD77" s="79"/>
      <c r="AE77" s="79">
        <v>1</v>
      </c>
    </row>
    <row r="78" spans="2:31">
      <c r="B78" s="76" t="s">
        <v>588</v>
      </c>
      <c r="C78" s="77"/>
      <c r="D78" s="78"/>
      <c r="E78" s="79">
        <f t="shared" si="8"/>
        <v>71</v>
      </c>
      <c r="F78" s="79">
        <f t="shared" si="9"/>
        <v>54</v>
      </c>
      <c r="G78" s="79">
        <f t="shared" si="10"/>
        <v>125</v>
      </c>
      <c r="H78" s="79">
        <v>26</v>
      </c>
      <c r="I78" s="79">
        <v>14</v>
      </c>
      <c r="J78" s="79">
        <v>40</v>
      </c>
      <c r="K78" s="79">
        <v>25</v>
      </c>
      <c r="L78" s="79">
        <v>28</v>
      </c>
      <c r="M78" s="79">
        <v>53</v>
      </c>
      <c r="N78" s="79">
        <v>10</v>
      </c>
      <c r="O78" s="79">
        <v>5</v>
      </c>
      <c r="P78" s="79">
        <v>15</v>
      </c>
      <c r="Q78" s="79">
        <v>9</v>
      </c>
      <c r="R78" s="79">
        <v>7</v>
      </c>
      <c r="S78" s="79">
        <v>16</v>
      </c>
      <c r="T78" s="79">
        <v>1</v>
      </c>
      <c r="U78" s="79"/>
      <c r="V78" s="79">
        <v>1</v>
      </c>
      <c r="W78" s="79"/>
      <c r="X78" s="79"/>
      <c r="Y78" s="79"/>
      <c r="Z78" s="79"/>
      <c r="AA78" s="79"/>
      <c r="AB78" s="79"/>
      <c r="AC78" s="79"/>
      <c r="AD78" s="79"/>
      <c r="AE78" s="79"/>
    </row>
    <row r="79" spans="2:31">
      <c r="B79" s="80">
        <v>27.010100000000001</v>
      </c>
      <c r="C79" s="81" t="s">
        <v>124</v>
      </c>
      <c r="D79" s="82" t="s">
        <v>125</v>
      </c>
      <c r="E79" s="83">
        <f t="shared" si="8"/>
        <v>71</v>
      </c>
      <c r="F79" s="83">
        <f t="shared" si="9"/>
        <v>54</v>
      </c>
      <c r="G79" s="83">
        <f t="shared" si="10"/>
        <v>125</v>
      </c>
      <c r="H79" s="79">
        <v>26</v>
      </c>
      <c r="I79" s="79">
        <v>14</v>
      </c>
      <c r="J79" s="79">
        <v>40</v>
      </c>
      <c r="K79" s="79">
        <v>25</v>
      </c>
      <c r="L79" s="79">
        <v>28</v>
      </c>
      <c r="M79" s="79">
        <v>53</v>
      </c>
      <c r="N79" s="79">
        <v>10</v>
      </c>
      <c r="O79" s="79">
        <v>5</v>
      </c>
      <c r="P79" s="79">
        <v>15</v>
      </c>
      <c r="Q79" s="79">
        <v>9</v>
      </c>
      <c r="R79" s="79">
        <v>7</v>
      </c>
      <c r="S79" s="79">
        <v>16</v>
      </c>
      <c r="T79" s="79">
        <v>1</v>
      </c>
      <c r="U79" s="79"/>
      <c r="V79" s="79">
        <v>1</v>
      </c>
      <c r="W79" s="79"/>
      <c r="X79" s="79"/>
      <c r="Y79" s="79"/>
      <c r="Z79" s="79"/>
      <c r="AA79" s="79"/>
      <c r="AB79" s="79"/>
      <c r="AC79" s="79"/>
      <c r="AD79" s="79"/>
      <c r="AE79" s="79"/>
    </row>
    <row r="80" spans="2:31">
      <c r="B80" s="72" t="s">
        <v>50</v>
      </c>
      <c r="C80" s="73"/>
      <c r="D80" s="74"/>
      <c r="E80" s="75">
        <f t="shared" si="8"/>
        <v>118</v>
      </c>
      <c r="F80" s="75">
        <f t="shared" si="9"/>
        <v>170</v>
      </c>
      <c r="G80" s="75">
        <f t="shared" si="10"/>
        <v>288</v>
      </c>
      <c r="H80" s="75">
        <v>17</v>
      </c>
      <c r="I80" s="75">
        <v>61</v>
      </c>
      <c r="J80" s="75">
        <v>78</v>
      </c>
      <c r="K80" s="75">
        <v>101</v>
      </c>
      <c r="L80" s="75">
        <v>109</v>
      </c>
      <c r="M80" s="75">
        <v>210</v>
      </c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</row>
    <row r="81" spans="2:31">
      <c r="B81" s="76" t="s">
        <v>77</v>
      </c>
      <c r="C81" s="77"/>
      <c r="D81" s="78"/>
      <c r="E81" s="79">
        <f t="shared" si="8"/>
        <v>90</v>
      </c>
      <c r="F81" s="79">
        <f t="shared" si="9"/>
        <v>111</v>
      </c>
      <c r="G81" s="79">
        <f t="shared" si="10"/>
        <v>201</v>
      </c>
      <c r="H81" s="79">
        <v>10</v>
      </c>
      <c r="I81" s="79">
        <v>30</v>
      </c>
      <c r="J81" s="79">
        <v>40</v>
      </c>
      <c r="K81" s="79">
        <v>80</v>
      </c>
      <c r="L81" s="79">
        <v>81</v>
      </c>
      <c r="M81" s="79">
        <v>161</v>
      </c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A81" s="79"/>
      <c r="AB81" s="79"/>
      <c r="AC81" s="79"/>
      <c r="AD81" s="79"/>
      <c r="AE81" s="79"/>
    </row>
    <row r="82" spans="2:31">
      <c r="B82" s="80">
        <v>3.0104000000000002</v>
      </c>
      <c r="C82" s="81" t="s">
        <v>112</v>
      </c>
      <c r="D82" s="82" t="s">
        <v>113</v>
      </c>
      <c r="E82" s="83">
        <f t="shared" si="8"/>
        <v>18</v>
      </c>
      <c r="F82" s="83">
        <f t="shared" si="9"/>
        <v>12</v>
      </c>
      <c r="G82" s="83">
        <f t="shared" si="10"/>
        <v>30</v>
      </c>
      <c r="H82" s="79">
        <v>2</v>
      </c>
      <c r="I82" s="79">
        <v>3</v>
      </c>
      <c r="J82" s="79">
        <v>5</v>
      </c>
      <c r="K82" s="79">
        <v>16</v>
      </c>
      <c r="L82" s="79">
        <v>9</v>
      </c>
      <c r="M82" s="79">
        <v>25</v>
      </c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  <c r="AA82" s="79"/>
      <c r="AB82" s="79"/>
      <c r="AC82" s="79"/>
      <c r="AD82" s="79"/>
      <c r="AE82" s="79"/>
    </row>
    <row r="83" spans="2:31">
      <c r="B83" s="80">
        <v>26.010100000000001</v>
      </c>
      <c r="C83" s="81" t="s">
        <v>122</v>
      </c>
      <c r="D83" s="82" t="s">
        <v>123</v>
      </c>
      <c r="E83" s="83">
        <f t="shared" si="8"/>
        <v>31</v>
      </c>
      <c r="F83" s="83">
        <f t="shared" si="9"/>
        <v>35</v>
      </c>
      <c r="G83" s="83">
        <f t="shared" si="10"/>
        <v>66</v>
      </c>
      <c r="H83" s="79">
        <v>6</v>
      </c>
      <c r="I83" s="79">
        <v>13</v>
      </c>
      <c r="J83" s="79">
        <v>19</v>
      </c>
      <c r="K83" s="79">
        <v>25</v>
      </c>
      <c r="L83" s="79">
        <v>22</v>
      </c>
      <c r="M83" s="79">
        <v>47</v>
      </c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  <c r="AA83" s="79"/>
      <c r="AB83" s="79"/>
      <c r="AC83" s="79"/>
      <c r="AD83" s="79"/>
      <c r="AE83" s="79"/>
    </row>
    <row r="84" spans="2:31">
      <c r="B84" s="80">
        <v>27.010100000000001</v>
      </c>
      <c r="C84" s="81" t="s">
        <v>124</v>
      </c>
      <c r="D84" s="82" t="s">
        <v>125</v>
      </c>
      <c r="E84" s="83">
        <f t="shared" si="8"/>
        <v>1</v>
      </c>
      <c r="F84" s="83">
        <f t="shared" si="9"/>
        <v>13</v>
      </c>
      <c r="G84" s="83">
        <f t="shared" si="10"/>
        <v>14</v>
      </c>
      <c r="H84" s="79"/>
      <c r="I84" s="79">
        <v>3</v>
      </c>
      <c r="J84" s="79">
        <v>3</v>
      </c>
      <c r="K84" s="79">
        <v>1</v>
      </c>
      <c r="L84" s="79">
        <v>10</v>
      </c>
      <c r="M84" s="79">
        <v>11</v>
      </c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  <c r="AA84" s="79"/>
      <c r="AB84" s="79"/>
      <c r="AC84" s="79"/>
      <c r="AD84" s="79"/>
      <c r="AE84" s="79"/>
    </row>
    <row r="85" spans="2:31">
      <c r="B85" s="80">
        <v>40.0501</v>
      </c>
      <c r="C85" s="81" t="s">
        <v>132</v>
      </c>
      <c r="D85" s="82" t="s">
        <v>133</v>
      </c>
      <c r="E85" s="83">
        <f t="shared" si="8"/>
        <v>34</v>
      </c>
      <c r="F85" s="83">
        <f t="shared" si="9"/>
        <v>26</v>
      </c>
      <c r="G85" s="83">
        <f t="shared" si="10"/>
        <v>60</v>
      </c>
      <c r="H85" s="79">
        <v>2</v>
      </c>
      <c r="I85" s="79">
        <v>6</v>
      </c>
      <c r="J85" s="79">
        <v>8</v>
      </c>
      <c r="K85" s="79">
        <v>32</v>
      </c>
      <c r="L85" s="79">
        <v>20</v>
      </c>
      <c r="M85" s="79">
        <v>52</v>
      </c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  <c r="AA85" s="79"/>
      <c r="AB85" s="79"/>
      <c r="AC85" s="79"/>
      <c r="AD85" s="79"/>
      <c r="AE85" s="79"/>
    </row>
    <row r="86" spans="2:31">
      <c r="B86" s="80">
        <v>40.050600000000003</v>
      </c>
      <c r="C86" s="81" t="s">
        <v>136</v>
      </c>
      <c r="D86" s="82" t="s">
        <v>599</v>
      </c>
      <c r="E86" s="83">
        <f t="shared" si="8"/>
        <v>6</v>
      </c>
      <c r="F86" s="83">
        <f t="shared" si="9"/>
        <v>25</v>
      </c>
      <c r="G86" s="83">
        <f t="shared" si="10"/>
        <v>31</v>
      </c>
      <c r="H86" s="79"/>
      <c r="I86" s="79">
        <v>5</v>
      </c>
      <c r="J86" s="79">
        <v>5</v>
      </c>
      <c r="K86" s="79">
        <v>6</v>
      </c>
      <c r="L86" s="79">
        <v>20</v>
      </c>
      <c r="M86" s="79">
        <v>26</v>
      </c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  <c r="AC86" s="79"/>
      <c r="AD86" s="79"/>
      <c r="AE86" s="79"/>
    </row>
    <row r="87" spans="2:31">
      <c r="B87" s="76" t="s">
        <v>75</v>
      </c>
      <c r="C87" s="77"/>
      <c r="D87" s="78"/>
      <c r="E87" s="79">
        <f t="shared" si="8"/>
        <v>28</v>
      </c>
      <c r="F87" s="79">
        <f t="shared" si="9"/>
        <v>59</v>
      </c>
      <c r="G87" s="79">
        <f t="shared" si="10"/>
        <v>87</v>
      </c>
      <c r="H87" s="79">
        <v>7</v>
      </c>
      <c r="I87" s="79">
        <v>31</v>
      </c>
      <c r="J87" s="79">
        <v>38</v>
      </c>
      <c r="K87" s="79">
        <v>21</v>
      </c>
      <c r="L87" s="79">
        <v>28</v>
      </c>
      <c r="M87" s="79">
        <v>49</v>
      </c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  <c r="AB87" s="79"/>
      <c r="AC87" s="79"/>
      <c r="AD87" s="79"/>
      <c r="AE87" s="79"/>
    </row>
    <row r="88" spans="2:31">
      <c r="B88" s="80">
        <v>3.0104000000000002</v>
      </c>
      <c r="C88" s="81" t="s">
        <v>112</v>
      </c>
      <c r="D88" s="82" t="s">
        <v>113</v>
      </c>
      <c r="E88" s="83">
        <f t="shared" si="8"/>
        <v>7</v>
      </c>
      <c r="F88" s="83">
        <f t="shared" si="9"/>
        <v>13</v>
      </c>
      <c r="G88" s="83">
        <f t="shared" si="10"/>
        <v>20</v>
      </c>
      <c r="H88" s="79">
        <v>2</v>
      </c>
      <c r="I88" s="79">
        <v>6</v>
      </c>
      <c r="J88" s="79">
        <v>8</v>
      </c>
      <c r="K88" s="79">
        <v>5</v>
      </c>
      <c r="L88" s="79">
        <v>7</v>
      </c>
      <c r="M88" s="79">
        <v>12</v>
      </c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  <c r="AA88" s="79"/>
      <c r="AB88" s="79"/>
      <c r="AC88" s="79"/>
      <c r="AD88" s="79"/>
      <c r="AE88" s="79"/>
    </row>
    <row r="89" spans="2:31">
      <c r="B89" s="80">
        <v>11.0701</v>
      </c>
      <c r="C89" s="81" t="s">
        <v>114</v>
      </c>
      <c r="D89" s="82" t="s">
        <v>115</v>
      </c>
      <c r="E89" s="83">
        <f t="shared" si="8"/>
        <v>1</v>
      </c>
      <c r="F89" s="83">
        <f t="shared" si="9"/>
        <v>7</v>
      </c>
      <c r="G89" s="83">
        <f t="shared" si="10"/>
        <v>8</v>
      </c>
      <c r="H89" s="79">
        <v>1</v>
      </c>
      <c r="I89" s="79">
        <v>7</v>
      </c>
      <c r="J89" s="79">
        <v>8</v>
      </c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  <c r="Y89" s="79"/>
      <c r="Z89" s="79"/>
      <c r="AA89" s="79"/>
      <c r="AB89" s="79"/>
      <c r="AC89" s="79"/>
      <c r="AD89" s="79"/>
      <c r="AE89" s="79"/>
    </row>
    <row r="90" spans="2:31">
      <c r="B90" s="80">
        <v>26.010100000000001</v>
      </c>
      <c r="C90" s="81" t="s">
        <v>122</v>
      </c>
      <c r="D90" s="82" t="s">
        <v>123</v>
      </c>
      <c r="E90" s="83">
        <f t="shared" si="8"/>
        <v>14</v>
      </c>
      <c r="F90" s="83">
        <f t="shared" si="9"/>
        <v>25</v>
      </c>
      <c r="G90" s="83">
        <f t="shared" si="10"/>
        <v>39</v>
      </c>
      <c r="H90" s="79">
        <v>3</v>
      </c>
      <c r="I90" s="79">
        <v>10</v>
      </c>
      <c r="J90" s="79">
        <v>13</v>
      </c>
      <c r="K90" s="79">
        <v>11</v>
      </c>
      <c r="L90" s="79">
        <v>15</v>
      </c>
      <c r="M90" s="79">
        <v>26</v>
      </c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  <c r="Y90" s="79"/>
      <c r="Z90" s="79"/>
      <c r="AA90" s="79"/>
      <c r="AB90" s="79"/>
      <c r="AC90" s="79"/>
      <c r="AD90" s="79"/>
      <c r="AE90" s="79"/>
    </row>
    <row r="91" spans="2:31">
      <c r="B91" s="80">
        <v>27.010100000000001</v>
      </c>
      <c r="C91" s="81" t="s">
        <v>124</v>
      </c>
      <c r="D91" s="82" t="s">
        <v>125</v>
      </c>
      <c r="E91" s="83">
        <f t="shared" si="8"/>
        <v>3</v>
      </c>
      <c r="F91" s="83">
        <f t="shared" si="9"/>
        <v>8</v>
      </c>
      <c r="G91" s="83">
        <f t="shared" si="10"/>
        <v>11</v>
      </c>
      <c r="H91" s="79"/>
      <c r="I91" s="79">
        <v>4</v>
      </c>
      <c r="J91" s="79">
        <v>4</v>
      </c>
      <c r="K91" s="79">
        <v>3</v>
      </c>
      <c r="L91" s="79">
        <v>4</v>
      </c>
      <c r="M91" s="79">
        <v>7</v>
      </c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  <c r="AA91" s="79"/>
      <c r="AB91" s="79"/>
      <c r="AC91" s="79"/>
      <c r="AD91" s="79"/>
      <c r="AE91" s="79"/>
    </row>
    <row r="92" spans="2:31">
      <c r="B92" s="80">
        <v>40.0501</v>
      </c>
      <c r="C92" s="81" t="s">
        <v>132</v>
      </c>
      <c r="D92" s="82" t="s">
        <v>133</v>
      </c>
      <c r="E92" s="83">
        <f t="shared" si="8"/>
        <v>1</v>
      </c>
      <c r="F92" s="83">
        <f t="shared" si="9"/>
        <v>1</v>
      </c>
      <c r="G92" s="83">
        <f t="shared" si="10"/>
        <v>2</v>
      </c>
      <c r="H92" s="79"/>
      <c r="I92" s="79">
        <v>1</v>
      </c>
      <c r="J92" s="79">
        <v>1</v>
      </c>
      <c r="K92" s="79">
        <v>1</v>
      </c>
      <c r="L92" s="79"/>
      <c r="M92" s="79">
        <v>1</v>
      </c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79"/>
      <c r="AD92" s="79"/>
      <c r="AE92" s="79"/>
    </row>
    <row r="93" spans="2:31">
      <c r="B93" s="84">
        <v>40.080100000000002</v>
      </c>
      <c r="C93" s="81" t="s">
        <v>134</v>
      </c>
      <c r="D93" s="82" t="s">
        <v>135</v>
      </c>
      <c r="E93" s="83">
        <f t="shared" si="8"/>
        <v>2</v>
      </c>
      <c r="F93" s="83">
        <f t="shared" si="9"/>
        <v>5</v>
      </c>
      <c r="G93" s="83">
        <f t="shared" si="10"/>
        <v>7</v>
      </c>
      <c r="H93" s="79">
        <v>1</v>
      </c>
      <c r="I93" s="79">
        <v>3</v>
      </c>
      <c r="J93" s="79">
        <v>4</v>
      </c>
      <c r="K93" s="79">
        <v>1</v>
      </c>
      <c r="L93" s="79">
        <v>2</v>
      </c>
      <c r="M93" s="79">
        <v>3</v>
      </c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  <c r="Y93" s="79"/>
      <c r="Z93" s="79"/>
      <c r="AA93" s="79"/>
      <c r="AB93" s="79"/>
      <c r="AC93" s="79"/>
      <c r="AD93" s="79"/>
      <c r="AE93" s="79"/>
    </row>
    <row r="94" spans="2:31">
      <c r="B94" s="70" t="s">
        <v>148</v>
      </c>
      <c r="C94" s="85"/>
      <c r="D94" s="86"/>
      <c r="E94" s="87">
        <f t="shared" si="8"/>
        <v>1523</v>
      </c>
      <c r="F94" s="87">
        <f t="shared" si="9"/>
        <v>709</v>
      </c>
      <c r="G94" s="87">
        <f t="shared" si="10"/>
        <v>2232</v>
      </c>
      <c r="H94" s="87">
        <v>355</v>
      </c>
      <c r="I94" s="87">
        <v>249</v>
      </c>
      <c r="J94" s="87">
        <v>604</v>
      </c>
      <c r="K94" s="87">
        <v>582</v>
      </c>
      <c r="L94" s="87">
        <v>222</v>
      </c>
      <c r="M94" s="87">
        <v>804</v>
      </c>
      <c r="N94" s="87">
        <v>225</v>
      </c>
      <c r="O94" s="87">
        <v>105</v>
      </c>
      <c r="P94" s="87">
        <v>330</v>
      </c>
      <c r="Q94" s="87">
        <v>353</v>
      </c>
      <c r="R94" s="87">
        <v>132</v>
      </c>
      <c r="S94" s="87">
        <v>485</v>
      </c>
      <c r="T94" s="87">
        <v>5</v>
      </c>
      <c r="U94" s="87">
        <v>1</v>
      </c>
      <c r="V94" s="87">
        <v>6</v>
      </c>
      <c r="W94" s="87"/>
      <c r="X94" s="87"/>
      <c r="Y94" s="87"/>
      <c r="Z94" s="87"/>
      <c r="AA94" s="87"/>
      <c r="AB94" s="87"/>
      <c r="AC94" s="87">
        <v>3</v>
      </c>
      <c r="AD94" s="87"/>
      <c r="AE94" s="87">
        <v>3</v>
      </c>
    </row>
    <row r="95" spans="2:31">
      <c r="B95" s="72" t="s">
        <v>49</v>
      </c>
      <c r="C95" s="73"/>
      <c r="D95" s="74"/>
      <c r="E95" s="75">
        <f t="shared" si="8"/>
        <v>1230</v>
      </c>
      <c r="F95" s="75">
        <f t="shared" si="9"/>
        <v>489</v>
      </c>
      <c r="G95" s="75">
        <f t="shared" si="10"/>
        <v>1719</v>
      </c>
      <c r="H95" s="75">
        <v>285</v>
      </c>
      <c r="I95" s="75">
        <v>128</v>
      </c>
      <c r="J95" s="75">
        <v>413</v>
      </c>
      <c r="K95" s="75">
        <v>359</v>
      </c>
      <c r="L95" s="75">
        <v>123</v>
      </c>
      <c r="M95" s="75">
        <v>482</v>
      </c>
      <c r="N95" s="75">
        <v>225</v>
      </c>
      <c r="O95" s="75">
        <v>105</v>
      </c>
      <c r="P95" s="75">
        <v>330</v>
      </c>
      <c r="Q95" s="75">
        <v>353</v>
      </c>
      <c r="R95" s="75">
        <v>132</v>
      </c>
      <c r="S95" s="75">
        <v>485</v>
      </c>
      <c r="T95" s="75">
        <v>5</v>
      </c>
      <c r="U95" s="75">
        <v>1</v>
      </c>
      <c r="V95" s="75">
        <v>6</v>
      </c>
      <c r="W95" s="75"/>
      <c r="X95" s="75"/>
      <c r="Y95" s="75"/>
      <c r="Z95" s="75"/>
      <c r="AA95" s="75"/>
      <c r="AB95" s="75"/>
      <c r="AC95" s="75">
        <v>3</v>
      </c>
      <c r="AD95" s="75"/>
      <c r="AE95" s="75">
        <v>3</v>
      </c>
    </row>
    <row r="96" spans="2:31">
      <c r="B96" s="76" t="s">
        <v>71</v>
      </c>
      <c r="C96" s="77"/>
      <c r="D96" s="78"/>
      <c r="E96" s="79">
        <f t="shared" si="8"/>
        <v>1230</v>
      </c>
      <c r="F96" s="79">
        <f t="shared" si="9"/>
        <v>489</v>
      </c>
      <c r="G96" s="79">
        <f t="shared" si="10"/>
        <v>1719</v>
      </c>
      <c r="H96" s="79">
        <v>285</v>
      </c>
      <c r="I96" s="79">
        <v>128</v>
      </c>
      <c r="J96" s="79">
        <v>413</v>
      </c>
      <c r="K96" s="79">
        <v>359</v>
      </c>
      <c r="L96" s="79">
        <v>123</v>
      </c>
      <c r="M96" s="79">
        <v>482</v>
      </c>
      <c r="N96" s="79">
        <v>225</v>
      </c>
      <c r="O96" s="79">
        <v>105</v>
      </c>
      <c r="P96" s="79">
        <v>330</v>
      </c>
      <c r="Q96" s="79">
        <v>353</v>
      </c>
      <c r="R96" s="79">
        <v>132</v>
      </c>
      <c r="S96" s="79">
        <v>485</v>
      </c>
      <c r="T96" s="79">
        <v>5</v>
      </c>
      <c r="U96" s="79">
        <v>1</v>
      </c>
      <c r="V96" s="79">
        <v>6</v>
      </c>
      <c r="W96" s="79"/>
      <c r="X96" s="79"/>
      <c r="Y96" s="79"/>
      <c r="Z96" s="79"/>
      <c r="AA96" s="79"/>
      <c r="AB96" s="79"/>
      <c r="AC96" s="79">
        <v>3</v>
      </c>
      <c r="AD96" s="79"/>
      <c r="AE96" s="79">
        <v>3</v>
      </c>
    </row>
    <row r="97" spans="2:31">
      <c r="B97" s="80">
        <v>42.010100000000001</v>
      </c>
      <c r="C97" s="81" t="s">
        <v>139</v>
      </c>
      <c r="D97" s="82" t="s">
        <v>140</v>
      </c>
      <c r="E97" s="83">
        <f t="shared" si="8"/>
        <v>401</v>
      </c>
      <c r="F97" s="83">
        <f t="shared" si="9"/>
        <v>110</v>
      </c>
      <c r="G97" s="83">
        <f t="shared" si="10"/>
        <v>511</v>
      </c>
      <c r="H97" s="79">
        <v>55</v>
      </c>
      <c r="I97" s="79">
        <v>17</v>
      </c>
      <c r="J97" s="79">
        <v>72</v>
      </c>
      <c r="K97" s="79">
        <v>107</v>
      </c>
      <c r="L97" s="79">
        <v>28</v>
      </c>
      <c r="M97" s="79">
        <v>135</v>
      </c>
      <c r="N97" s="79">
        <v>105</v>
      </c>
      <c r="O97" s="79">
        <v>27</v>
      </c>
      <c r="P97" s="79">
        <v>132</v>
      </c>
      <c r="Q97" s="79">
        <v>131</v>
      </c>
      <c r="R97" s="79">
        <v>38</v>
      </c>
      <c r="S97" s="79">
        <v>169</v>
      </c>
      <c r="T97" s="79">
        <v>2</v>
      </c>
      <c r="U97" s="79"/>
      <c r="V97" s="79">
        <v>2</v>
      </c>
      <c r="W97" s="79"/>
      <c r="X97" s="79"/>
      <c r="Y97" s="79"/>
      <c r="Z97" s="79"/>
      <c r="AA97" s="79"/>
      <c r="AB97" s="79"/>
      <c r="AC97" s="79">
        <v>1</v>
      </c>
      <c r="AD97" s="79"/>
      <c r="AE97" s="79">
        <v>1</v>
      </c>
    </row>
    <row r="98" spans="2:31">
      <c r="B98" s="80">
        <v>44.070099999999996</v>
      </c>
      <c r="C98" s="81" t="s">
        <v>143</v>
      </c>
      <c r="D98" s="82" t="s">
        <v>144</v>
      </c>
      <c r="E98" s="83">
        <f t="shared" si="8"/>
        <v>233</v>
      </c>
      <c r="F98" s="83">
        <f t="shared" si="9"/>
        <v>42</v>
      </c>
      <c r="G98" s="83">
        <f t="shared" si="10"/>
        <v>275</v>
      </c>
      <c r="H98" s="79">
        <v>42</v>
      </c>
      <c r="I98" s="79">
        <v>15</v>
      </c>
      <c r="J98" s="79">
        <v>57</v>
      </c>
      <c r="K98" s="79">
        <v>67</v>
      </c>
      <c r="L98" s="79">
        <v>9</v>
      </c>
      <c r="M98" s="79">
        <v>76</v>
      </c>
      <c r="N98" s="79">
        <v>40</v>
      </c>
      <c r="O98" s="79">
        <v>7</v>
      </c>
      <c r="P98" s="79">
        <v>47</v>
      </c>
      <c r="Q98" s="79">
        <v>83</v>
      </c>
      <c r="R98" s="79">
        <v>11</v>
      </c>
      <c r="S98" s="79">
        <v>94</v>
      </c>
      <c r="T98" s="79">
        <v>1</v>
      </c>
      <c r="U98" s="79"/>
      <c r="V98" s="79">
        <v>1</v>
      </c>
      <c r="W98" s="79"/>
      <c r="X98" s="79"/>
      <c r="Y98" s="79"/>
      <c r="Z98" s="79"/>
      <c r="AA98" s="79"/>
      <c r="AB98" s="79"/>
      <c r="AC98" s="79"/>
      <c r="AD98" s="79"/>
      <c r="AE98" s="79"/>
    </row>
    <row r="99" spans="2:31">
      <c r="B99" s="84">
        <v>45.010100000000001</v>
      </c>
      <c r="C99" s="81" t="s">
        <v>145</v>
      </c>
      <c r="D99" s="82" t="s">
        <v>146</v>
      </c>
      <c r="E99" s="83">
        <f t="shared" ref="E99:E159" si="11">H99+K99+N99+Q99+T99+W99+Z99+AC99</f>
        <v>0</v>
      </c>
      <c r="F99" s="83">
        <f t="shared" ref="F99:F159" si="12">I99+L99+O99+R99+U99+X99+AA99+AD99</f>
        <v>1</v>
      </c>
      <c r="G99" s="83">
        <f t="shared" ref="G99:G159" si="13">SUM(E99:F99)</f>
        <v>1</v>
      </c>
      <c r="H99" s="79"/>
      <c r="I99" s="79"/>
      <c r="J99" s="79"/>
      <c r="K99" s="79"/>
      <c r="L99" s="79"/>
      <c r="M99" s="79"/>
      <c r="N99" s="79"/>
      <c r="O99" s="79"/>
      <c r="P99" s="79"/>
      <c r="Q99" s="79"/>
      <c r="R99" s="79">
        <v>1</v>
      </c>
      <c r="S99" s="79">
        <v>1</v>
      </c>
      <c r="T99" s="79"/>
      <c r="U99" s="79"/>
      <c r="V99" s="79"/>
      <c r="W99" s="79"/>
      <c r="X99" s="79"/>
      <c r="Y99" s="79"/>
      <c r="Z99" s="79"/>
      <c r="AA99" s="79"/>
      <c r="AB99" s="79"/>
      <c r="AC99" s="79"/>
      <c r="AD99" s="79"/>
      <c r="AE99" s="79"/>
    </row>
    <row r="100" spans="2:31">
      <c r="B100" s="85"/>
      <c r="C100" s="81" t="s">
        <v>147</v>
      </c>
      <c r="D100" s="82" t="s">
        <v>148</v>
      </c>
      <c r="E100" s="83">
        <f t="shared" si="11"/>
        <v>111</v>
      </c>
      <c r="F100" s="83">
        <f t="shared" si="12"/>
        <v>43</v>
      </c>
      <c r="G100" s="83">
        <f t="shared" si="13"/>
        <v>154</v>
      </c>
      <c r="H100" s="79">
        <v>48</v>
      </c>
      <c r="I100" s="79">
        <v>16</v>
      </c>
      <c r="J100" s="79">
        <v>64</v>
      </c>
      <c r="K100" s="79">
        <v>36</v>
      </c>
      <c r="L100" s="79">
        <v>12</v>
      </c>
      <c r="M100" s="79">
        <v>48</v>
      </c>
      <c r="N100" s="79">
        <v>13</v>
      </c>
      <c r="O100" s="79">
        <v>9</v>
      </c>
      <c r="P100" s="79">
        <v>22</v>
      </c>
      <c r="Q100" s="79">
        <v>12</v>
      </c>
      <c r="R100" s="79">
        <v>5</v>
      </c>
      <c r="S100" s="79">
        <v>17</v>
      </c>
      <c r="T100" s="79">
        <v>2</v>
      </c>
      <c r="U100" s="79">
        <v>1</v>
      </c>
      <c r="V100" s="79">
        <v>3</v>
      </c>
      <c r="W100" s="79"/>
      <c r="X100" s="79"/>
      <c r="Y100" s="79"/>
      <c r="Z100" s="79"/>
      <c r="AA100" s="79"/>
      <c r="AB100" s="79"/>
      <c r="AC100" s="79"/>
      <c r="AD100" s="79"/>
      <c r="AE100" s="79"/>
    </row>
    <row r="101" spans="2:31">
      <c r="B101" s="80">
        <v>45.020099999999999</v>
      </c>
      <c r="C101" s="81" t="s">
        <v>149</v>
      </c>
      <c r="D101" s="82" t="s">
        <v>150</v>
      </c>
      <c r="E101" s="83">
        <f t="shared" si="11"/>
        <v>88</v>
      </c>
      <c r="F101" s="83">
        <f t="shared" si="12"/>
        <v>43</v>
      </c>
      <c r="G101" s="83">
        <f t="shared" si="13"/>
        <v>131</v>
      </c>
      <c r="H101" s="79">
        <v>16</v>
      </c>
      <c r="I101" s="79">
        <v>9</v>
      </c>
      <c r="J101" s="79">
        <v>25</v>
      </c>
      <c r="K101" s="79">
        <v>34</v>
      </c>
      <c r="L101" s="79">
        <v>7</v>
      </c>
      <c r="M101" s="79">
        <v>41</v>
      </c>
      <c r="N101" s="79">
        <v>10</v>
      </c>
      <c r="O101" s="79">
        <v>12</v>
      </c>
      <c r="P101" s="79">
        <v>22</v>
      </c>
      <c r="Q101" s="79">
        <v>27</v>
      </c>
      <c r="R101" s="79">
        <v>15</v>
      </c>
      <c r="S101" s="79">
        <v>42</v>
      </c>
      <c r="T101" s="79"/>
      <c r="U101" s="79"/>
      <c r="V101" s="79"/>
      <c r="W101" s="79"/>
      <c r="X101" s="79"/>
      <c r="Y101" s="79"/>
      <c r="Z101" s="79"/>
      <c r="AA101" s="79"/>
      <c r="AB101" s="79"/>
      <c r="AC101" s="79">
        <v>1</v>
      </c>
      <c r="AD101" s="79"/>
      <c r="AE101" s="79">
        <v>1</v>
      </c>
    </row>
    <row r="102" spans="2:31">
      <c r="B102" s="80">
        <v>45.060099999999998</v>
      </c>
      <c r="C102" s="81" t="s">
        <v>151</v>
      </c>
      <c r="D102" s="82" t="s">
        <v>600</v>
      </c>
      <c r="E102" s="83">
        <f t="shared" si="11"/>
        <v>28</v>
      </c>
      <c r="F102" s="83">
        <f t="shared" si="12"/>
        <v>45</v>
      </c>
      <c r="G102" s="83">
        <f t="shared" si="13"/>
        <v>73</v>
      </c>
      <c r="H102" s="79">
        <v>10</v>
      </c>
      <c r="I102" s="79">
        <v>12</v>
      </c>
      <c r="J102" s="79">
        <v>22</v>
      </c>
      <c r="K102" s="79">
        <v>6</v>
      </c>
      <c r="L102" s="79">
        <v>10</v>
      </c>
      <c r="M102" s="79">
        <v>16</v>
      </c>
      <c r="N102" s="79">
        <v>4</v>
      </c>
      <c r="O102" s="79">
        <v>6</v>
      </c>
      <c r="P102" s="79">
        <v>10</v>
      </c>
      <c r="Q102" s="79">
        <v>8</v>
      </c>
      <c r="R102" s="79">
        <v>17</v>
      </c>
      <c r="S102" s="79">
        <v>25</v>
      </c>
      <c r="T102" s="79"/>
      <c r="U102" s="79"/>
      <c r="V102" s="79"/>
      <c r="W102" s="79"/>
      <c r="X102" s="79"/>
      <c r="Y102" s="79"/>
      <c r="Z102" s="79"/>
      <c r="AA102" s="79"/>
      <c r="AB102" s="79"/>
      <c r="AC102" s="79"/>
      <c r="AD102" s="79"/>
      <c r="AE102" s="79"/>
    </row>
    <row r="103" spans="2:31">
      <c r="B103" s="80">
        <v>45.070099999999996</v>
      </c>
      <c r="C103" s="81" t="s">
        <v>153</v>
      </c>
      <c r="D103" s="82" t="s">
        <v>154</v>
      </c>
      <c r="E103" s="83">
        <f t="shared" si="11"/>
        <v>34</v>
      </c>
      <c r="F103" s="83">
        <f t="shared" si="12"/>
        <v>36</v>
      </c>
      <c r="G103" s="83">
        <f t="shared" si="13"/>
        <v>70</v>
      </c>
      <c r="H103" s="79">
        <v>13</v>
      </c>
      <c r="I103" s="79">
        <v>19</v>
      </c>
      <c r="J103" s="79">
        <v>32</v>
      </c>
      <c r="K103" s="79">
        <v>5</v>
      </c>
      <c r="L103" s="79">
        <v>5</v>
      </c>
      <c r="M103" s="79">
        <v>10</v>
      </c>
      <c r="N103" s="79">
        <v>7</v>
      </c>
      <c r="O103" s="79">
        <v>6</v>
      </c>
      <c r="P103" s="79">
        <v>13</v>
      </c>
      <c r="Q103" s="79">
        <v>9</v>
      </c>
      <c r="R103" s="79">
        <v>6</v>
      </c>
      <c r="S103" s="79">
        <v>15</v>
      </c>
      <c r="T103" s="79"/>
      <c r="U103" s="79"/>
      <c r="V103" s="79"/>
      <c r="W103" s="79"/>
      <c r="X103" s="79"/>
      <c r="Y103" s="79"/>
      <c r="Z103" s="79"/>
      <c r="AA103" s="79"/>
      <c r="AB103" s="79"/>
      <c r="AC103" s="79"/>
      <c r="AD103" s="79"/>
      <c r="AE103" s="79"/>
    </row>
    <row r="104" spans="2:31">
      <c r="B104" s="80">
        <v>45.100099999999998</v>
      </c>
      <c r="C104" s="81" t="s">
        <v>155</v>
      </c>
      <c r="D104" s="82" t="s">
        <v>156</v>
      </c>
      <c r="E104" s="83">
        <f t="shared" si="11"/>
        <v>142</v>
      </c>
      <c r="F104" s="83">
        <f t="shared" si="12"/>
        <v>110</v>
      </c>
      <c r="G104" s="83">
        <f t="shared" si="13"/>
        <v>252</v>
      </c>
      <c r="H104" s="79">
        <v>43</v>
      </c>
      <c r="I104" s="79">
        <v>24</v>
      </c>
      <c r="J104" s="79">
        <v>67</v>
      </c>
      <c r="K104" s="79">
        <v>39</v>
      </c>
      <c r="L104" s="79">
        <v>37</v>
      </c>
      <c r="M104" s="79">
        <v>76</v>
      </c>
      <c r="N104" s="79">
        <v>19</v>
      </c>
      <c r="O104" s="79">
        <v>21</v>
      </c>
      <c r="P104" s="79">
        <v>40</v>
      </c>
      <c r="Q104" s="79">
        <v>41</v>
      </c>
      <c r="R104" s="79">
        <v>28</v>
      </c>
      <c r="S104" s="79">
        <v>69</v>
      </c>
      <c r="T104" s="79"/>
      <c r="U104" s="79"/>
      <c r="V104" s="79"/>
      <c r="W104" s="79"/>
      <c r="X104" s="79"/>
      <c r="Y104" s="79"/>
      <c r="Z104" s="79"/>
      <c r="AA104" s="79"/>
      <c r="AB104" s="79"/>
      <c r="AC104" s="79"/>
      <c r="AD104" s="79"/>
      <c r="AE104" s="79"/>
    </row>
    <row r="105" spans="2:31">
      <c r="B105" s="80">
        <v>45.110100000000003</v>
      </c>
      <c r="C105" s="81" t="s">
        <v>157</v>
      </c>
      <c r="D105" s="82" t="s">
        <v>158</v>
      </c>
      <c r="E105" s="83">
        <f t="shared" si="11"/>
        <v>129</v>
      </c>
      <c r="F105" s="83">
        <f t="shared" si="12"/>
        <v>34</v>
      </c>
      <c r="G105" s="83">
        <f t="shared" si="13"/>
        <v>163</v>
      </c>
      <c r="H105" s="79">
        <v>50</v>
      </c>
      <c r="I105" s="79">
        <v>12</v>
      </c>
      <c r="J105" s="79">
        <v>62</v>
      </c>
      <c r="K105" s="79">
        <v>47</v>
      </c>
      <c r="L105" s="79">
        <v>10</v>
      </c>
      <c r="M105" s="79">
        <v>57</v>
      </c>
      <c r="N105" s="79">
        <v>16</v>
      </c>
      <c r="O105" s="79">
        <v>10</v>
      </c>
      <c r="P105" s="79">
        <v>26</v>
      </c>
      <c r="Q105" s="79">
        <v>15</v>
      </c>
      <c r="R105" s="79">
        <v>2</v>
      </c>
      <c r="S105" s="79">
        <v>17</v>
      </c>
      <c r="T105" s="79"/>
      <c r="U105" s="79"/>
      <c r="V105" s="79"/>
      <c r="W105" s="79"/>
      <c r="X105" s="79"/>
      <c r="Y105" s="79"/>
      <c r="Z105" s="79"/>
      <c r="AA105" s="79"/>
      <c r="AB105" s="79"/>
      <c r="AC105" s="79">
        <v>1</v>
      </c>
      <c r="AD105" s="79"/>
      <c r="AE105" s="79">
        <v>1</v>
      </c>
    </row>
    <row r="106" spans="2:31">
      <c r="B106" s="80">
        <v>52.100200000000001</v>
      </c>
      <c r="C106" s="81" t="s">
        <v>159</v>
      </c>
      <c r="D106" s="82" t="s">
        <v>160</v>
      </c>
      <c r="E106" s="83">
        <f t="shared" si="11"/>
        <v>64</v>
      </c>
      <c r="F106" s="83">
        <f t="shared" si="12"/>
        <v>25</v>
      </c>
      <c r="G106" s="83">
        <f t="shared" si="13"/>
        <v>89</v>
      </c>
      <c r="H106" s="79">
        <v>8</v>
      </c>
      <c r="I106" s="79">
        <v>4</v>
      </c>
      <c r="J106" s="79">
        <v>12</v>
      </c>
      <c r="K106" s="79">
        <v>18</v>
      </c>
      <c r="L106" s="79">
        <v>5</v>
      </c>
      <c r="M106" s="79">
        <v>23</v>
      </c>
      <c r="N106" s="79">
        <v>11</v>
      </c>
      <c r="O106" s="79">
        <v>7</v>
      </c>
      <c r="P106" s="79">
        <v>18</v>
      </c>
      <c r="Q106" s="79">
        <v>27</v>
      </c>
      <c r="R106" s="79">
        <v>9</v>
      </c>
      <c r="S106" s="79">
        <v>36</v>
      </c>
      <c r="T106" s="79"/>
      <c r="U106" s="79"/>
      <c r="V106" s="79"/>
      <c r="W106" s="79"/>
      <c r="X106" s="79"/>
      <c r="Y106" s="79"/>
      <c r="Z106" s="79"/>
      <c r="AA106" s="79"/>
      <c r="AB106" s="79"/>
      <c r="AC106" s="79"/>
      <c r="AD106" s="79"/>
      <c r="AE106" s="79"/>
    </row>
    <row r="107" spans="2:31">
      <c r="B107" s="72" t="s">
        <v>50</v>
      </c>
      <c r="C107" s="73"/>
      <c r="D107" s="74"/>
      <c r="E107" s="75">
        <f t="shared" si="11"/>
        <v>293</v>
      </c>
      <c r="F107" s="75">
        <f t="shared" si="12"/>
        <v>220</v>
      </c>
      <c r="G107" s="75">
        <f t="shared" si="13"/>
        <v>513</v>
      </c>
      <c r="H107" s="75">
        <v>70</v>
      </c>
      <c r="I107" s="75">
        <v>121</v>
      </c>
      <c r="J107" s="75">
        <v>191</v>
      </c>
      <c r="K107" s="75">
        <v>223</v>
      </c>
      <c r="L107" s="75">
        <v>99</v>
      </c>
      <c r="M107" s="75">
        <v>322</v>
      </c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</row>
    <row r="108" spans="2:31">
      <c r="B108" s="76" t="s">
        <v>77</v>
      </c>
      <c r="C108" s="77"/>
      <c r="D108" s="78"/>
      <c r="E108" s="79">
        <f t="shared" si="11"/>
        <v>103</v>
      </c>
      <c r="F108" s="79">
        <f t="shared" si="12"/>
        <v>49</v>
      </c>
      <c r="G108" s="79">
        <f t="shared" si="13"/>
        <v>152</v>
      </c>
      <c r="H108" s="79">
        <v>38</v>
      </c>
      <c r="I108" s="79">
        <v>28</v>
      </c>
      <c r="J108" s="79">
        <v>66</v>
      </c>
      <c r="K108" s="79">
        <v>65</v>
      </c>
      <c r="L108" s="79">
        <v>21</v>
      </c>
      <c r="M108" s="79">
        <v>86</v>
      </c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  <c r="AA108" s="79"/>
      <c r="AB108" s="79"/>
      <c r="AC108" s="79"/>
      <c r="AD108" s="79"/>
      <c r="AE108" s="79"/>
    </row>
    <row r="109" spans="2:31">
      <c r="B109" s="80">
        <v>42.010100000000001</v>
      </c>
      <c r="C109" s="81" t="s">
        <v>139</v>
      </c>
      <c r="D109" s="82" t="s">
        <v>140</v>
      </c>
      <c r="E109" s="83">
        <f t="shared" si="11"/>
        <v>79</v>
      </c>
      <c r="F109" s="83">
        <f t="shared" si="12"/>
        <v>35</v>
      </c>
      <c r="G109" s="83">
        <f t="shared" si="13"/>
        <v>114</v>
      </c>
      <c r="H109" s="79">
        <v>34</v>
      </c>
      <c r="I109" s="79">
        <v>22</v>
      </c>
      <c r="J109" s="79">
        <v>56</v>
      </c>
      <c r="K109" s="79">
        <v>45</v>
      </c>
      <c r="L109" s="79">
        <v>13</v>
      </c>
      <c r="M109" s="79">
        <v>58</v>
      </c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79"/>
      <c r="Y109" s="79"/>
      <c r="Z109" s="79"/>
      <c r="AA109" s="79"/>
      <c r="AB109" s="79"/>
      <c r="AC109" s="79"/>
      <c r="AD109" s="79"/>
      <c r="AE109" s="79"/>
    </row>
    <row r="110" spans="2:31">
      <c r="B110" s="80">
        <v>44.070099999999996</v>
      </c>
      <c r="C110" s="81" t="s">
        <v>143</v>
      </c>
      <c r="D110" s="82" t="s">
        <v>144</v>
      </c>
      <c r="E110" s="83">
        <f t="shared" si="11"/>
        <v>24</v>
      </c>
      <c r="F110" s="83">
        <f t="shared" si="12"/>
        <v>14</v>
      </c>
      <c r="G110" s="83">
        <f t="shared" si="13"/>
        <v>38</v>
      </c>
      <c r="H110" s="79">
        <v>4</v>
      </c>
      <c r="I110" s="79">
        <v>6</v>
      </c>
      <c r="J110" s="79">
        <v>10</v>
      </c>
      <c r="K110" s="79">
        <v>20</v>
      </c>
      <c r="L110" s="79">
        <v>8</v>
      </c>
      <c r="M110" s="79">
        <v>28</v>
      </c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  <c r="AA110" s="79"/>
      <c r="AB110" s="79"/>
      <c r="AC110" s="79"/>
      <c r="AD110" s="79"/>
      <c r="AE110" s="79"/>
    </row>
    <row r="111" spans="2:31">
      <c r="B111" s="76" t="s">
        <v>75</v>
      </c>
      <c r="C111" s="77"/>
      <c r="D111" s="78"/>
      <c r="E111" s="79">
        <f t="shared" si="11"/>
        <v>169</v>
      </c>
      <c r="F111" s="79">
        <f t="shared" si="12"/>
        <v>139</v>
      </c>
      <c r="G111" s="79">
        <f t="shared" si="13"/>
        <v>308</v>
      </c>
      <c r="H111" s="79">
        <v>21</v>
      </c>
      <c r="I111" s="79">
        <v>81</v>
      </c>
      <c r="J111" s="79">
        <v>102</v>
      </c>
      <c r="K111" s="79">
        <v>148</v>
      </c>
      <c r="L111" s="79">
        <v>58</v>
      </c>
      <c r="M111" s="79">
        <v>206</v>
      </c>
      <c r="N111" s="79"/>
      <c r="O111" s="79"/>
      <c r="P111" s="79"/>
      <c r="Q111" s="79"/>
      <c r="R111" s="79"/>
      <c r="S111" s="79"/>
      <c r="T111" s="79"/>
      <c r="U111" s="79"/>
      <c r="V111" s="79"/>
      <c r="W111" s="79"/>
      <c r="X111" s="79"/>
      <c r="Y111" s="79"/>
      <c r="Z111" s="79"/>
      <c r="AA111" s="79"/>
      <c r="AB111" s="79"/>
      <c r="AC111" s="79"/>
      <c r="AD111" s="79"/>
      <c r="AE111" s="79"/>
    </row>
    <row r="112" spans="2:31">
      <c r="B112" s="80">
        <v>42.020099999999999</v>
      </c>
      <c r="C112" s="81" t="s">
        <v>161</v>
      </c>
      <c r="D112" s="82" t="s">
        <v>162</v>
      </c>
      <c r="E112" s="83">
        <f t="shared" si="11"/>
        <v>9</v>
      </c>
      <c r="F112" s="83">
        <f t="shared" si="12"/>
        <v>2</v>
      </c>
      <c r="G112" s="83">
        <f t="shared" si="13"/>
        <v>11</v>
      </c>
      <c r="H112" s="79"/>
      <c r="I112" s="79"/>
      <c r="J112" s="79"/>
      <c r="K112" s="79">
        <v>9</v>
      </c>
      <c r="L112" s="79">
        <v>2</v>
      </c>
      <c r="M112" s="79">
        <v>11</v>
      </c>
      <c r="N112" s="79"/>
      <c r="O112" s="79"/>
      <c r="P112" s="79"/>
      <c r="Q112" s="79"/>
      <c r="R112" s="79"/>
      <c r="S112" s="79"/>
      <c r="T112" s="79"/>
      <c r="U112" s="79"/>
      <c r="V112" s="79"/>
      <c r="W112" s="79"/>
      <c r="X112" s="79"/>
      <c r="Y112" s="79"/>
      <c r="Z112" s="79"/>
      <c r="AA112" s="79"/>
      <c r="AB112" s="79"/>
      <c r="AC112" s="79"/>
      <c r="AD112" s="79"/>
      <c r="AE112" s="79"/>
    </row>
    <row r="113" spans="2:31">
      <c r="B113" s="80">
        <v>42.280200000000001</v>
      </c>
      <c r="C113" s="81" t="s">
        <v>163</v>
      </c>
      <c r="D113" s="82" t="s">
        <v>164</v>
      </c>
      <c r="E113" s="83">
        <f t="shared" si="11"/>
        <v>19</v>
      </c>
      <c r="F113" s="83">
        <f t="shared" si="12"/>
        <v>11</v>
      </c>
      <c r="G113" s="83">
        <f t="shared" si="13"/>
        <v>30</v>
      </c>
      <c r="H113" s="79"/>
      <c r="I113" s="79">
        <v>8</v>
      </c>
      <c r="J113" s="79">
        <v>8</v>
      </c>
      <c r="K113" s="79">
        <v>19</v>
      </c>
      <c r="L113" s="79">
        <v>3</v>
      </c>
      <c r="M113" s="79">
        <v>22</v>
      </c>
      <c r="N113" s="79"/>
      <c r="O113" s="79"/>
      <c r="P113" s="79"/>
      <c r="Q113" s="79"/>
      <c r="R113" s="79"/>
      <c r="S113" s="79"/>
      <c r="T113" s="79"/>
      <c r="U113" s="79"/>
      <c r="V113" s="79"/>
      <c r="W113" s="79"/>
      <c r="X113" s="79"/>
      <c r="Y113" s="79"/>
      <c r="Z113" s="79"/>
      <c r="AA113" s="79"/>
      <c r="AB113" s="79"/>
      <c r="AC113" s="79"/>
      <c r="AD113" s="79"/>
      <c r="AE113" s="79"/>
    </row>
    <row r="114" spans="2:31">
      <c r="B114" s="80">
        <v>42.2804</v>
      </c>
      <c r="C114" s="81" t="s">
        <v>165</v>
      </c>
      <c r="D114" s="82" t="s">
        <v>166</v>
      </c>
      <c r="E114" s="83">
        <f t="shared" si="11"/>
        <v>19</v>
      </c>
      <c r="F114" s="83">
        <f t="shared" si="12"/>
        <v>12</v>
      </c>
      <c r="G114" s="83">
        <f t="shared" si="13"/>
        <v>31</v>
      </c>
      <c r="H114" s="79">
        <v>1</v>
      </c>
      <c r="I114" s="79">
        <v>6</v>
      </c>
      <c r="J114" s="79">
        <v>7</v>
      </c>
      <c r="K114" s="79">
        <v>18</v>
      </c>
      <c r="L114" s="79">
        <v>6</v>
      </c>
      <c r="M114" s="79">
        <v>24</v>
      </c>
      <c r="N114" s="79"/>
      <c r="O114" s="79"/>
      <c r="P114" s="79"/>
      <c r="Q114" s="79"/>
      <c r="R114" s="79"/>
      <c r="S114" s="79"/>
      <c r="T114" s="79"/>
      <c r="U114" s="79"/>
      <c r="V114" s="79"/>
      <c r="W114" s="79"/>
      <c r="X114" s="79"/>
      <c r="Y114" s="79"/>
      <c r="Z114" s="79"/>
      <c r="AA114" s="79"/>
      <c r="AB114" s="79"/>
      <c r="AC114" s="79"/>
      <c r="AD114" s="79"/>
      <c r="AE114" s="79"/>
    </row>
    <row r="115" spans="2:31">
      <c r="B115" s="80">
        <v>42.999899999999997</v>
      </c>
      <c r="C115" s="81" t="s">
        <v>167</v>
      </c>
      <c r="D115" s="82" t="s">
        <v>168</v>
      </c>
      <c r="E115" s="83">
        <f t="shared" si="11"/>
        <v>8</v>
      </c>
      <c r="F115" s="83">
        <f t="shared" si="12"/>
        <v>6</v>
      </c>
      <c r="G115" s="83">
        <f t="shared" si="13"/>
        <v>14</v>
      </c>
      <c r="H115" s="79">
        <v>1</v>
      </c>
      <c r="I115" s="79">
        <v>6</v>
      </c>
      <c r="J115" s="79">
        <v>7</v>
      </c>
      <c r="K115" s="79">
        <v>7</v>
      </c>
      <c r="L115" s="79"/>
      <c r="M115" s="79">
        <v>7</v>
      </c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79"/>
      <c r="Y115" s="79"/>
      <c r="Z115" s="79"/>
      <c r="AA115" s="79"/>
      <c r="AB115" s="79"/>
      <c r="AC115" s="79"/>
      <c r="AD115" s="79"/>
      <c r="AE115" s="79"/>
    </row>
    <row r="116" spans="2:31">
      <c r="B116" s="80">
        <v>44.070099999999996</v>
      </c>
      <c r="C116" s="81" t="s">
        <v>143</v>
      </c>
      <c r="D116" s="82" t="s">
        <v>144</v>
      </c>
      <c r="E116" s="83">
        <f t="shared" si="11"/>
        <v>56</v>
      </c>
      <c r="F116" s="83">
        <f t="shared" si="12"/>
        <v>33</v>
      </c>
      <c r="G116" s="83">
        <f t="shared" si="13"/>
        <v>89</v>
      </c>
      <c r="H116" s="79">
        <v>14</v>
      </c>
      <c r="I116" s="79">
        <v>23</v>
      </c>
      <c r="J116" s="79">
        <v>37</v>
      </c>
      <c r="K116" s="79">
        <v>42</v>
      </c>
      <c r="L116" s="79">
        <v>10</v>
      </c>
      <c r="M116" s="79">
        <v>52</v>
      </c>
      <c r="N116" s="79"/>
      <c r="O116" s="79"/>
      <c r="P116" s="79"/>
      <c r="Q116" s="79"/>
      <c r="R116" s="79"/>
      <c r="S116" s="79"/>
      <c r="T116" s="79"/>
      <c r="U116" s="79"/>
      <c r="V116" s="79"/>
      <c r="W116" s="79"/>
      <c r="X116" s="79"/>
      <c r="Y116" s="79"/>
      <c r="Z116" s="79"/>
      <c r="AA116" s="79"/>
      <c r="AB116" s="79"/>
      <c r="AC116" s="79"/>
      <c r="AD116" s="79"/>
      <c r="AE116" s="79"/>
    </row>
    <row r="117" spans="2:31">
      <c r="B117" s="80">
        <v>45.060099999999998</v>
      </c>
      <c r="C117" s="81" t="s">
        <v>151</v>
      </c>
      <c r="D117" s="82" t="s">
        <v>600</v>
      </c>
      <c r="E117" s="83">
        <f t="shared" si="11"/>
        <v>5</v>
      </c>
      <c r="F117" s="83">
        <f t="shared" si="12"/>
        <v>24</v>
      </c>
      <c r="G117" s="83">
        <f t="shared" si="13"/>
        <v>29</v>
      </c>
      <c r="H117" s="79">
        <v>2</v>
      </c>
      <c r="I117" s="79">
        <v>4</v>
      </c>
      <c r="J117" s="79">
        <v>6</v>
      </c>
      <c r="K117" s="79">
        <v>3</v>
      </c>
      <c r="L117" s="79">
        <v>20</v>
      </c>
      <c r="M117" s="79">
        <v>23</v>
      </c>
      <c r="N117" s="79"/>
      <c r="O117" s="79"/>
      <c r="P117" s="79"/>
      <c r="Q117" s="79"/>
      <c r="R117" s="79"/>
      <c r="S117" s="79"/>
      <c r="T117" s="79"/>
      <c r="U117" s="79"/>
      <c r="V117" s="79"/>
      <c r="W117" s="79"/>
      <c r="X117" s="79"/>
      <c r="Y117" s="79"/>
      <c r="Z117" s="79"/>
      <c r="AA117" s="79"/>
      <c r="AB117" s="79"/>
      <c r="AC117" s="79"/>
      <c r="AD117" s="79"/>
      <c r="AE117" s="79"/>
    </row>
    <row r="118" spans="2:31">
      <c r="B118" s="80">
        <v>45.110100000000003</v>
      </c>
      <c r="C118" s="81" t="s">
        <v>157</v>
      </c>
      <c r="D118" s="82" t="s">
        <v>158</v>
      </c>
      <c r="E118" s="83">
        <f t="shared" si="11"/>
        <v>5</v>
      </c>
      <c r="F118" s="83">
        <f t="shared" si="12"/>
        <v>6</v>
      </c>
      <c r="G118" s="83">
        <f t="shared" si="13"/>
        <v>11</v>
      </c>
      <c r="H118" s="79">
        <v>1</v>
      </c>
      <c r="I118" s="79">
        <v>4</v>
      </c>
      <c r="J118" s="79">
        <v>5</v>
      </c>
      <c r="K118" s="79">
        <v>4</v>
      </c>
      <c r="L118" s="79">
        <v>2</v>
      </c>
      <c r="M118" s="79">
        <v>6</v>
      </c>
      <c r="N118" s="79"/>
      <c r="O118" s="79"/>
      <c r="P118" s="79"/>
      <c r="Q118" s="79"/>
      <c r="R118" s="79"/>
      <c r="S118" s="79"/>
      <c r="T118" s="79"/>
      <c r="U118" s="79"/>
      <c r="V118" s="79"/>
      <c r="W118" s="79"/>
      <c r="X118" s="79"/>
      <c r="Y118" s="79"/>
      <c r="Z118" s="79"/>
      <c r="AA118" s="79"/>
      <c r="AB118" s="79"/>
      <c r="AC118" s="79"/>
      <c r="AD118" s="79"/>
      <c r="AE118" s="79"/>
    </row>
    <row r="119" spans="2:31">
      <c r="B119" s="80">
        <v>45.999899999999997</v>
      </c>
      <c r="C119" s="81" t="s">
        <v>438</v>
      </c>
      <c r="D119" s="82" t="s">
        <v>439</v>
      </c>
      <c r="E119" s="83">
        <f t="shared" si="11"/>
        <v>9</v>
      </c>
      <c r="F119" s="83">
        <f t="shared" si="12"/>
        <v>10</v>
      </c>
      <c r="G119" s="83">
        <f t="shared" si="13"/>
        <v>19</v>
      </c>
      <c r="H119" s="79">
        <v>1</v>
      </c>
      <c r="I119" s="79">
        <v>4</v>
      </c>
      <c r="J119" s="79">
        <v>5</v>
      </c>
      <c r="K119" s="79">
        <v>8</v>
      </c>
      <c r="L119" s="79">
        <v>6</v>
      </c>
      <c r="M119" s="79">
        <v>14</v>
      </c>
      <c r="N119" s="79"/>
      <c r="O119" s="79"/>
      <c r="P119" s="79"/>
      <c r="Q119" s="79"/>
      <c r="R119" s="79"/>
      <c r="S119" s="79"/>
      <c r="T119" s="79"/>
      <c r="U119" s="79"/>
      <c r="V119" s="79"/>
      <c r="W119" s="79"/>
      <c r="X119" s="79"/>
      <c r="Y119" s="79"/>
      <c r="Z119" s="79"/>
      <c r="AA119" s="79"/>
      <c r="AB119" s="79"/>
      <c r="AC119" s="79"/>
      <c r="AD119" s="79"/>
      <c r="AE119" s="79"/>
    </row>
    <row r="120" spans="2:31">
      <c r="B120" s="80">
        <v>51.231000000000002</v>
      </c>
      <c r="C120" s="81" t="s">
        <v>177</v>
      </c>
      <c r="D120" s="82" t="s">
        <v>178</v>
      </c>
      <c r="E120" s="83">
        <f t="shared" si="11"/>
        <v>39</v>
      </c>
      <c r="F120" s="83">
        <f t="shared" si="12"/>
        <v>35</v>
      </c>
      <c r="G120" s="83">
        <f t="shared" si="13"/>
        <v>74</v>
      </c>
      <c r="H120" s="79">
        <v>1</v>
      </c>
      <c r="I120" s="79">
        <v>26</v>
      </c>
      <c r="J120" s="79">
        <v>27</v>
      </c>
      <c r="K120" s="79">
        <v>38</v>
      </c>
      <c r="L120" s="79">
        <v>9</v>
      </c>
      <c r="M120" s="79">
        <v>47</v>
      </c>
      <c r="N120" s="79"/>
      <c r="O120" s="79"/>
      <c r="P120" s="79"/>
      <c r="Q120" s="79"/>
      <c r="R120" s="79"/>
      <c r="S120" s="79"/>
      <c r="T120" s="79"/>
      <c r="U120" s="79"/>
      <c r="V120" s="79"/>
      <c r="W120" s="79"/>
      <c r="X120" s="79"/>
      <c r="Y120" s="79"/>
      <c r="Z120" s="79"/>
      <c r="AA120" s="79"/>
      <c r="AB120" s="79"/>
      <c r="AC120" s="79"/>
      <c r="AD120" s="79"/>
      <c r="AE120" s="79"/>
    </row>
    <row r="121" spans="2:31">
      <c r="B121" s="76" t="s">
        <v>592</v>
      </c>
      <c r="C121" s="77"/>
      <c r="D121" s="78"/>
      <c r="E121" s="79">
        <f t="shared" si="11"/>
        <v>21</v>
      </c>
      <c r="F121" s="79">
        <f t="shared" si="12"/>
        <v>32</v>
      </c>
      <c r="G121" s="79">
        <f t="shared" si="13"/>
        <v>53</v>
      </c>
      <c r="H121" s="79">
        <v>11</v>
      </c>
      <c r="I121" s="79">
        <v>12</v>
      </c>
      <c r="J121" s="79">
        <v>23</v>
      </c>
      <c r="K121" s="79">
        <v>10</v>
      </c>
      <c r="L121" s="79">
        <v>20</v>
      </c>
      <c r="M121" s="79">
        <v>30</v>
      </c>
      <c r="N121" s="79"/>
      <c r="O121" s="79"/>
      <c r="P121" s="79"/>
      <c r="Q121" s="79"/>
      <c r="R121" s="79"/>
      <c r="S121" s="79"/>
      <c r="T121" s="79"/>
      <c r="U121" s="79"/>
      <c r="V121" s="79"/>
      <c r="W121" s="79"/>
      <c r="X121" s="79"/>
      <c r="Y121" s="79"/>
      <c r="Z121" s="79"/>
      <c r="AA121" s="79"/>
      <c r="AB121" s="79"/>
      <c r="AC121" s="79"/>
      <c r="AD121" s="79"/>
      <c r="AE121" s="79"/>
    </row>
    <row r="122" spans="2:31">
      <c r="B122" s="84">
        <v>44.040100000000002</v>
      </c>
      <c r="C122" s="81" t="s">
        <v>601</v>
      </c>
      <c r="D122" s="82" t="s">
        <v>602</v>
      </c>
      <c r="E122" s="83">
        <f t="shared" si="11"/>
        <v>4</v>
      </c>
      <c r="F122" s="83">
        <f t="shared" si="12"/>
        <v>7</v>
      </c>
      <c r="G122" s="83">
        <f t="shared" si="13"/>
        <v>11</v>
      </c>
      <c r="H122" s="79">
        <v>2</v>
      </c>
      <c r="I122" s="79">
        <v>1</v>
      </c>
      <c r="J122" s="79">
        <v>3</v>
      </c>
      <c r="K122" s="79">
        <v>2</v>
      </c>
      <c r="L122" s="79">
        <v>6</v>
      </c>
      <c r="M122" s="79">
        <v>8</v>
      </c>
      <c r="N122" s="79"/>
      <c r="O122" s="79"/>
      <c r="P122" s="79"/>
      <c r="Q122" s="79"/>
      <c r="R122" s="79"/>
      <c r="S122" s="79"/>
      <c r="T122" s="79"/>
      <c r="U122" s="79"/>
      <c r="V122" s="79"/>
      <c r="W122" s="79"/>
      <c r="X122" s="79"/>
      <c r="Y122" s="79"/>
      <c r="Z122" s="79"/>
      <c r="AA122" s="79"/>
      <c r="AB122" s="79"/>
      <c r="AC122" s="79"/>
      <c r="AD122" s="79"/>
      <c r="AE122" s="79"/>
    </row>
    <row r="123" spans="2:31">
      <c r="B123" s="88"/>
      <c r="C123" s="81" t="s">
        <v>603</v>
      </c>
      <c r="D123" s="82" t="s">
        <v>604</v>
      </c>
      <c r="E123" s="83">
        <f t="shared" si="11"/>
        <v>7</v>
      </c>
      <c r="F123" s="83">
        <f t="shared" si="12"/>
        <v>21</v>
      </c>
      <c r="G123" s="83">
        <f t="shared" si="13"/>
        <v>28</v>
      </c>
      <c r="H123" s="79">
        <v>5</v>
      </c>
      <c r="I123" s="79">
        <v>9</v>
      </c>
      <c r="J123" s="79">
        <v>14</v>
      </c>
      <c r="K123" s="79">
        <v>2</v>
      </c>
      <c r="L123" s="79">
        <v>12</v>
      </c>
      <c r="M123" s="79">
        <v>14</v>
      </c>
      <c r="N123" s="79"/>
      <c r="O123" s="79"/>
      <c r="P123" s="79"/>
      <c r="Q123" s="79"/>
      <c r="R123" s="79"/>
      <c r="S123" s="79"/>
      <c r="T123" s="79"/>
      <c r="U123" s="79"/>
      <c r="V123" s="79"/>
      <c r="W123" s="79"/>
      <c r="X123" s="79"/>
      <c r="Y123" s="79"/>
      <c r="Z123" s="79"/>
      <c r="AA123" s="79"/>
      <c r="AB123" s="79"/>
      <c r="AC123" s="79"/>
      <c r="AD123" s="79"/>
      <c r="AE123" s="79"/>
    </row>
    <row r="124" spans="2:31">
      <c r="B124" s="88"/>
      <c r="C124" s="81" t="s">
        <v>606</v>
      </c>
      <c r="D124" s="82" t="s">
        <v>607</v>
      </c>
      <c r="E124" s="83">
        <f t="shared" si="11"/>
        <v>10</v>
      </c>
      <c r="F124" s="83">
        <f t="shared" si="12"/>
        <v>4</v>
      </c>
      <c r="G124" s="83">
        <f t="shared" si="13"/>
        <v>14</v>
      </c>
      <c r="H124" s="79">
        <v>4</v>
      </c>
      <c r="I124" s="79">
        <v>2</v>
      </c>
      <c r="J124" s="79">
        <v>6</v>
      </c>
      <c r="K124" s="79">
        <v>6</v>
      </c>
      <c r="L124" s="79">
        <v>2</v>
      </c>
      <c r="M124" s="79">
        <v>8</v>
      </c>
      <c r="N124" s="79"/>
      <c r="O124" s="79"/>
      <c r="P124" s="79"/>
      <c r="Q124" s="79"/>
      <c r="R124" s="79"/>
      <c r="S124" s="79"/>
      <c r="T124" s="79"/>
      <c r="U124" s="79"/>
      <c r="V124" s="79"/>
      <c r="W124" s="79"/>
      <c r="X124" s="79"/>
      <c r="Y124" s="79"/>
      <c r="Z124" s="79"/>
      <c r="AA124" s="79"/>
      <c r="AB124" s="79"/>
      <c r="AC124" s="79"/>
      <c r="AD124" s="79"/>
      <c r="AE124" s="79"/>
    </row>
    <row r="125" spans="2:31">
      <c r="B125" s="70" t="s">
        <v>672</v>
      </c>
      <c r="C125" s="85"/>
      <c r="D125" s="86"/>
      <c r="E125" s="87">
        <f>E126+E131</f>
        <v>447</v>
      </c>
      <c r="F125" s="87">
        <f t="shared" ref="F125:AE125" si="14">F126+F131</f>
        <v>213</v>
      </c>
      <c r="G125" s="87">
        <f t="shared" si="14"/>
        <v>660</v>
      </c>
      <c r="H125" s="87">
        <f t="shared" si="14"/>
        <v>117</v>
      </c>
      <c r="I125" s="87">
        <f t="shared" si="14"/>
        <v>78</v>
      </c>
      <c r="J125" s="87">
        <f t="shared" si="14"/>
        <v>195</v>
      </c>
      <c r="K125" s="87">
        <f t="shared" si="14"/>
        <v>152</v>
      </c>
      <c r="L125" s="87">
        <f t="shared" si="14"/>
        <v>70</v>
      </c>
      <c r="M125" s="87">
        <f t="shared" si="14"/>
        <v>222</v>
      </c>
      <c r="N125" s="87">
        <f t="shared" si="14"/>
        <v>86</v>
      </c>
      <c r="O125" s="87">
        <f t="shared" si="14"/>
        <v>29</v>
      </c>
      <c r="P125" s="87">
        <f t="shared" si="14"/>
        <v>115</v>
      </c>
      <c r="Q125" s="87">
        <f t="shared" si="14"/>
        <v>91</v>
      </c>
      <c r="R125" s="87">
        <f t="shared" si="14"/>
        <v>33</v>
      </c>
      <c r="S125" s="87">
        <f t="shared" si="14"/>
        <v>124</v>
      </c>
      <c r="T125" s="87">
        <f t="shared" si="14"/>
        <v>1</v>
      </c>
      <c r="U125" s="87">
        <f t="shared" si="14"/>
        <v>2</v>
      </c>
      <c r="V125" s="87">
        <f t="shared" si="14"/>
        <v>3</v>
      </c>
      <c r="W125" s="87">
        <f t="shared" si="14"/>
        <v>0</v>
      </c>
      <c r="X125" s="87">
        <f t="shared" si="14"/>
        <v>0</v>
      </c>
      <c r="Y125" s="87">
        <f t="shared" si="14"/>
        <v>0</v>
      </c>
      <c r="Z125" s="87">
        <f t="shared" si="14"/>
        <v>0</v>
      </c>
      <c r="AA125" s="87">
        <f t="shared" si="14"/>
        <v>0</v>
      </c>
      <c r="AB125" s="87">
        <f t="shared" si="14"/>
        <v>0</v>
      </c>
      <c r="AC125" s="87">
        <f t="shared" si="14"/>
        <v>0</v>
      </c>
      <c r="AD125" s="87">
        <f t="shared" si="14"/>
        <v>1</v>
      </c>
      <c r="AE125" s="87">
        <f t="shared" si="14"/>
        <v>1</v>
      </c>
    </row>
    <row r="126" spans="2:31">
      <c r="B126" s="72" t="s">
        <v>49</v>
      </c>
      <c r="C126" s="73"/>
      <c r="D126" s="74"/>
      <c r="E126" s="75">
        <f t="shared" si="11"/>
        <v>385</v>
      </c>
      <c r="F126" s="75">
        <f t="shared" si="12"/>
        <v>154</v>
      </c>
      <c r="G126" s="75">
        <f t="shared" si="13"/>
        <v>539</v>
      </c>
      <c r="H126" s="75">
        <v>84</v>
      </c>
      <c r="I126" s="75">
        <v>32</v>
      </c>
      <c r="J126" s="75">
        <v>116</v>
      </c>
      <c r="K126" s="75">
        <v>123</v>
      </c>
      <c r="L126" s="75">
        <v>57</v>
      </c>
      <c r="M126" s="75">
        <v>180</v>
      </c>
      <c r="N126" s="75">
        <v>86</v>
      </c>
      <c r="O126" s="75">
        <v>29</v>
      </c>
      <c r="P126" s="75">
        <v>115</v>
      </c>
      <c r="Q126" s="75">
        <v>91</v>
      </c>
      <c r="R126" s="75">
        <v>33</v>
      </c>
      <c r="S126" s="75">
        <v>124</v>
      </c>
      <c r="T126" s="75">
        <v>1</v>
      </c>
      <c r="U126" s="75">
        <v>2</v>
      </c>
      <c r="V126" s="75">
        <v>3</v>
      </c>
      <c r="W126" s="75"/>
      <c r="X126" s="75"/>
      <c r="Y126" s="75"/>
      <c r="Z126" s="75"/>
      <c r="AA126" s="75"/>
      <c r="AB126" s="75"/>
      <c r="AC126" s="75"/>
      <c r="AD126" s="75">
        <v>1</v>
      </c>
      <c r="AE126" s="75">
        <v>1</v>
      </c>
    </row>
    <row r="127" spans="2:31">
      <c r="B127" s="76" t="s">
        <v>71</v>
      </c>
      <c r="C127" s="77"/>
      <c r="D127" s="78"/>
      <c r="E127" s="79">
        <f t="shared" si="11"/>
        <v>385</v>
      </c>
      <c r="F127" s="79">
        <f t="shared" si="12"/>
        <v>154</v>
      </c>
      <c r="G127" s="79">
        <f t="shared" si="13"/>
        <v>539</v>
      </c>
      <c r="H127" s="79">
        <v>84</v>
      </c>
      <c r="I127" s="79">
        <v>32</v>
      </c>
      <c r="J127" s="79">
        <v>116</v>
      </c>
      <c r="K127" s="79">
        <v>123</v>
      </c>
      <c r="L127" s="79">
        <v>57</v>
      </c>
      <c r="M127" s="79">
        <v>180</v>
      </c>
      <c r="N127" s="79">
        <v>86</v>
      </c>
      <c r="O127" s="79">
        <v>29</v>
      </c>
      <c r="P127" s="79">
        <v>115</v>
      </c>
      <c r="Q127" s="79">
        <v>91</v>
      </c>
      <c r="R127" s="79">
        <v>33</v>
      </c>
      <c r="S127" s="79">
        <v>124</v>
      </c>
      <c r="T127" s="79">
        <v>1</v>
      </c>
      <c r="U127" s="79">
        <v>2</v>
      </c>
      <c r="V127" s="79">
        <v>3</v>
      </c>
      <c r="W127" s="79"/>
      <c r="X127" s="79"/>
      <c r="Y127" s="79"/>
      <c r="Z127" s="79"/>
      <c r="AA127" s="79"/>
      <c r="AB127" s="79"/>
      <c r="AC127" s="79"/>
      <c r="AD127" s="79">
        <v>1</v>
      </c>
      <c r="AE127" s="79">
        <v>1</v>
      </c>
    </row>
    <row r="128" spans="2:31">
      <c r="B128" s="80">
        <v>9.0498999999999992</v>
      </c>
      <c r="C128" s="81" t="s">
        <v>189</v>
      </c>
      <c r="D128" s="82" t="s">
        <v>190</v>
      </c>
      <c r="E128" s="83">
        <f t="shared" si="11"/>
        <v>116</v>
      </c>
      <c r="F128" s="83">
        <f t="shared" si="12"/>
        <v>44</v>
      </c>
      <c r="G128" s="83">
        <f t="shared" si="13"/>
        <v>160</v>
      </c>
      <c r="H128" s="79">
        <v>25</v>
      </c>
      <c r="I128" s="79">
        <v>8</v>
      </c>
      <c r="J128" s="79">
        <v>33</v>
      </c>
      <c r="K128" s="79">
        <v>39</v>
      </c>
      <c r="L128" s="79">
        <v>17</v>
      </c>
      <c r="M128" s="79">
        <v>56</v>
      </c>
      <c r="N128" s="79">
        <v>29</v>
      </c>
      <c r="O128" s="79">
        <v>10</v>
      </c>
      <c r="P128" s="79">
        <v>39</v>
      </c>
      <c r="Q128" s="79">
        <v>22</v>
      </c>
      <c r="R128" s="79">
        <v>9</v>
      </c>
      <c r="S128" s="79">
        <v>31</v>
      </c>
      <c r="T128" s="79">
        <v>1</v>
      </c>
      <c r="U128" s="79"/>
      <c r="V128" s="79">
        <v>1</v>
      </c>
      <c r="W128" s="79"/>
      <c r="X128" s="79"/>
      <c r="Y128" s="79"/>
      <c r="Z128" s="79"/>
      <c r="AA128" s="79"/>
      <c r="AB128" s="79"/>
      <c r="AC128" s="79"/>
      <c r="AD128" s="79"/>
      <c r="AE128" s="79"/>
    </row>
    <row r="129" spans="2:31">
      <c r="B129" s="80">
        <v>9.0799000000000003</v>
      </c>
      <c r="C129" s="81" t="s">
        <v>191</v>
      </c>
      <c r="D129" s="82" t="s">
        <v>192</v>
      </c>
      <c r="E129" s="83">
        <f t="shared" si="11"/>
        <v>110</v>
      </c>
      <c r="F129" s="83">
        <f t="shared" si="12"/>
        <v>77</v>
      </c>
      <c r="G129" s="83">
        <f t="shared" si="13"/>
        <v>187</v>
      </c>
      <c r="H129" s="79">
        <v>25</v>
      </c>
      <c r="I129" s="79">
        <v>14</v>
      </c>
      <c r="J129" s="79">
        <v>39</v>
      </c>
      <c r="K129" s="79">
        <v>30</v>
      </c>
      <c r="L129" s="79">
        <v>30</v>
      </c>
      <c r="M129" s="79">
        <v>60</v>
      </c>
      <c r="N129" s="79">
        <v>25</v>
      </c>
      <c r="O129" s="79">
        <v>15</v>
      </c>
      <c r="P129" s="79">
        <v>40</v>
      </c>
      <c r="Q129" s="79">
        <v>30</v>
      </c>
      <c r="R129" s="79">
        <v>16</v>
      </c>
      <c r="S129" s="79">
        <v>46</v>
      </c>
      <c r="T129" s="79"/>
      <c r="U129" s="79">
        <v>1</v>
      </c>
      <c r="V129" s="79">
        <v>1</v>
      </c>
      <c r="W129" s="79"/>
      <c r="X129" s="79"/>
      <c r="Y129" s="79"/>
      <c r="Z129" s="79"/>
      <c r="AA129" s="79"/>
      <c r="AB129" s="79"/>
      <c r="AC129" s="79"/>
      <c r="AD129" s="79">
        <v>1</v>
      </c>
      <c r="AE129" s="79">
        <v>1</v>
      </c>
    </row>
    <row r="130" spans="2:31">
      <c r="B130" s="80">
        <v>9.0901999999999994</v>
      </c>
      <c r="C130" s="81" t="s">
        <v>193</v>
      </c>
      <c r="D130" s="82" t="s">
        <v>194</v>
      </c>
      <c r="E130" s="83">
        <f t="shared" si="11"/>
        <v>159</v>
      </c>
      <c r="F130" s="83">
        <f t="shared" si="12"/>
        <v>33</v>
      </c>
      <c r="G130" s="83">
        <f t="shared" si="13"/>
        <v>192</v>
      </c>
      <c r="H130" s="79">
        <v>34</v>
      </c>
      <c r="I130" s="79">
        <v>10</v>
      </c>
      <c r="J130" s="79">
        <v>44</v>
      </c>
      <c r="K130" s="79">
        <v>54</v>
      </c>
      <c r="L130" s="79">
        <v>10</v>
      </c>
      <c r="M130" s="79">
        <v>64</v>
      </c>
      <c r="N130" s="79">
        <v>32</v>
      </c>
      <c r="O130" s="79">
        <v>4</v>
      </c>
      <c r="P130" s="79">
        <v>36</v>
      </c>
      <c r="Q130" s="79">
        <v>39</v>
      </c>
      <c r="R130" s="79">
        <v>8</v>
      </c>
      <c r="S130" s="79">
        <v>47</v>
      </c>
      <c r="T130" s="79"/>
      <c r="U130" s="79">
        <v>1</v>
      </c>
      <c r="V130" s="79">
        <v>1</v>
      </c>
      <c r="W130" s="79"/>
      <c r="X130" s="79"/>
      <c r="Y130" s="79"/>
      <c r="Z130" s="79"/>
      <c r="AA130" s="79"/>
      <c r="AB130" s="79"/>
      <c r="AC130" s="79"/>
      <c r="AD130" s="79"/>
      <c r="AE130" s="79"/>
    </row>
    <row r="131" spans="2:31">
      <c r="B131" s="72" t="s">
        <v>50</v>
      </c>
      <c r="C131" s="73"/>
      <c r="D131" s="74"/>
      <c r="E131" s="75">
        <f>E132+E134+E136</f>
        <v>62</v>
      </c>
      <c r="F131" s="75">
        <f t="shared" ref="F131:AE131" si="15">F132+F134+F136</f>
        <v>59</v>
      </c>
      <c r="G131" s="75">
        <f t="shared" si="15"/>
        <v>121</v>
      </c>
      <c r="H131" s="75">
        <f t="shared" si="15"/>
        <v>33</v>
      </c>
      <c r="I131" s="75">
        <f t="shared" si="15"/>
        <v>46</v>
      </c>
      <c r="J131" s="75">
        <f t="shared" si="15"/>
        <v>79</v>
      </c>
      <c r="K131" s="75">
        <f t="shared" si="15"/>
        <v>29</v>
      </c>
      <c r="L131" s="75">
        <f t="shared" si="15"/>
        <v>13</v>
      </c>
      <c r="M131" s="75">
        <f t="shared" si="15"/>
        <v>42</v>
      </c>
      <c r="N131" s="75">
        <f t="shared" si="15"/>
        <v>0</v>
      </c>
      <c r="O131" s="75">
        <f t="shared" si="15"/>
        <v>0</v>
      </c>
      <c r="P131" s="75">
        <f t="shared" si="15"/>
        <v>0</v>
      </c>
      <c r="Q131" s="75">
        <f t="shared" si="15"/>
        <v>0</v>
      </c>
      <c r="R131" s="75">
        <f t="shared" si="15"/>
        <v>0</v>
      </c>
      <c r="S131" s="75">
        <f t="shared" si="15"/>
        <v>0</v>
      </c>
      <c r="T131" s="75">
        <f t="shared" si="15"/>
        <v>0</v>
      </c>
      <c r="U131" s="75">
        <f t="shared" si="15"/>
        <v>0</v>
      </c>
      <c r="V131" s="75">
        <f t="shared" si="15"/>
        <v>0</v>
      </c>
      <c r="W131" s="75">
        <f t="shared" si="15"/>
        <v>0</v>
      </c>
      <c r="X131" s="75">
        <f t="shared" si="15"/>
        <v>0</v>
      </c>
      <c r="Y131" s="75">
        <f t="shared" si="15"/>
        <v>0</v>
      </c>
      <c r="Z131" s="75">
        <f t="shared" si="15"/>
        <v>0</v>
      </c>
      <c r="AA131" s="75">
        <f t="shared" si="15"/>
        <v>0</v>
      </c>
      <c r="AB131" s="75">
        <f t="shared" si="15"/>
        <v>0</v>
      </c>
      <c r="AC131" s="75">
        <f t="shared" si="15"/>
        <v>0</v>
      </c>
      <c r="AD131" s="75">
        <f t="shared" si="15"/>
        <v>0</v>
      </c>
      <c r="AE131" s="75">
        <f t="shared" si="15"/>
        <v>0</v>
      </c>
    </row>
    <row r="132" spans="2:31">
      <c r="B132" s="76" t="s">
        <v>441</v>
      </c>
      <c r="C132" s="77"/>
      <c r="D132" s="78"/>
      <c r="E132" s="79">
        <f t="shared" ref="E132:E135" si="16">H132+K132+N132+Q132+T132+W132+Z132+AC132</f>
        <v>1</v>
      </c>
      <c r="F132" s="79">
        <f t="shared" ref="F132:F135" si="17">I132+L132+O132+R132+U132+X132+AA132+AD132</f>
        <v>3</v>
      </c>
      <c r="G132" s="79">
        <f t="shared" ref="G132:G135" si="18">SUM(E132:F132)</f>
        <v>4</v>
      </c>
      <c r="H132" s="79">
        <v>1</v>
      </c>
      <c r="I132" s="79">
        <v>3</v>
      </c>
      <c r="J132" s="79">
        <v>4</v>
      </c>
      <c r="K132" s="79"/>
      <c r="L132" s="79"/>
      <c r="M132" s="79"/>
      <c r="N132" s="79"/>
      <c r="O132" s="79"/>
      <c r="P132" s="79"/>
      <c r="Q132" s="79"/>
      <c r="R132" s="79"/>
      <c r="S132" s="79"/>
      <c r="T132" s="79"/>
      <c r="U132" s="79"/>
      <c r="V132" s="79"/>
      <c r="W132" s="79"/>
      <c r="X132" s="79"/>
      <c r="Y132" s="79"/>
      <c r="Z132" s="79"/>
      <c r="AA132" s="79"/>
      <c r="AB132" s="79"/>
      <c r="AC132" s="79"/>
      <c r="AD132" s="79"/>
      <c r="AE132" s="79"/>
    </row>
    <row r="133" spans="2:31">
      <c r="B133" s="80">
        <v>25.010300000000001</v>
      </c>
      <c r="C133" s="81" t="s">
        <v>182</v>
      </c>
      <c r="D133" s="82" t="s">
        <v>183</v>
      </c>
      <c r="E133" s="83">
        <f t="shared" si="16"/>
        <v>1</v>
      </c>
      <c r="F133" s="83">
        <f t="shared" si="17"/>
        <v>3</v>
      </c>
      <c r="G133" s="83">
        <f t="shared" si="18"/>
        <v>4</v>
      </c>
      <c r="H133" s="79">
        <v>1</v>
      </c>
      <c r="I133" s="79">
        <v>3</v>
      </c>
      <c r="J133" s="79">
        <v>4</v>
      </c>
      <c r="K133" s="79"/>
      <c r="L133" s="79"/>
      <c r="M133" s="79"/>
      <c r="N133" s="79"/>
      <c r="O133" s="79"/>
      <c r="P133" s="79"/>
      <c r="Q133" s="79"/>
      <c r="R133" s="79"/>
      <c r="S133" s="79"/>
      <c r="T133" s="79"/>
      <c r="U133" s="79"/>
      <c r="V133" s="79"/>
      <c r="W133" s="79"/>
      <c r="X133" s="79"/>
      <c r="Y133" s="79"/>
      <c r="Z133" s="79"/>
      <c r="AA133" s="79"/>
      <c r="AB133" s="79"/>
      <c r="AC133" s="79"/>
      <c r="AD133" s="79"/>
      <c r="AE133" s="79"/>
    </row>
    <row r="134" spans="2:31">
      <c r="B134" s="76" t="s">
        <v>444</v>
      </c>
      <c r="C134" s="77"/>
      <c r="D134" s="78"/>
      <c r="E134" s="79">
        <f t="shared" si="16"/>
        <v>2</v>
      </c>
      <c r="F134" s="79">
        <f t="shared" si="17"/>
        <v>0</v>
      </c>
      <c r="G134" s="79">
        <f t="shared" si="18"/>
        <v>2</v>
      </c>
      <c r="H134" s="79">
        <v>2</v>
      </c>
      <c r="I134" s="79"/>
      <c r="J134" s="79">
        <v>2</v>
      </c>
      <c r="K134" s="79"/>
      <c r="L134" s="79"/>
      <c r="M134" s="79"/>
      <c r="N134" s="79"/>
      <c r="O134" s="79"/>
      <c r="P134" s="79"/>
      <c r="Q134" s="79"/>
      <c r="R134" s="79"/>
      <c r="S134" s="79"/>
      <c r="T134" s="79"/>
      <c r="U134" s="79"/>
      <c r="V134" s="79"/>
      <c r="W134" s="79"/>
      <c r="X134" s="79"/>
      <c r="Y134" s="79"/>
      <c r="Z134" s="79"/>
      <c r="AA134" s="79"/>
      <c r="AB134" s="79"/>
      <c r="AC134" s="79"/>
      <c r="AD134" s="79"/>
      <c r="AE134" s="79"/>
    </row>
    <row r="135" spans="2:31">
      <c r="B135" s="80">
        <v>25.0199</v>
      </c>
      <c r="C135" s="81" t="s">
        <v>442</v>
      </c>
      <c r="D135" s="82" t="s">
        <v>443</v>
      </c>
      <c r="E135" s="83">
        <f t="shared" si="16"/>
        <v>2</v>
      </c>
      <c r="F135" s="83">
        <f t="shared" si="17"/>
        <v>0</v>
      </c>
      <c r="G135" s="83">
        <f t="shared" si="18"/>
        <v>2</v>
      </c>
      <c r="H135" s="79">
        <v>2</v>
      </c>
      <c r="I135" s="79"/>
      <c r="J135" s="79">
        <v>2</v>
      </c>
      <c r="K135" s="79"/>
      <c r="L135" s="79"/>
      <c r="M135" s="79"/>
      <c r="N135" s="79"/>
      <c r="O135" s="79"/>
      <c r="P135" s="79"/>
      <c r="Q135" s="79"/>
      <c r="R135" s="79"/>
      <c r="S135" s="79"/>
      <c r="T135" s="79"/>
      <c r="U135" s="79"/>
      <c r="V135" s="79"/>
      <c r="W135" s="79"/>
      <c r="X135" s="79"/>
      <c r="Y135" s="79"/>
      <c r="Z135" s="79"/>
      <c r="AA135" s="79"/>
      <c r="AB135" s="79"/>
      <c r="AC135" s="79"/>
      <c r="AD135" s="79"/>
      <c r="AE135" s="79"/>
    </row>
    <row r="136" spans="2:31">
      <c r="B136" s="76" t="s">
        <v>75</v>
      </c>
      <c r="C136" s="77"/>
      <c r="D136" s="78"/>
      <c r="E136" s="79">
        <f>SUM(E137:E139)</f>
        <v>59</v>
      </c>
      <c r="F136" s="79">
        <f t="shared" ref="F136:AE136" si="19">SUM(F137:F139)</f>
        <v>56</v>
      </c>
      <c r="G136" s="79">
        <f t="shared" si="19"/>
        <v>115</v>
      </c>
      <c r="H136" s="79">
        <f t="shared" si="19"/>
        <v>30</v>
      </c>
      <c r="I136" s="79">
        <f t="shared" si="19"/>
        <v>43</v>
      </c>
      <c r="J136" s="79">
        <f t="shared" si="19"/>
        <v>73</v>
      </c>
      <c r="K136" s="79">
        <f t="shared" si="19"/>
        <v>29</v>
      </c>
      <c r="L136" s="79">
        <f t="shared" si="19"/>
        <v>13</v>
      </c>
      <c r="M136" s="79">
        <f t="shared" si="19"/>
        <v>42</v>
      </c>
      <c r="N136" s="79">
        <f t="shared" si="19"/>
        <v>0</v>
      </c>
      <c r="O136" s="79">
        <f t="shared" si="19"/>
        <v>0</v>
      </c>
      <c r="P136" s="79">
        <f t="shared" si="19"/>
        <v>0</v>
      </c>
      <c r="Q136" s="79">
        <f t="shared" si="19"/>
        <v>0</v>
      </c>
      <c r="R136" s="79">
        <f t="shared" si="19"/>
        <v>0</v>
      </c>
      <c r="S136" s="79">
        <f t="shared" si="19"/>
        <v>0</v>
      </c>
      <c r="T136" s="79">
        <f t="shared" si="19"/>
        <v>0</v>
      </c>
      <c r="U136" s="79">
        <f t="shared" si="19"/>
        <v>0</v>
      </c>
      <c r="V136" s="79">
        <f t="shared" si="19"/>
        <v>0</v>
      </c>
      <c r="W136" s="79">
        <f t="shared" si="19"/>
        <v>0</v>
      </c>
      <c r="X136" s="79">
        <f t="shared" si="19"/>
        <v>0</v>
      </c>
      <c r="Y136" s="79">
        <f t="shared" si="19"/>
        <v>0</v>
      </c>
      <c r="Z136" s="79">
        <f t="shared" si="19"/>
        <v>0</v>
      </c>
      <c r="AA136" s="79">
        <f t="shared" si="19"/>
        <v>0</v>
      </c>
      <c r="AB136" s="79">
        <f t="shared" si="19"/>
        <v>0</v>
      </c>
      <c r="AC136" s="79">
        <f t="shared" si="19"/>
        <v>0</v>
      </c>
      <c r="AD136" s="79">
        <f t="shared" si="19"/>
        <v>0</v>
      </c>
      <c r="AE136" s="79">
        <f t="shared" si="19"/>
        <v>0</v>
      </c>
    </row>
    <row r="137" spans="2:31">
      <c r="B137" s="80">
        <v>9.0401000000000007</v>
      </c>
      <c r="C137" s="81" t="s">
        <v>197</v>
      </c>
      <c r="D137" s="82" t="s">
        <v>198</v>
      </c>
      <c r="E137" s="83">
        <f t="shared" si="11"/>
        <v>11</v>
      </c>
      <c r="F137" s="83">
        <f t="shared" si="12"/>
        <v>14</v>
      </c>
      <c r="G137" s="83">
        <f t="shared" si="13"/>
        <v>25</v>
      </c>
      <c r="H137" s="79">
        <v>6</v>
      </c>
      <c r="I137" s="79">
        <v>10</v>
      </c>
      <c r="J137" s="79">
        <v>16</v>
      </c>
      <c r="K137" s="79">
        <v>5</v>
      </c>
      <c r="L137" s="79">
        <v>4</v>
      </c>
      <c r="M137" s="79">
        <v>9</v>
      </c>
      <c r="N137" s="79"/>
      <c r="O137" s="79"/>
      <c r="P137" s="79"/>
      <c r="Q137" s="79"/>
      <c r="R137" s="79"/>
      <c r="S137" s="79"/>
      <c r="T137" s="79"/>
      <c r="U137" s="79"/>
      <c r="V137" s="79"/>
      <c r="W137" s="79"/>
      <c r="X137" s="79"/>
      <c r="Y137" s="79"/>
      <c r="Z137" s="79"/>
      <c r="AA137" s="79"/>
      <c r="AB137" s="79"/>
      <c r="AC137" s="79"/>
      <c r="AD137" s="79"/>
      <c r="AE137" s="79"/>
    </row>
    <row r="138" spans="2:31">
      <c r="B138" s="84">
        <v>9.0498999999999992</v>
      </c>
      <c r="C138" s="81" t="s">
        <v>195</v>
      </c>
      <c r="D138" s="82" t="s">
        <v>196</v>
      </c>
      <c r="E138" s="83">
        <f t="shared" si="11"/>
        <v>3</v>
      </c>
      <c r="F138" s="83">
        <f t="shared" si="12"/>
        <v>7</v>
      </c>
      <c r="G138" s="83">
        <f t="shared" si="13"/>
        <v>10</v>
      </c>
      <c r="H138" s="79">
        <v>1</v>
      </c>
      <c r="I138" s="79">
        <v>4</v>
      </c>
      <c r="J138" s="79">
        <v>5</v>
      </c>
      <c r="K138" s="79">
        <v>2</v>
      </c>
      <c r="L138" s="79">
        <v>3</v>
      </c>
      <c r="M138" s="79">
        <v>5</v>
      </c>
      <c r="N138" s="79"/>
      <c r="O138" s="79"/>
      <c r="P138" s="79"/>
      <c r="Q138" s="79"/>
      <c r="R138" s="79"/>
      <c r="S138" s="79"/>
      <c r="T138" s="79"/>
      <c r="U138" s="79"/>
      <c r="V138" s="79"/>
      <c r="W138" s="79"/>
      <c r="X138" s="79"/>
      <c r="Y138" s="79"/>
      <c r="Z138" s="79"/>
      <c r="AA138" s="79"/>
      <c r="AB138" s="79"/>
      <c r="AC138" s="79"/>
      <c r="AD138" s="79"/>
      <c r="AE138" s="79"/>
    </row>
    <row r="139" spans="2:31">
      <c r="B139" s="84">
        <v>11.040100000000001</v>
      </c>
      <c r="C139" s="81" t="s">
        <v>184</v>
      </c>
      <c r="D139" s="82" t="s">
        <v>185</v>
      </c>
      <c r="E139" s="83">
        <f t="shared" ref="E139" si="20">H139+K139+N139+Q139+T139+W139+Z139+AC139</f>
        <v>45</v>
      </c>
      <c r="F139" s="83">
        <f t="shared" ref="F139" si="21">I139+L139+O139+R139+U139+X139+AA139+AD139</f>
        <v>35</v>
      </c>
      <c r="G139" s="83">
        <f t="shared" ref="G139" si="22">SUM(E139:F139)</f>
        <v>80</v>
      </c>
      <c r="H139" s="79">
        <v>23</v>
      </c>
      <c r="I139" s="79">
        <v>29</v>
      </c>
      <c r="J139" s="79">
        <v>52</v>
      </c>
      <c r="K139" s="79">
        <v>22</v>
      </c>
      <c r="L139" s="79">
        <v>6</v>
      </c>
      <c r="M139" s="79">
        <v>28</v>
      </c>
      <c r="N139" s="79"/>
      <c r="O139" s="79"/>
      <c r="P139" s="79"/>
      <c r="Q139" s="79"/>
      <c r="R139" s="79"/>
      <c r="S139" s="79"/>
      <c r="T139" s="79"/>
      <c r="U139" s="79"/>
      <c r="V139" s="79"/>
      <c r="W139" s="79"/>
      <c r="X139" s="79"/>
      <c r="Y139" s="79"/>
      <c r="Z139" s="79"/>
      <c r="AA139" s="79"/>
      <c r="AB139" s="79"/>
      <c r="AC139" s="79"/>
      <c r="AD139" s="79"/>
      <c r="AE139" s="79"/>
    </row>
    <row r="140" spans="2:31">
      <c r="B140" s="70" t="s">
        <v>201</v>
      </c>
      <c r="C140" s="85"/>
      <c r="D140" s="86"/>
      <c r="E140" s="87">
        <f t="shared" si="11"/>
        <v>311</v>
      </c>
      <c r="F140" s="87">
        <f t="shared" si="12"/>
        <v>192</v>
      </c>
      <c r="G140" s="87">
        <f t="shared" si="13"/>
        <v>503</v>
      </c>
      <c r="H140" s="87">
        <v>114</v>
      </c>
      <c r="I140" s="87">
        <v>73</v>
      </c>
      <c r="J140" s="87">
        <v>187</v>
      </c>
      <c r="K140" s="87">
        <v>108</v>
      </c>
      <c r="L140" s="87">
        <v>49</v>
      </c>
      <c r="M140" s="87">
        <v>157</v>
      </c>
      <c r="N140" s="87">
        <v>87</v>
      </c>
      <c r="O140" s="87">
        <v>68</v>
      </c>
      <c r="P140" s="87">
        <v>155</v>
      </c>
      <c r="Q140" s="87"/>
      <c r="R140" s="87"/>
      <c r="S140" s="87"/>
      <c r="T140" s="87"/>
      <c r="U140" s="87"/>
      <c r="V140" s="87"/>
      <c r="W140" s="87"/>
      <c r="X140" s="87"/>
      <c r="Y140" s="87"/>
      <c r="Z140" s="87"/>
      <c r="AA140" s="87"/>
      <c r="AB140" s="87"/>
      <c r="AC140" s="87">
        <v>2</v>
      </c>
      <c r="AD140" s="87">
        <v>2</v>
      </c>
      <c r="AE140" s="87">
        <v>4</v>
      </c>
    </row>
    <row r="141" spans="2:31">
      <c r="B141" s="72" t="s">
        <v>50</v>
      </c>
      <c r="C141" s="73"/>
      <c r="D141" s="74"/>
      <c r="E141" s="75">
        <f t="shared" si="11"/>
        <v>311</v>
      </c>
      <c r="F141" s="75">
        <f t="shared" si="12"/>
        <v>192</v>
      </c>
      <c r="G141" s="75">
        <f t="shared" si="13"/>
        <v>503</v>
      </c>
      <c r="H141" s="75">
        <v>114</v>
      </c>
      <c r="I141" s="75">
        <v>73</v>
      </c>
      <c r="J141" s="75">
        <v>187</v>
      </c>
      <c r="K141" s="75">
        <v>108</v>
      </c>
      <c r="L141" s="75">
        <v>49</v>
      </c>
      <c r="M141" s="75">
        <v>157</v>
      </c>
      <c r="N141" s="75">
        <v>87</v>
      </c>
      <c r="O141" s="75">
        <v>68</v>
      </c>
      <c r="P141" s="75">
        <v>155</v>
      </c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>
        <v>2</v>
      </c>
      <c r="AD141" s="75">
        <v>2</v>
      </c>
      <c r="AE141" s="75">
        <v>4</v>
      </c>
    </row>
    <row r="142" spans="2:31">
      <c r="B142" s="76" t="s">
        <v>75</v>
      </c>
      <c r="C142" s="77"/>
      <c r="D142" s="78"/>
      <c r="E142" s="79">
        <f t="shared" si="11"/>
        <v>15</v>
      </c>
      <c r="F142" s="79">
        <f t="shared" si="12"/>
        <v>10</v>
      </c>
      <c r="G142" s="79">
        <f t="shared" si="13"/>
        <v>25</v>
      </c>
      <c r="H142" s="79">
        <v>11</v>
      </c>
      <c r="I142" s="79">
        <v>10</v>
      </c>
      <c r="J142" s="79">
        <v>21</v>
      </c>
      <c r="K142" s="79">
        <v>4</v>
      </c>
      <c r="L142" s="79"/>
      <c r="M142" s="79">
        <v>4</v>
      </c>
      <c r="N142" s="79"/>
      <c r="O142" s="79"/>
      <c r="P142" s="79"/>
      <c r="Q142" s="79"/>
      <c r="R142" s="79"/>
      <c r="S142" s="79"/>
      <c r="T142" s="79"/>
      <c r="U142" s="79"/>
      <c r="V142" s="79"/>
      <c r="W142" s="79"/>
      <c r="X142" s="79"/>
      <c r="Y142" s="79"/>
      <c r="Z142" s="79"/>
      <c r="AA142" s="79"/>
      <c r="AB142" s="79"/>
      <c r="AC142" s="79"/>
      <c r="AD142" s="79"/>
      <c r="AE142" s="79"/>
    </row>
    <row r="143" spans="2:31">
      <c r="B143" s="80">
        <v>22.010100000000001</v>
      </c>
      <c r="C143" s="81" t="s">
        <v>200</v>
      </c>
      <c r="D143" s="82" t="s">
        <v>201</v>
      </c>
      <c r="E143" s="83">
        <f t="shared" si="11"/>
        <v>9</v>
      </c>
      <c r="F143" s="83">
        <f t="shared" si="12"/>
        <v>3</v>
      </c>
      <c r="G143" s="83">
        <f t="shared" si="13"/>
        <v>12</v>
      </c>
      <c r="H143" s="79">
        <v>5</v>
      </c>
      <c r="I143" s="79">
        <v>3</v>
      </c>
      <c r="J143" s="79">
        <v>8</v>
      </c>
      <c r="K143" s="79">
        <v>4</v>
      </c>
      <c r="L143" s="79"/>
      <c r="M143" s="79">
        <v>4</v>
      </c>
      <c r="N143" s="79"/>
      <c r="O143" s="79"/>
      <c r="P143" s="79"/>
      <c r="Q143" s="79"/>
      <c r="R143" s="79"/>
      <c r="S143" s="79"/>
      <c r="T143" s="79"/>
      <c r="U143" s="79"/>
      <c r="V143" s="79"/>
      <c r="W143" s="79"/>
      <c r="X143" s="79"/>
      <c r="Y143" s="79"/>
      <c r="Z143" s="79"/>
      <c r="AA143" s="79"/>
      <c r="AB143" s="79"/>
      <c r="AC143" s="79"/>
      <c r="AD143" s="79"/>
      <c r="AE143" s="79"/>
    </row>
    <row r="144" spans="2:31">
      <c r="B144" s="80" t="s">
        <v>673</v>
      </c>
      <c r="C144" s="81" t="s">
        <v>674</v>
      </c>
      <c r="D144" s="82" t="s">
        <v>675</v>
      </c>
      <c r="E144" s="83">
        <f t="shared" si="11"/>
        <v>6</v>
      </c>
      <c r="F144" s="83">
        <f t="shared" si="12"/>
        <v>7</v>
      </c>
      <c r="G144" s="83">
        <f t="shared" si="13"/>
        <v>13</v>
      </c>
      <c r="H144" s="79">
        <v>6</v>
      </c>
      <c r="I144" s="79">
        <v>7</v>
      </c>
      <c r="J144" s="79">
        <v>13</v>
      </c>
      <c r="K144" s="79"/>
      <c r="L144" s="79"/>
      <c r="M144" s="79"/>
      <c r="N144" s="79"/>
      <c r="O144" s="79"/>
      <c r="P144" s="79"/>
      <c r="Q144" s="79"/>
      <c r="R144" s="79"/>
      <c r="S144" s="79"/>
      <c r="T144" s="79"/>
      <c r="U144" s="79"/>
      <c r="V144" s="79"/>
      <c r="W144" s="79"/>
      <c r="X144" s="79"/>
      <c r="Y144" s="79"/>
      <c r="Z144" s="79"/>
      <c r="AA144" s="79"/>
      <c r="AB144" s="79"/>
      <c r="AC144" s="79"/>
      <c r="AD144" s="79"/>
      <c r="AE144" s="79"/>
    </row>
    <row r="145" spans="2:31">
      <c r="B145" s="76" t="s">
        <v>78</v>
      </c>
      <c r="C145" s="77"/>
      <c r="D145" s="78"/>
      <c r="E145" s="79">
        <f t="shared" si="11"/>
        <v>296</v>
      </c>
      <c r="F145" s="79">
        <f t="shared" si="12"/>
        <v>182</v>
      </c>
      <c r="G145" s="79">
        <f t="shared" si="13"/>
        <v>478</v>
      </c>
      <c r="H145" s="79">
        <v>103</v>
      </c>
      <c r="I145" s="79">
        <v>63</v>
      </c>
      <c r="J145" s="79">
        <v>166</v>
      </c>
      <c r="K145" s="79">
        <v>104</v>
      </c>
      <c r="L145" s="79">
        <v>49</v>
      </c>
      <c r="M145" s="79">
        <v>153</v>
      </c>
      <c r="N145" s="79">
        <v>87</v>
      </c>
      <c r="O145" s="79">
        <v>68</v>
      </c>
      <c r="P145" s="79">
        <v>155</v>
      </c>
      <c r="Q145" s="79"/>
      <c r="R145" s="79"/>
      <c r="S145" s="79"/>
      <c r="T145" s="79"/>
      <c r="U145" s="79"/>
      <c r="V145" s="79"/>
      <c r="W145" s="79"/>
      <c r="X145" s="79"/>
      <c r="Y145" s="79"/>
      <c r="Z145" s="79"/>
      <c r="AA145" s="79"/>
      <c r="AB145" s="79"/>
      <c r="AC145" s="79">
        <v>2</v>
      </c>
      <c r="AD145" s="79">
        <v>2</v>
      </c>
      <c r="AE145" s="79">
        <v>4</v>
      </c>
    </row>
    <row r="146" spans="2:31">
      <c r="B146" s="84">
        <v>22.010100000000001</v>
      </c>
      <c r="C146" s="81" t="s">
        <v>200</v>
      </c>
      <c r="D146" s="82" t="s">
        <v>201</v>
      </c>
      <c r="E146" s="83">
        <f t="shared" si="11"/>
        <v>296</v>
      </c>
      <c r="F146" s="83">
        <f t="shared" si="12"/>
        <v>182</v>
      </c>
      <c r="G146" s="83">
        <f t="shared" si="13"/>
        <v>478</v>
      </c>
      <c r="H146" s="79">
        <v>103</v>
      </c>
      <c r="I146" s="79">
        <v>63</v>
      </c>
      <c r="J146" s="79">
        <v>166</v>
      </c>
      <c r="K146" s="79">
        <v>104</v>
      </c>
      <c r="L146" s="79">
        <v>49</v>
      </c>
      <c r="M146" s="79">
        <v>153</v>
      </c>
      <c r="N146" s="79">
        <v>87</v>
      </c>
      <c r="O146" s="79">
        <v>68</v>
      </c>
      <c r="P146" s="79">
        <v>155</v>
      </c>
      <c r="Q146" s="79"/>
      <c r="R146" s="79"/>
      <c r="S146" s="79"/>
      <c r="T146" s="79"/>
      <c r="U146" s="79"/>
      <c r="V146" s="79"/>
      <c r="W146" s="79"/>
      <c r="X146" s="79"/>
      <c r="Y146" s="79"/>
      <c r="Z146" s="79"/>
      <c r="AA146" s="79"/>
      <c r="AB146" s="79"/>
      <c r="AC146" s="79">
        <v>2</v>
      </c>
      <c r="AD146" s="79">
        <v>2</v>
      </c>
      <c r="AE146" s="79">
        <v>4</v>
      </c>
    </row>
    <row r="147" spans="2:31">
      <c r="B147" s="70" t="s">
        <v>610</v>
      </c>
      <c r="C147" s="85"/>
      <c r="D147" s="86"/>
      <c r="E147" s="87">
        <f t="shared" si="11"/>
        <v>948</v>
      </c>
      <c r="F147" s="87">
        <f t="shared" si="12"/>
        <v>406</v>
      </c>
      <c r="G147" s="87">
        <f t="shared" si="13"/>
        <v>1354</v>
      </c>
      <c r="H147" s="87">
        <v>201</v>
      </c>
      <c r="I147" s="87">
        <v>142</v>
      </c>
      <c r="J147" s="87">
        <v>343</v>
      </c>
      <c r="K147" s="87">
        <v>416</v>
      </c>
      <c r="L147" s="87">
        <v>156</v>
      </c>
      <c r="M147" s="87">
        <v>572</v>
      </c>
      <c r="N147" s="87">
        <v>105</v>
      </c>
      <c r="O147" s="87">
        <v>25</v>
      </c>
      <c r="P147" s="87">
        <v>130</v>
      </c>
      <c r="Q147" s="87">
        <v>221</v>
      </c>
      <c r="R147" s="87">
        <v>82</v>
      </c>
      <c r="S147" s="87">
        <v>303</v>
      </c>
      <c r="T147" s="87">
        <v>3</v>
      </c>
      <c r="U147" s="87"/>
      <c r="V147" s="87">
        <v>3</v>
      </c>
      <c r="W147" s="87"/>
      <c r="X147" s="87"/>
      <c r="Y147" s="87"/>
      <c r="Z147" s="87"/>
      <c r="AA147" s="87"/>
      <c r="AB147" s="87"/>
      <c r="AC147" s="87">
        <v>2</v>
      </c>
      <c r="AD147" s="87">
        <v>1</v>
      </c>
      <c r="AE147" s="87">
        <v>3</v>
      </c>
    </row>
    <row r="148" spans="2:31">
      <c r="B148" s="72" t="s">
        <v>49</v>
      </c>
      <c r="C148" s="73"/>
      <c r="D148" s="74"/>
      <c r="E148" s="75">
        <f t="shared" si="11"/>
        <v>630</v>
      </c>
      <c r="F148" s="75">
        <f t="shared" si="12"/>
        <v>228</v>
      </c>
      <c r="G148" s="75">
        <f t="shared" si="13"/>
        <v>858</v>
      </c>
      <c r="H148" s="75">
        <v>129</v>
      </c>
      <c r="I148" s="75">
        <v>57</v>
      </c>
      <c r="J148" s="75">
        <v>186</v>
      </c>
      <c r="K148" s="75">
        <v>170</v>
      </c>
      <c r="L148" s="75">
        <v>63</v>
      </c>
      <c r="M148" s="75">
        <v>233</v>
      </c>
      <c r="N148" s="75">
        <v>105</v>
      </c>
      <c r="O148" s="75">
        <v>25</v>
      </c>
      <c r="P148" s="75">
        <v>130</v>
      </c>
      <c r="Q148" s="75">
        <v>221</v>
      </c>
      <c r="R148" s="75">
        <v>82</v>
      </c>
      <c r="S148" s="75">
        <v>303</v>
      </c>
      <c r="T148" s="75">
        <v>3</v>
      </c>
      <c r="U148" s="75"/>
      <c r="V148" s="75">
        <v>3</v>
      </c>
      <c r="W148" s="75"/>
      <c r="X148" s="75"/>
      <c r="Y148" s="75"/>
      <c r="Z148" s="75"/>
      <c r="AA148" s="75"/>
      <c r="AB148" s="75"/>
      <c r="AC148" s="75">
        <v>2</v>
      </c>
      <c r="AD148" s="75">
        <v>1</v>
      </c>
      <c r="AE148" s="75">
        <v>3</v>
      </c>
    </row>
    <row r="149" spans="2:31">
      <c r="B149" s="76" t="s">
        <v>71</v>
      </c>
      <c r="C149" s="77"/>
      <c r="D149" s="78"/>
      <c r="E149" s="79">
        <f t="shared" si="11"/>
        <v>103</v>
      </c>
      <c r="F149" s="79">
        <f t="shared" si="12"/>
        <v>53</v>
      </c>
      <c r="G149" s="79">
        <f t="shared" si="13"/>
        <v>156</v>
      </c>
      <c r="H149" s="79">
        <v>20</v>
      </c>
      <c r="I149" s="79">
        <v>15</v>
      </c>
      <c r="J149" s="79">
        <v>35</v>
      </c>
      <c r="K149" s="79">
        <v>26</v>
      </c>
      <c r="L149" s="79">
        <v>15</v>
      </c>
      <c r="M149" s="79">
        <v>41</v>
      </c>
      <c r="N149" s="79">
        <v>15</v>
      </c>
      <c r="O149" s="79">
        <v>3</v>
      </c>
      <c r="P149" s="79">
        <v>18</v>
      </c>
      <c r="Q149" s="79">
        <v>41</v>
      </c>
      <c r="R149" s="79">
        <v>20</v>
      </c>
      <c r="S149" s="79">
        <v>61</v>
      </c>
      <c r="T149" s="79">
        <v>1</v>
      </c>
      <c r="U149" s="79"/>
      <c r="V149" s="79">
        <v>1</v>
      </c>
      <c r="W149" s="79"/>
      <c r="X149" s="79"/>
      <c r="Y149" s="79"/>
      <c r="Z149" s="79"/>
      <c r="AA149" s="79"/>
      <c r="AB149" s="79"/>
      <c r="AC149" s="79"/>
      <c r="AD149" s="79"/>
      <c r="AE149" s="79"/>
    </row>
    <row r="150" spans="2:31">
      <c r="B150" s="80">
        <v>13.1302</v>
      </c>
      <c r="C150" s="81" t="s">
        <v>213</v>
      </c>
      <c r="D150" s="82" t="s">
        <v>611</v>
      </c>
      <c r="E150" s="83">
        <f t="shared" si="11"/>
        <v>32</v>
      </c>
      <c r="F150" s="83">
        <f t="shared" si="12"/>
        <v>1</v>
      </c>
      <c r="G150" s="83">
        <f t="shared" si="13"/>
        <v>33</v>
      </c>
      <c r="H150" s="79">
        <v>8</v>
      </c>
      <c r="I150" s="79">
        <v>1</v>
      </c>
      <c r="J150" s="79">
        <v>9</v>
      </c>
      <c r="K150" s="79">
        <v>8</v>
      </c>
      <c r="L150" s="79"/>
      <c r="M150" s="79">
        <v>8</v>
      </c>
      <c r="N150" s="79">
        <v>2</v>
      </c>
      <c r="O150" s="79"/>
      <c r="P150" s="79">
        <v>2</v>
      </c>
      <c r="Q150" s="79">
        <v>14</v>
      </c>
      <c r="R150" s="79"/>
      <c r="S150" s="79">
        <v>14</v>
      </c>
      <c r="T150" s="79"/>
      <c r="U150" s="79"/>
      <c r="V150" s="79"/>
      <c r="W150" s="79"/>
      <c r="X150" s="79"/>
      <c r="Y150" s="79"/>
      <c r="Z150" s="79"/>
      <c r="AA150" s="79"/>
      <c r="AB150" s="79"/>
      <c r="AC150" s="79"/>
      <c r="AD150" s="79"/>
      <c r="AE150" s="79"/>
    </row>
    <row r="151" spans="2:31">
      <c r="B151" s="80">
        <v>13.1312</v>
      </c>
      <c r="C151" s="81" t="s">
        <v>239</v>
      </c>
      <c r="D151" s="82" t="s">
        <v>612</v>
      </c>
      <c r="E151" s="83">
        <f t="shared" si="11"/>
        <v>14</v>
      </c>
      <c r="F151" s="83">
        <f t="shared" si="12"/>
        <v>13</v>
      </c>
      <c r="G151" s="83">
        <f t="shared" si="13"/>
        <v>27</v>
      </c>
      <c r="H151" s="79">
        <v>3</v>
      </c>
      <c r="I151" s="79">
        <v>3</v>
      </c>
      <c r="J151" s="79">
        <v>6</v>
      </c>
      <c r="K151" s="79">
        <v>4</v>
      </c>
      <c r="L151" s="79">
        <v>5</v>
      </c>
      <c r="M151" s="79">
        <v>9</v>
      </c>
      <c r="N151" s="79">
        <v>3</v>
      </c>
      <c r="O151" s="79"/>
      <c r="P151" s="79">
        <v>3</v>
      </c>
      <c r="Q151" s="79">
        <v>4</v>
      </c>
      <c r="R151" s="79">
        <v>5</v>
      </c>
      <c r="S151" s="79">
        <v>9</v>
      </c>
      <c r="T151" s="79"/>
      <c r="U151" s="79"/>
      <c r="V151" s="79"/>
      <c r="W151" s="79"/>
      <c r="X151" s="79"/>
      <c r="Y151" s="79"/>
      <c r="Z151" s="79"/>
      <c r="AA151" s="79"/>
      <c r="AB151" s="79"/>
      <c r="AC151" s="79"/>
      <c r="AD151" s="79"/>
      <c r="AE151" s="79"/>
    </row>
    <row r="152" spans="2:31">
      <c r="B152" s="80">
        <v>13.132400000000001</v>
      </c>
      <c r="C152" s="81" t="s">
        <v>245</v>
      </c>
      <c r="D152" s="82" t="s">
        <v>613</v>
      </c>
      <c r="E152" s="83">
        <f t="shared" si="11"/>
        <v>31</v>
      </c>
      <c r="F152" s="83">
        <f t="shared" si="12"/>
        <v>18</v>
      </c>
      <c r="G152" s="83">
        <f t="shared" si="13"/>
        <v>49</v>
      </c>
      <c r="H152" s="79">
        <v>7</v>
      </c>
      <c r="I152" s="79">
        <v>6</v>
      </c>
      <c r="J152" s="79">
        <v>13</v>
      </c>
      <c r="K152" s="79">
        <v>8</v>
      </c>
      <c r="L152" s="79">
        <v>4</v>
      </c>
      <c r="M152" s="79">
        <v>12</v>
      </c>
      <c r="N152" s="79">
        <v>5</v>
      </c>
      <c r="O152" s="79">
        <v>1</v>
      </c>
      <c r="P152" s="79">
        <v>6</v>
      </c>
      <c r="Q152" s="79">
        <v>10</v>
      </c>
      <c r="R152" s="79">
        <v>7</v>
      </c>
      <c r="S152" s="79">
        <v>17</v>
      </c>
      <c r="T152" s="79">
        <v>1</v>
      </c>
      <c r="U152" s="79"/>
      <c r="V152" s="79">
        <v>1</v>
      </c>
      <c r="W152" s="79"/>
      <c r="X152" s="79"/>
      <c r="Y152" s="79"/>
      <c r="Z152" s="79"/>
      <c r="AA152" s="79"/>
      <c r="AB152" s="79"/>
      <c r="AC152" s="79"/>
      <c r="AD152" s="79"/>
      <c r="AE152" s="79"/>
    </row>
    <row r="153" spans="2:31">
      <c r="B153" s="80">
        <v>13.9999</v>
      </c>
      <c r="C153" s="81" t="s">
        <v>243</v>
      </c>
      <c r="D153" s="82" t="s">
        <v>244</v>
      </c>
      <c r="E153" s="83">
        <f t="shared" si="11"/>
        <v>26</v>
      </c>
      <c r="F153" s="83">
        <f t="shared" si="12"/>
        <v>21</v>
      </c>
      <c r="G153" s="83">
        <f t="shared" si="13"/>
        <v>47</v>
      </c>
      <c r="H153" s="79">
        <v>2</v>
      </c>
      <c r="I153" s="79">
        <v>5</v>
      </c>
      <c r="J153" s="79">
        <v>7</v>
      </c>
      <c r="K153" s="79">
        <v>6</v>
      </c>
      <c r="L153" s="79">
        <v>6</v>
      </c>
      <c r="M153" s="79">
        <v>12</v>
      </c>
      <c r="N153" s="79">
        <v>5</v>
      </c>
      <c r="O153" s="79">
        <v>2</v>
      </c>
      <c r="P153" s="79">
        <v>7</v>
      </c>
      <c r="Q153" s="79">
        <v>13</v>
      </c>
      <c r="R153" s="79">
        <v>8</v>
      </c>
      <c r="S153" s="79">
        <v>21</v>
      </c>
      <c r="T153" s="79"/>
      <c r="U153" s="79"/>
      <c r="V153" s="79"/>
      <c r="W153" s="79"/>
      <c r="X153" s="79"/>
      <c r="Y153" s="79"/>
      <c r="Z153" s="79"/>
      <c r="AA153" s="79"/>
      <c r="AB153" s="79"/>
      <c r="AC153" s="79"/>
      <c r="AD153" s="79"/>
      <c r="AE153" s="79"/>
    </row>
    <row r="154" spans="2:31">
      <c r="B154" s="76" t="s">
        <v>583</v>
      </c>
      <c r="C154" s="77"/>
      <c r="D154" s="78"/>
      <c r="E154" s="79">
        <f t="shared" si="11"/>
        <v>57</v>
      </c>
      <c r="F154" s="79">
        <f t="shared" si="12"/>
        <v>1</v>
      </c>
      <c r="G154" s="79">
        <f t="shared" si="13"/>
        <v>58</v>
      </c>
      <c r="H154" s="79">
        <v>19</v>
      </c>
      <c r="I154" s="79"/>
      <c r="J154" s="79">
        <v>19</v>
      </c>
      <c r="K154" s="79">
        <v>15</v>
      </c>
      <c r="L154" s="79">
        <v>1</v>
      </c>
      <c r="M154" s="79">
        <v>16</v>
      </c>
      <c r="N154" s="79">
        <v>6</v>
      </c>
      <c r="O154" s="79"/>
      <c r="P154" s="79">
        <v>6</v>
      </c>
      <c r="Q154" s="79">
        <v>16</v>
      </c>
      <c r="R154" s="79"/>
      <c r="S154" s="79">
        <v>16</v>
      </c>
      <c r="T154" s="79"/>
      <c r="U154" s="79"/>
      <c r="V154" s="79"/>
      <c r="W154" s="79"/>
      <c r="X154" s="79"/>
      <c r="Y154" s="79"/>
      <c r="Z154" s="79"/>
      <c r="AA154" s="79"/>
      <c r="AB154" s="79"/>
      <c r="AC154" s="79">
        <v>1</v>
      </c>
      <c r="AD154" s="79"/>
      <c r="AE154" s="79">
        <v>1</v>
      </c>
    </row>
    <row r="155" spans="2:31">
      <c r="B155" s="80">
        <v>13.121</v>
      </c>
      <c r="C155" s="81" t="s">
        <v>252</v>
      </c>
      <c r="D155" s="82" t="s">
        <v>253</v>
      </c>
      <c r="E155" s="83">
        <f t="shared" si="11"/>
        <v>57</v>
      </c>
      <c r="F155" s="83">
        <f t="shared" si="12"/>
        <v>1</v>
      </c>
      <c r="G155" s="83">
        <f t="shared" si="13"/>
        <v>58</v>
      </c>
      <c r="H155" s="79">
        <v>19</v>
      </c>
      <c r="I155" s="79"/>
      <c r="J155" s="79">
        <v>19</v>
      </c>
      <c r="K155" s="79">
        <v>15</v>
      </c>
      <c r="L155" s="79">
        <v>1</v>
      </c>
      <c r="M155" s="79">
        <v>16</v>
      </c>
      <c r="N155" s="79">
        <v>6</v>
      </c>
      <c r="O155" s="79"/>
      <c r="P155" s="79">
        <v>6</v>
      </c>
      <c r="Q155" s="79">
        <v>16</v>
      </c>
      <c r="R155" s="79"/>
      <c r="S155" s="79">
        <v>16</v>
      </c>
      <c r="T155" s="79"/>
      <c r="U155" s="79"/>
      <c r="V155" s="79"/>
      <c r="W155" s="79"/>
      <c r="X155" s="79"/>
      <c r="Y155" s="79"/>
      <c r="Z155" s="79"/>
      <c r="AA155" s="79"/>
      <c r="AB155" s="79"/>
      <c r="AC155" s="79">
        <v>1</v>
      </c>
      <c r="AD155" s="79"/>
      <c r="AE155" s="79">
        <v>1</v>
      </c>
    </row>
    <row r="156" spans="2:31">
      <c r="B156" s="76" t="s">
        <v>584</v>
      </c>
      <c r="C156" s="77"/>
      <c r="D156" s="78"/>
      <c r="E156" s="79">
        <f t="shared" si="11"/>
        <v>205</v>
      </c>
      <c r="F156" s="79">
        <f t="shared" si="12"/>
        <v>19</v>
      </c>
      <c r="G156" s="79">
        <f t="shared" si="13"/>
        <v>224</v>
      </c>
      <c r="H156" s="79">
        <v>28</v>
      </c>
      <c r="I156" s="79">
        <v>5</v>
      </c>
      <c r="J156" s="79">
        <v>33</v>
      </c>
      <c r="K156" s="79">
        <v>38</v>
      </c>
      <c r="L156" s="79">
        <v>4</v>
      </c>
      <c r="M156" s="79">
        <v>42</v>
      </c>
      <c r="N156" s="79">
        <v>42</v>
      </c>
      <c r="O156" s="79">
        <v>2</v>
      </c>
      <c r="P156" s="79">
        <v>44</v>
      </c>
      <c r="Q156" s="79">
        <v>94</v>
      </c>
      <c r="R156" s="79">
        <v>7</v>
      </c>
      <c r="S156" s="79">
        <v>101</v>
      </c>
      <c r="T156" s="79">
        <v>2</v>
      </c>
      <c r="U156" s="79"/>
      <c r="V156" s="79">
        <v>2</v>
      </c>
      <c r="W156" s="79"/>
      <c r="X156" s="79"/>
      <c r="Y156" s="79"/>
      <c r="Z156" s="79"/>
      <c r="AA156" s="79"/>
      <c r="AB156" s="79"/>
      <c r="AC156" s="79">
        <v>1</v>
      </c>
      <c r="AD156" s="79">
        <v>1</v>
      </c>
      <c r="AE156" s="79">
        <v>2</v>
      </c>
    </row>
    <row r="157" spans="2:31">
      <c r="B157" s="84">
        <v>13.120200000000001</v>
      </c>
      <c r="C157" s="81" t="s">
        <v>204</v>
      </c>
      <c r="D157" s="82" t="s">
        <v>614</v>
      </c>
      <c r="E157" s="83">
        <f t="shared" si="11"/>
        <v>7</v>
      </c>
      <c r="F157" s="83">
        <f t="shared" si="12"/>
        <v>0</v>
      </c>
      <c r="G157" s="83">
        <f t="shared" si="13"/>
        <v>7</v>
      </c>
      <c r="H157" s="79"/>
      <c r="I157" s="79"/>
      <c r="J157" s="79"/>
      <c r="K157" s="79"/>
      <c r="L157" s="79"/>
      <c r="M157" s="79"/>
      <c r="N157" s="79"/>
      <c r="O157" s="79"/>
      <c r="P157" s="79"/>
      <c r="Q157" s="79">
        <v>7</v>
      </c>
      <c r="R157" s="79"/>
      <c r="S157" s="79">
        <v>7</v>
      </c>
      <c r="T157" s="79"/>
      <c r="U157" s="79"/>
      <c r="V157" s="79"/>
      <c r="W157" s="79"/>
      <c r="X157" s="79"/>
      <c r="Y157" s="79"/>
      <c r="Z157" s="79"/>
      <c r="AA157" s="79"/>
      <c r="AB157" s="79"/>
      <c r="AC157" s="79"/>
      <c r="AD157" s="79"/>
      <c r="AE157" s="79"/>
    </row>
    <row r="158" spans="2:31">
      <c r="B158" s="88"/>
      <c r="C158" s="81" t="s">
        <v>206</v>
      </c>
      <c r="D158" s="82" t="s">
        <v>207</v>
      </c>
      <c r="E158" s="83">
        <f t="shared" si="11"/>
        <v>95</v>
      </c>
      <c r="F158" s="83">
        <f t="shared" si="12"/>
        <v>7</v>
      </c>
      <c r="G158" s="83">
        <f t="shared" si="13"/>
        <v>102</v>
      </c>
      <c r="H158" s="79">
        <v>11</v>
      </c>
      <c r="I158" s="79"/>
      <c r="J158" s="79">
        <v>11</v>
      </c>
      <c r="K158" s="79">
        <v>18</v>
      </c>
      <c r="L158" s="79">
        <v>3</v>
      </c>
      <c r="M158" s="79">
        <v>21</v>
      </c>
      <c r="N158" s="79">
        <v>16</v>
      </c>
      <c r="O158" s="79"/>
      <c r="P158" s="79">
        <v>16</v>
      </c>
      <c r="Q158" s="79">
        <v>49</v>
      </c>
      <c r="R158" s="79">
        <v>4</v>
      </c>
      <c r="S158" s="79">
        <v>53</v>
      </c>
      <c r="T158" s="79">
        <v>1</v>
      </c>
      <c r="U158" s="79"/>
      <c r="V158" s="79">
        <v>1</v>
      </c>
      <c r="W158" s="79"/>
      <c r="X158" s="79"/>
      <c r="Y158" s="79"/>
      <c r="Z158" s="79"/>
      <c r="AA158" s="79"/>
      <c r="AB158" s="79"/>
      <c r="AC158" s="79"/>
      <c r="AD158" s="79"/>
      <c r="AE158" s="79"/>
    </row>
    <row r="159" spans="2:31">
      <c r="B159" s="88"/>
      <c r="C159" s="81" t="s">
        <v>210</v>
      </c>
      <c r="D159" s="82" t="s">
        <v>615</v>
      </c>
      <c r="E159" s="83">
        <f t="shared" si="11"/>
        <v>41</v>
      </c>
      <c r="F159" s="83">
        <f t="shared" si="12"/>
        <v>2</v>
      </c>
      <c r="G159" s="83">
        <f t="shared" si="13"/>
        <v>43</v>
      </c>
      <c r="H159" s="79"/>
      <c r="I159" s="79"/>
      <c r="J159" s="79"/>
      <c r="K159" s="79">
        <v>5</v>
      </c>
      <c r="L159" s="79"/>
      <c r="M159" s="79">
        <v>5</v>
      </c>
      <c r="N159" s="79">
        <v>14</v>
      </c>
      <c r="O159" s="79">
        <v>1</v>
      </c>
      <c r="P159" s="79">
        <v>15</v>
      </c>
      <c r="Q159" s="79">
        <v>22</v>
      </c>
      <c r="R159" s="79">
        <v>1</v>
      </c>
      <c r="S159" s="79">
        <v>23</v>
      </c>
      <c r="T159" s="79"/>
      <c r="U159" s="79"/>
      <c r="V159" s="79"/>
      <c r="W159" s="79"/>
      <c r="X159" s="79"/>
      <c r="Y159" s="79"/>
      <c r="Z159" s="79"/>
      <c r="AA159" s="79"/>
      <c r="AB159" s="79"/>
      <c r="AC159" s="79"/>
      <c r="AD159" s="79"/>
      <c r="AE159" s="79"/>
    </row>
    <row r="160" spans="2:31">
      <c r="B160" s="85"/>
      <c r="C160" s="81" t="s">
        <v>676</v>
      </c>
      <c r="D160" s="82" t="s">
        <v>677</v>
      </c>
      <c r="E160" s="83">
        <f t="shared" ref="E160:E223" si="23">H160+K160+N160+Q160+T160+W160+Z160+AC160</f>
        <v>41</v>
      </c>
      <c r="F160" s="83">
        <f t="shared" ref="F160:F223" si="24">I160+L160+O160+R160+U160+X160+AA160+AD160</f>
        <v>5</v>
      </c>
      <c r="G160" s="83">
        <f t="shared" ref="G160:G223" si="25">SUM(E160:F160)</f>
        <v>46</v>
      </c>
      <c r="H160" s="79">
        <v>11</v>
      </c>
      <c r="I160" s="79">
        <v>2</v>
      </c>
      <c r="J160" s="79">
        <v>13</v>
      </c>
      <c r="K160" s="79">
        <v>11</v>
      </c>
      <c r="L160" s="79">
        <v>1</v>
      </c>
      <c r="M160" s="79">
        <v>12</v>
      </c>
      <c r="N160" s="79">
        <v>9</v>
      </c>
      <c r="O160" s="79"/>
      <c r="P160" s="79">
        <v>9</v>
      </c>
      <c r="Q160" s="79">
        <v>8</v>
      </c>
      <c r="R160" s="79">
        <v>1</v>
      </c>
      <c r="S160" s="79">
        <v>9</v>
      </c>
      <c r="T160" s="79">
        <v>1</v>
      </c>
      <c r="U160" s="79"/>
      <c r="V160" s="79">
        <v>1</v>
      </c>
      <c r="W160" s="79"/>
      <c r="X160" s="79"/>
      <c r="Y160" s="79"/>
      <c r="Z160" s="79"/>
      <c r="AA160" s="79"/>
      <c r="AB160" s="79"/>
      <c r="AC160" s="79">
        <v>1</v>
      </c>
      <c r="AD160" s="79">
        <v>1</v>
      </c>
      <c r="AE160" s="79">
        <v>2</v>
      </c>
    </row>
    <row r="161" spans="2:31">
      <c r="B161" s="80">
        <v>13.1401</v>
      </c>
      <c r="C161" s="81" t="s">
        <v>208</v>
      </c>
      <c r="D161" s="82" t="s">
        <v>209</v>
      </c>
      <c r="E161" s="83">
        <f t="shared" si="23"/>
        <v>21</v>
      </c>
      <c r="F161" s="83">
        <f t="shared" si="24"/>
        <v>5</v>
      </c>
      <c r="G161" s="83">
        <f t="shared" si="25"/>
        <v>26</v>
      </c>
      <c r="H161" s="79">
        <v>6</v>
      </c>
      <c r="I161" s="79">
        <v>3</v>
      </c>
      <c r="J161" s="79">
        <v>9</v>
      </c>
      <c r="K161" s="79">
        <v>4</v>
      </c>
      <c r="L161" s="79"/>
      <c r="M161" s="79">
        <v>4</v>
      </c>
      <c r="N161" s="79">
        <v>3</v>
      </c>
      <c r="O161" s="79">
        <v>1</v>
      </c>
      <c r="P161" s="79">
        <v>4</v>
      </c>
      <c r="Q161" s="79">
        <v>8</v>
      </c>
      <c r="R161" s="79">
        <v>1</v>
      </c>
      <c r="S161" s="79">
        <v>9</v>
      </c>
      <c r="T161" s="79"/>
      <c r="U161" s="79"/>
      <c r="V161" s="79"/>
      <c r="W161" s="79"/>
      <c r="X161" s="79"/>
      <c r="Y161" s="79"/>
      <c r="Z161" s="79"/>
      <c r="AA161" s="79"/>
      <c r="AB161" s="79"/>
      <c r="AC161" s="79"/>
      <c r="AD161" s="79"/>
      <c r="AE161" s="79"/>
    </row>
    <row r="162" spans="2:31">
      <c r="B162" s="76" t="s">
        <v>585</v>
      </c>
      <c r="C162" s="77"/>
      <c r="D162" s="78"/>
      <c r="E162" s="79">
        <f t="shared" si="23"/>
        <v>265</v>
      </c>
      <c r="F162" s="79">
        <f t="shared" si="24"/>
        <v>155</v>
      </c>
      <c r="G162" s="79">
        <f t="shared" si="25"/>
        <v>420</v>
      </c>
      <c r="H162" s="79">
        <v>62</v>
      </c>
      <c r="I162" s="79">
        <v>37</v>
      </c>
      <c r="J162" s="79">
        <v>99</v>
      </c>
      <c r="K162" s="79">
        <v>91</v>
      </c>
      <c r="L162" s="79">
        <v>43</v>
      </c>
      <c r="M162" s="79">
        <v>134</v>
      </c>
      <c r="N162" s="79">
        <v>42</v>
      </c>
      <c r="O162" s="79">
        <v>20</v>
      </c>
      <c r="P162" s="79">
        <v>62</v>
      </c>
      <c r="Q162" s="79">
        <v>70</v>
      </c>
      <c r="R162" s="79">
        <v>55</v>
      </c>
      <c r="S162" s="79">
        <v>125</v>
      </c>
      <c r="T162" s="79"/>
      <c r="U162" s="79"/>
      <c r="V162" s="79"/>
      <c r="W162" s="79"/>
      <c r="X162" s="79"/>
      <c r="Y162" s="79"/>
      <c r="Z162" s="79"/>
      <c r="AA162" s="79"/>
      <c r="AB162" s="79"/>
      <c r="AC162" s="79"/>
      <c r="AD162" s="79"/>
      <c r="AE162" s="79"/>
    </row>
    <row r="163" spans="2:31">
      <c r="B163" s="80">
        <v>13.1205</v>
      </c>
      <c r="C163" s="81" t="s">
        <v>227</v>
      </c>
      <c r="D163" s="82" t="s">
        <v>228</v>
      </c>
      <c r="E163" s="83">
        <f t="shared" si="23"/>
        <v>51</v>
      </c>
      <c r="F163" s="83">
        <f t="shared" si="24"/>
        <v>24</v>
      </c>
      <c r="G163" s="83">
        <f t="shared" si="25"/>
        <v>75</v>
      </c>
      <c r="H163" s="79">
        <v>13</v>
      </c>
      <c r="I163" s="79">
        <v>2</v>
      </c>
      <c r="J163" s="79">
        <v>15</v>
      </c>
      <c r="K163" s="79">
        <v>9</v>
      </c>
      <c r="L163" s="79">
        <v>9</v>
      </c>
      <c r="M163" s="79">
        <v>18</v>
      </c>
      <c r="N163" s="79">
        <v>9</v>
      </c>
      <c r="O163" s="79">
        <v>3</v>
      </c>
      <c r="P163" s="79">
        <v>12</v>
      </c>
      <c r="Q163" s="79">
        <v>20</v>
      </c>
      <c r="R163" s="79">
        <v>10</v>
      </c>
      <c r="S163" s="79">
        <v>30</v>
      </c>
      <c r="T163" s="79"/>
      <c r="U163" s="79"/>
      <c r="V163" s="79"/>
      <c r="W163" s="79"/>
      <c r="X163" s="79"/>
      <c r="Y163" s="79"/>
      <c r="Z163" s="79"/>
      <c r="AA163" s="79"/>
      <c r="AB163" s="79"/>
      <c r="AC163" s="79"/>
      <c r="AD163" s="79"/>
      <c r="AE163" s="79"/>
    </row>
    <row r="164" spans="2:31">
      <c r="B164" s="80">
        <v>13.1311</v>
      </c>
      <c r="C164" s="81" t="s">
        <v>237</v>
      </c>
      <c r="D164" s="82" t="s">
        <v>617</v>
      </c>
      <c r="E164" s="83">
        <f t="shared" si="23"/>
        <v>13</v>
      </c>
      <c r="F164" s="83">
        <f t="shared" si="24"/>
        <v>10</v>
      </c>
      <c r="G164" s="83">
        <f t="shared" si="25"/>
        <v>23</v>
      </c>
      <c r="H164" s="79">
        <v>2</v>
      </c>
      <c r="I164" s="79">
        <v>2</v>
      </c>
      <c r="J164" s="79">
        <v>4</v>
      </c>
      <c r="K164" s="79">
        <v>5</v>
      </c>
      <c r="L164" s="79">
        <v>2</v>
      </c>
      <c r="M164" s="79">
        <v>7</v>
      </c>
      <c r="N164" s="79"/>
      <c r="O164" s="79">
        <v>3</v>
      </c>
      <c r="P164" s="79">
        <v>3</v>
      </c>
      <c r="Q164" s="79">
        <v>6</v>
      </c>
      <c r="R164" s="79">
        <v>3</v>
      </c>
      <c r="S164" s="79">
        <v>9</v>
      </c>
      <c r="T164" s="79"/>
      <c r="U164" s="79"/>
      <c r="V164" s="79"/>
      <c r="W164" s="79"/>
      <c r="X164" s="79"/>
      <c r="Y164" s="79"/>
      <c r="Z164" s="79"/>
      <c r="AA164" s="79"/>
      <c r="AB164" s="79"/>
      <c r="AC164" s="79"/>
      <c r="AD164" s="79"/>
      <c r="AE164" s="79"/>
    </row>
    <row r="165" spans="2:31">
      <c r="B165" s="80">
        <v>13.131399999999999</v>
      </c>
      <c r="C165" s="81" t="s">
        <v>225</v>
      </c>
      <c r="D165" s="82" t="s">
        <v>226</v>
      </c>
      <c r="E165" s="83">
        <f t="shared" si="23"/>
        <v>24</v>
      </c>
      <c r="F165" s="83">
        <f t="shared" si="24"/>
        <v>42</v>
      </c>
      <c r="G165" s="83">
        <f t="shared" si="25"/>
        <v>66</v>
      </c>
      <c r="H165" s="79">
        <v>4</v>
      </c>
      <c r="I165" s="79">
        <v>12</v>
      </c>
      <c r="J165" s="79">
        <v>16</v>
      </c>
      <c r="K165" s="79">
        <v>7</v>
      </c>
      <c r="L165" s="79">
        <v>12</v>
      </c>
      <c r="M165" s="79">
        <v>19</v>
      </c>
      <c r="N165" s="79">
        <v>5</v>
      </c>
      <c r="O165" s="79">
        <v>5</v>
      </c>
      <c r="P165" s="79">
        <v>10</v>
      </c>
      <c r="Q165" s="79">
        <v>8</v>
      </c>
      <c r="R165" s="79">
        <v>13</v>
      </c>
      <c r="S165" s="79">
        <v>21</v>
      </c>
      <c r="T165" s="79"/>
      <c r="U165" s="79"/>
      <c r="V165" s="79"/>
      <c r="W165" s="79"/>
      <c r="X165" s="79"/>
      <c r="Y165" s="79"/>
      <c r="Z165" s="79"/>
      <c r="AA165" s="79"/>
      <c r="AB165" s="79"/>
      <c r="AC165" s="79"/>
      <c r="AD165" s="79"/>
      <c r="AE165" s="79"/>
    </row>
    <row r="166" spans="2:31">
      <c r="B166" s="80">
        <v>13.131600000000001</v>
      </c>
      <c r="C166" s="81" t="s">
        <v>217</v>
      </c>
      <c r="D166" s="82" t="s">
        <v>618</v>
      </c>
      <c r="E166" s="83">
        <f t="shared" si="23"/>
        <v>38</v>
      </c>
      <c r="F166" s="83">
        <f t="shared" si="24"/>
        <v>11</v>
      </c>
      <c r="G166" s="83">
        <f t="shared" si="25"/>
        <v>49</v>
      </c>
      <c r="H166" s="79">
        <v>8</v>
      </c>
      <c r="I166" s="79">
        <v>4</v>
      </c>
      <c r="J166" s="79">
        <v>12</v>
      </c>
      <c r="K166" s="79">
        <v>19</v>
      </c>
      <c r="L166" s="79">
        <v>2</v>
      </c>
      <c r="M166" s="79">
        <v>21</v>
      </c>
      <c r="N166" s="79">
        <v>6</v>
      </c>
      <c r="O166" s="79">
        <v>1</v>
      </c>
      <c r="P166" s="79">
        <v>7</v>
      </c>
      <c r="Q166" s="79">
        <v>5</v>
      </c>
      <c r="R166" s="79">
        <v>4</v>
      </c>
      <c r="S166" s="79">
        <v>9</v>
      </c>
      <c r="T166" s="79"/>
      <c r="U166" s="79"/>
      <c r="V166" s="79"/>
      <c r="W166" s="79"/>
      <c r="X166" s="79"/>
      <c r="Y166" s="79"/>
      <c r="Z166" s="79"/>
      <c r="AA166" s="79"/>
      <c r="AB166" s="79"/>
      <c r="AC166" s="79"/>
      <c r="AD166" s="79"/>
      <c r="AE166" s="79"/>
    </row>
    <row r="167" spans="2:31">
      <c r="B167" s="80">
        <v>13.1318</v>
      </c>
      <c r="C167" s="81" t="s">
        <v>231</v>
      </c>
      <c r="D167" s="82" t="s">
        <v>619</v>
      </c>
      <c r="E167" s="83">
        <f t="shared" si="23"/>
        <v>4</v>
      </c>
      <c r="F167" s="83">
        <f t="shared" si="24"/>
        <v>2</v>
      </c>
      <c r="G167" s="83">
        <f t="shared" si="25"/>
        <v>6</v>
      </c>
      <c r="H167" s="79"/>
      <c r="I167" s="79">
        <v>1</v>
      </c>
      <c r="J167" s="79">
        <v>1</v>
      </c>
      <c r="K167" s="79">
        <v>2</v>
      </c>
      <c r="L167" s="79"/>
      <c r="M167" s="79">
        <v>2</v>
      </c>
      <c r="N167" s="79">
        <v>1</v>
      </c>
      <c r="O167" s="79"/>
      <c r="P167" s="79">
        <v>1</v>
      </c>
      <c r="Q167" s="79">
        <v>1</v>
      </c>
      <c r="R167" s="79">
        <v>1</v>
      </c>
      <c r="S167" s="79">
        <v>2</v>
      </c>
      <c r="T167" s="79"/>
      <c r="U167" s="79"/>
      <c r="V167" s="79"/>
      <c r="W167" s="79"/>
      <c r="X167" s="79"/>
      <c r="Y167" s="79"/>
      <c r="Z167" s="79"/>
      <c r="AA167" s="79"/>
      <c r="AB167" s="79"/>
      <c r="AC167" s="79"/>
      <c r="AD167" s="79"/>
      <c r="AE167" s="79"/>
    </row>
    <row r="168" spans="2:31">
      <c r="B168" s="80">
        <v>13.132199999999999</v>
      </c>
      <c r="C168" s="81" t="s">
        <v>215</v>
      </c>
      <c r="D168" s="82" t="s">
        <v>620</v>
      </c>
      <c r="E168" s="83">
        <f t="shared" si="23"/>
        <v>39</v>
      </c>
      <c r="F168" s="83">
        <f t="shared" si="24"/>
        <v>15</v>
      </c>
      <c r="G168" s="83">
        <f t="shared" si="25"/>
        <v>54</v>
      </c>
      <c r="H168" s="79">
        <v>9</v>
      </c>
      <c r="I168" s="79">
        <v>7</v>
      </c>
      <c r="J168" s="79">
        <v>16</v>
      </c>
      <c r="K168" s="79">
        <v>20</v>
      </c>
      <c r="L168" s="79">
        <v>4</v>
      </c>
      <c r="M168" s="79">
        <v>24</v>
      </c>
      <c r="N168" s="79">
        <v>5</v>
      </c>
      <c r="O168" s="79"/>
      <c r="P168" s="79">
        <v>5</v>
      </c>
      <c r="Q168" s="79">
        <v>5</v>
      </c>
      <c r="R168" s="79">
        <v>4</v>
      </c>
      <c r="S168" s="79">
        <v>9</v>
      </c>
      <c r="T168" s="79"/>
      <c r="U168" s="79"/>
      <c r="V168" s="79"/>
      <c r="W168" s="79"/>
      <c r="X168" s="79"/>
      <c r="Y168" s="79"/>
      <c r="Z168" s="79"/>
      <c r="AA168" s="79"/>
      <c r="AB168" s="79"/>
      <c r="AC168" s="79"/>
      <c r="AD168" s="79"/>
      <c r="AE168" s="79"/>
    </row>
    <row r="169" spans="2:31">
      <c r="B169" s="80">
        <v>13.132300000000001</v>
      </c>
      <c r="C169" s="81" t="s">
        <v>241</v>
      </c>
      <c r="D169" s="82" t="s">
        <v>621</v>
      </c>
      <c r="E169" s="83">
        <f t="shared" si="23"/>
        <v>41</v>
      </c>
      <c r="F169" s="83">
        <f t="shared" si="24"/>
        <v>18</v>
      </c>
      <c r="G169" s="83">
        <f t="shared" si="25"/>
        <v>59</v>
      </c>
      <c r="H169" s="79">
        <v>18</v>
      </c>
      <c r="I169" s="79">
        <v>5</v>
      </c>
      <c r="J169" s="79">
        <v>23</v>
      </c>
      <c r="K169" s="79">
        <v>11</v>
      </c>
      <c r="L169" s="79">
        <v>8</v>
      </c>
      <c r="M169" s="79">
        <v>19</v>
      </c>
      <c r="N169" s="79">
        <v>7</v>
      </c>
      <c r="O169" s="79">
        <v>2</v>
      </c>
      <c r="P169" s="79">
        <v>9</v>
      </c>
      <c r="Q169" s="79">
        <v>5</v>
      </c>
      <c r="R169" s="79">
        <v>3</v>
      </c>
      <c r="S169" s="79">
        <v>8</v>
      </c>
      <c r="T169" s="79"/>
      <c r="U169" s="79"/>
      <c r="V169" s="79"/>
      <c r="W169" s="79"/>
      <c r="X169" s="79"/>
      <c r="Y169" s="79"/>
      <c r="Z169" s="79"/>
      <c r="AA169" s="79"/>
      <c r="AB169" s="79"/>
      <c r="AC169" s="79"/>
      <c r="AD169" s="79"/>
      <c r="AE169" s="79"/>
    </row>
    <row r="170" spans="2:31">
      <c r="B170" s="80">
        <v>13.1328</v>
      </c>
      <c r="C170" s="81" t="s">
        <v>235</v>
      </c>
      <c r="D170" s="82" t="s">
        <v>622</v>
      </c>
      <c r="E170" s="83">
        <f t="shared" si="23"/>
        <v>15</v>
      </c>
      <c r="F170" s="83">
        <f t="shared" si="24"/>
        <v>15</v>
      </c>
      <c r="G170" s="83">
        <f t="shared" si="25"/>
        <v>30</v>
      </c>
      <c r="H170" s="79">
        <v>2</v>
      </c>
      <c r="I170" s="79">
        <v>1</v>
      </c>
      <c r="J170" s="79">
        <v>3</v>
      </c>
      <c r="K170" s="79">
        <v>5</v>
      </c>
      <c r="L170" s="79">
        <v>3</v>
      </c>
      <c r="M170" s="79">
        <v>8</v>
      </c>
      <c r="N170" s="79">
        <v>3</v>
      </c>
      <c r="O170" s="79">
        <v>2</v>
      </c>
      <c r="P170" s="79">
        <v>5</v>
      </c>
      <c r="Q170" s="79">
        <v>5</v>
      </c>
      <c r="R170" s="79">
        <v>9</v>
      </c>
      <c r="S170" s="79">
        <v>14</v>
      </c>
      <c r="T170" s="79"/>
      <c r="U170" s="79"/>
      <c r="V170" s="79"/>
      <c r="W170" s="79"/>
      <c r="X170" s="79"/>
      <c r="Y170" s="79"/>
      <c r="Z170" s="79"/>
      <c r="AA170" s="79"/>
      <c r="AB170" s="79"/>
      <c r="AC170" s="79"/>
      <c r="AD170" s="79"/>
      <c r="AE170" s="79"/>
    </row>
    <row r="171" spans="2:31">
      <c r="B171" s="80">
        <v>13.132899999999999</v>
      </c>
      <c r="C171" s="81" t="s">
        <v>233</v>
      </c>
      <c r="D171" s="82" t="s">
        <v>623</v>
      </c>
      <c r="E171" s="83">
        <f t="shared" si="23"/>
        <v>6</v>
      </c>
      <c r="F171" s="83">
        <f t="shared" si="24"/>
        <v>4</v>
      </c>
      <c r="G171" s="83">
        <f t="shared" si="25"/>
        <v>10</v>
      </c>
      <c r="H171" s="79">
        <v>3</v>
      </c>
      <c r="I171" s="79">
        <v>1</v>
      </c>
      <c r="J171" s="79">
        <v>4</v>
      </c>
      <c r="K171" s="79">
        <v>2</v>
      </c>
      <c r="L171" s="79">
        <v>1</v>
      </c>
      <c r="M171" s="79">
        <v>3</v>
      </c>
      <c r="N171" s="79"/>
      <c r="O171" s="79">
        <v>1</v>
      </c>
      <c r="P171" s="79">
        <v>1</v>
      </c>
      <c r="Q171" s="79">
        <v>1</v>
      </c>
      <c r="R171" s="79">
        <v>1</v>
      </c>
      <c r="S171" s="79">
        <v>2</v>
      </c>
      <c r="T171" s="79"/>
      <c r="U171" s="79"/>
      <c r="V171" s="79"/>
      <c r="W171" s="79"/>
      <c r="X171" s="79"/>
      <c r="Y171" s="79"/>
      <c r="Z171" s="79"/>
      <c r="AA171" s="79"/>
      <c r="AB171" s="79"/>
      <c r="AC171" s="79"/>
      <c r="AD171" s="79"/>
      <c r="AE171" s="79"/>
    </row>
    <row r="172" spans="2:31">
      <c r="B172" s="80">
        <v>13.132999999999999</v>
      </c>
      <c r="C172" s="81" t="s">
        <v>229</v>
      </c>
      <c r="D172" s="82" t="s">
        <v>624</v>
      </c>
      <c r="E172" s="83">
        <f t="shared" si="23"/>
        <v>26</v>
      </c>
      <c r="F172" s="83">
        <f t="shared" si="24"/>
        <v>9</v>
      </c>
      <c r="G172" s="83">
        <f t="shared" si="25"/>
        <v>35</v>
      </c>
      <c r="H172" s="79">
        <v>3</v>
      </c>
      <c r="I172" s="79">
        <v>1</v>
      </c>
      <c r="J172" s="79">
        <v>4</v>
      </c>
      <c r="K172" s="79">
        <v>9</v>
      </c>
      <c r="L172" s="79">
        <v>1</v>
      </c>
      <c r="M172" s="79">
        <v>10</v>
      </c>
      <c r="N172" s="79">
        <v>4</v>
      </c>
      <c r="O172" s="79">
        <v>2</v>
      </c>
      <c r="P172" s="79">
        <v>6</v>
      </c>
      <c r="Q172" s="79">
        <v>10</v>
      </c>
      <c r="R172" s="79">
        <v>5</v>
      </c>
      <c r="S172" s="79">
        <v>15</v>
      </c>
      <c r="T172" s="79"/>
      <c r="U172" s="79"/>
      <c r="V172" s="79"/>
      <c r="W172" s="79"/>
      <c r="X172" s="79"/>
      <c r="Y172" s="79"/>
      <c r="Z172" s="79"/>
      <c r="AA172" s="79"/>
      <c r="AB172" s="79"/>
      <c r="AC172" s="79"/>
      <c r="AD172" s="79"/>
      <c r="AE172" s="79"/>
    </row>
    <row r="173" spans="2:31">
      <c r="B173" s="80" t="s">
        <v>673</v>
      </c>
      <c r="C173" s="81" t="s">
        <v>683</v>
      </c>
      <c r="D173" s="82" t="s">
        <v>684</v>
      </c>
      <c r="E173" s="83">
        <f t="shared" si="23"/>
        <v>8</v>
      </c>
      <c r="F173" s="83">
        <f t="shared" si="24"/>
        <v>5</v>
      </c>
      <c r="G173" s="83">
        <f t="shared" si="25"/>
        <v>13</v>
      </c>
      <c r="H173" s="79"/>
      <c r="I173" s="79">
        <v>1</v>
      </c>
      <c r="J173" s="79">
        <v>1</v>
      </c>
      <c r="K173" s="79">
        <v>2</v>
      </c>
      <c r="L173" s="79">
        <v>1</v>
      </c>
      <c r="M173" s="79">
        <v>3</v>
      </c>
      <c r="N173" s="79">
        <v>2</v>
      </c>
      <c r="O173" s="79">
        <v>1</v>
      </c>
      <c r="P173" s="79">
        <v>3</v>
      </c>
      <c r="Q173" s="79">
        <v>4</v>
      </c>
      <c r="R173" s="79">
        <v>2</v>
      </c>
      <c r="S173" s="79">
        <v>6</v>
      </c>
      <c r="T173" s="79"/>
      <c r="U173" s="79"/>
      <c r="V173" s="79"/>
      <c r="W173" s="79"/>
      <c r="X173" s="79"/>
      <c r="Y173" s="79"/>
      <c r="Z173" s="79"/>
      <c r="AA173" s="79"/>
      <c r="AB173" s="79"/>
      <c r="AC173" s="79"/>
      <c r="AD173" s="79"/>
      <c r="AE173" s="79"/>
    </row>
    <row r="174" spans="2:31">
      <c r="B174" s="72" t="s">
        <v>50</v>
      </c>
      <c r="C174" s="73"/>
      <c r="D174" s="74"/>
      <c r="E174" s="75">
        <f t="shared" si="23"/>
        <v>318</v>
      </c>
      <c r="F174" s="75">
        <f t="shared" si="24"/>
        <v>178</v>
      </c>
      <c r="G174" s="75">
        <f t="shared" si="25"/>
        <v>496</v>
      </c>
      <c r="H174" s="75">
        <v>72</v>
      </c>
      <c r="I174" s="75">
        <v>85</v>
      </c>
      <c r="J174" s="75">
        <v>157</v>
      </c>
      <c r="K174" s="75">
        <v>246</v>
      </c>
      <c r="L174" s="75">
        <v>93</v>
      </c>
      <c r="M174" s="75">
        <v>339</v>
      </c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</row>
    <row r="175" spans="2:31">
      <c r="B175" s="76" t="s">
        <v>77</v>
      </c>
      <c r="C175" s="77"/>
      <c r="D175" s="78"/>
      <c r="E175" s="79">
        <f t="shared" si="23"/>
        <v>178</v>
      </c>
      <c r="F175" s="79">
        <f t="shared" si="24"/>
        <v>94</v>
      </c>
      <c r="G175" s="79">
        <f t="shared" si="25"/>
        <v>272</v>
      </c>
      <c r="H175" s="79">
        <v>35</v>
      </c>
      <c r="I175" s="79">
        <v>28</v>
      </c>
      <c r="J175" s="79">
        <v>63</v>
      </c>
      <c r="K175" s="79">
        <v>143</v>
      </c>
      <c r="L175" s="79">
        <v>66</v>
      </c>
      <c r="M175" s="79">
        <v>209</v>
      </c>
      <c r="N175" s="79"/>
      <c r="O175" s="79"/>
      <c r="P175" s="79"/>
      <c r="Q175" s="79"/>
      <c r="R175" s="79"/>
      <c r="S175" s="79"/>
      <c r="T175" s="79"/>
      <c r="U175" s="79"/>
      <c r="V175" s="79"/>
      <c r="W175" s="79"/>
      <c r="X175" s="79"/>
      <c r="Y175" s="79"/>
      <c r="Z175" s="79"/>
      <c r="AA175" s="79"/>
      <c r="AB175" s="79"/>
      <c r="AC175" s="79"/>
      <c r="AD175" s="79"/>
      <c r="AE175" s="79"/>
    </row>
    <row r="176" spans="2:31">
      <c r="B176" s="80">
        <v>13.030099999999999</v>
      </c>
      <c r="C176" s="81" t="s">
        <v>260</v>
      </c>
      <c r="D176" s="82" t="s">
        <v>261</v>
      </c>
      <c r="E176" s="83">
        <f t="shared" si="23"/>
        <v>109</v>
      </c>
      <c r="F176" s="83">
        <f t="shared" si="24"/>
        <v>63</v>
      </c>
      <c r="G176" s="83">
        <f t="shared" si="25"/>
        <v>172</v>
      </c>
      <c r="H176" s="79">
        <v>19</v>
      </c>
      <c r="I176" s="79">
        <v>18</v>
      </c>
      <c r="J176" s="79">
        <v>37</v>
      </c>
      <c r="K176" s="79">
        <v>90</v>
      </c>
      <c r="L176" s="79">
        <v>45</v>
      </c>
      <c r="M176" s="79">
        <v>135</v>
      </c>
      <c r="N176" s="79"/>
      <c r="O176" s="79"/>
      <c r="P176" s="79"/>
      <c r="Q176" s="79"/>
      <c r="R176" s="79"/>
      <c r="S176" s="79"/>
      <c r="T176" s="79"/>
      <c r="U176" s="79"/>
      <c r="V176" s="79"/>
      <c r="W176" s="79"/>
      <c r="X176" s="79"/>
      <c r="Y176" s="79"/>
      <c r="Z176" s="79"/>
      <c r="AA176" s="79"/>
      <c r="AB176" s="79"/>
      <c r="AC176" s="79"/>
      <c r="AD176" s="79"/>
      <c r="AE176" s="79"/>
    </row>
    <row r="177" spans="2:31">
      <c r="B177" s="80">
        <v>13.040100000000001</v>
      </c>
      <c r="C177" s="81" t="s">
        <v>286</v>
      </c>
      <c r="D177" s="82" t="s">
        <v>265</v>
      </c>
      <c r="E177" s="83">
        <f t="shared" si="23"/>
        <v>47</v>
      </c>
      <c r="F177" s="83">
        <f t="shared" si="24"/>
        <v>26</v>
      </c>
      <c r="G177" s="83">
        <f t="shared" si="25"/>
        <v>73</v>
      </c>
      <c r="H177" s="79">
        <v>14</v>
      </c>
      <c r="I177" s="79">
        <v>10</v>
      </c>
      <c r="J177" s="79">
        <v>24</v>
      </c>
      <c r="K177" s="79">
        <v>33</v>
      </c>
      <c r="L177" s="79">
        <v>16</v>
      </c>
      <c r="M177" s="79">
        <v>49</v>
      </c>
      <c r="N177" s="79"/>
      <c r="O177" s="79"/>
      <c r="P177" s="79"/>
      <c r="Q177" s="79"/>
      <c r="R177" s="79"/>
      <c r="S177" s="79"/>
      <c r="T177" s="79"/>
      <c r="U177" s="79"/>
      <c r="V177" s="79"/>
      <c r="W177" s="79"/>
      <c r="X177" s="79"/>
      <c r="Y177" s="79"/>
      <c r="Z177" s="79"/>
      <c r="AA177" s="79"/>
      <c r="AB177" s="79"/>
      <c r="AC177" s="79"/>
      <c r="AD177" s="79"/>
      <c r="AE177" s="79"/>
    </row>
    <row r="178" spans="2:31">
      <c r="B178" s="80">
        <v>13.110099999999999</v>
      </c>
      <c r="C178" s="81" t="s">
        <v>287</v>
      </c>
      <c r="D178" s="82" t="s">
        <v>272</v>
      </c>
      <c r="E178" s="83">
        <f t="shared" si="23"/>
        <v>22</v>
      </c>
      <c r="F178" s="83">
        <f t="shared" si="24"/>
        <v>5</v>
      </c>
      <c r="G178" s="83">
        <f t="shared" si="25"/>
        <v>27</v>
      </c>
      <c r="H178" s="79">
        <v>2</v>
      </c>
      <c r="I178" s="79"/>
      <c r="J178" s="79">
        <v>2</v>
      </c>
      <c r="K178" s="79">
        <v>20</v>
      </c>
      <c r="L178" s="79">
        <v>5</v>
      </c>
      <c r="M178" s="79">
        <v>25</v>
      </c>
      <c r="N178" s="79"/>
      <c r="O178" s="79"/>
      <c r="P178" s="79"/>
      <c r="Q178" s="79"/>
      <c r="R178" s="79"/>
      <c r="S178" s="79"/>
      <c r="T178" s="79"/>
      <c r="U178" s="79"/>
      <c r="V178" s="79"/>
      <c r="W178" s="79"/>
      <c r="X178" s="79"/>
      <c r="Y178" s="79"/>
      <c r="Z178" s="79"/>
      <c r="AA178" s="79"/>
      <c r="AB178" s="79"/>
      <c r="AC178" s="79"/>
      <c r="AD178" s="79"/>
      <c r="AE178" s="79"/>
    </row>
    <row r="179" spans="2:31">
      <c r="B179" s="76" t="s">
        <v>75</v>
      </c>
      <c r="C179" s="77"/>
      <c r="D179" s="78"/>
      <c r="E179" s="79">
        <f t="shared" si="23"/>
        <v>140</v>
      </c>
      <c r="F179" s="79">
        <f t="shared" si="24"/>
        <v>84</v>
      </c>
      <c r="G179" s="79">
        <f t="shared" si="25"/>
        <v>224</v>
      </c>
      <c r="H179" s="79">
        <v>37</v>
      </c>
      <c r="I179" s="79">
        <v>57</v>
      </c>
      <c r="J179" s="79">
        <v>94</v>
      </c>
      <c r="K179" s="79">
        <v>103</v>
      </c>
      <c r="L179" s="79">
        <v>27</v>
      </c>
      <c r="M179" s="79">
        <v>130</v>
      </c>
      <c r="N179" s="79"/>
      <c r="O179" s="79"/>
      <c r="P179" s="79"/>
      <c r="Q179" s="79"/>
      <c r="R179" s="79"/>
      <c r="S179" s="79"/>
      <c r="T179" s="79"/>
      <c r="U179" s="79"/>
      <c r="V179" s="79"/>
      <c r="W179" s="79"/>
      <c r="X179" s="79"/>
      <c r="Y179" s="79"/>
      <c r="Z179" s="79"/>
      <c r="AA179" s="79"/>
      <c r="AB179" s="79"/>
      <c r="AC179" s="79"/>
      <c r="AD179" s="79"/>
      <c r="AE179" s="79"/>
    </row>
    <row r="180" spans="2:31">
      <c r="B180" s="80">
        <v>13.030099999999999</v>
      </c>
      <c r="C180" s="81" t="s">
        <v>260</v>
      </c>
      <c r="D180" s="82" t="s">
        <v>261</v>
      </c>
      <c r="E180" s="83">
        <f t="shared" si="23"/>
        <v>17</v>
      </c>
      <c r="F180" s="83">
        <f t="shared" si="24"/>
        <v>23</v>
      </c>
      <c r="G180" s="83">
        <f t="shared" si="25"/>
        <v>40</v>
      </c>
      <c r="H180" s="79">
        <v>7</v>
      </c>
      <c r="I180" s="79">
        <v>17</v>
      </c>
      <c r="J180" s="79">
        <v>24</v>
      </c>
      <c r="K180" s="79">
        <v>10</v>
      </c>
      <c r="L180" s="79">
        <v>6</v>
      </c>
      <c r="M180" s="79">
        <v>16</v>
      </c>
      <c r="N180" s="79"/>
      <c r="O180" s="79"/>
      <c r="P180" s="79"/>
      <c r="Q180" s="79"/>
      <c r="R180" s="79"/>
      <c r="S180" s="79"/>
      <c r="T180" s="79"/>
      <c r="U180" s="79"/>
      <c r="V180" s="79"/>
      <c r="W180" s="79"/>
      <c r="X180" s="79"/>
      <c r="Y180" s="79"/>
      <c r="Z180" s="79"/>
      <c r="AA180" s="79"/>
      <c r="AB180" s="79"/>
      <c r="AC180" s="79"/>
      <c r="AD180" s="79"/>
      <c r="AE180" s="79"/>
    </row>
    <row r="181" spans="2:31">
      <c r="B181" s="80">
        <v>13.040100000000001</v>
      </c>
      <c r="C181" s="81" t="s">
        <v>264</v>
      </c>
      <c r="D181" s="82" t="s">
        <v>265</v>
      </c>
      <c r="E181" s="83">
        <f t="shared" si="23"/>
        <v>20</v>
      </c>
      <c r="F181" s="83">
        <f t="shared" si="24"/>
        <v>12</v>
      </c>
      <c r="G181" s="83">
        <f t="shared" si="25"/>
        <v>32</v>
      </c>
      <c r="H181" s="79">
        <v>6</v>
      </c>
      <c r="I181" s="79">
        <v>9</v>
      </c>
      <c r="J181" s="79">
        <v>15</v>
      </c>
      <c r="K181" s="79">
        <v>14</v>
      </c>
      <c r="L181" s="79">
        <v>3</v>
      </c>
      <c r="M181" s="79">
        <v>17</v>
      </c>
      <c r="N181" s="79"/>
      <c r="O181" s="79"/>
      <c r="P181" s="79"/>
      <c r="Q181" s="79"/>
      <c r="R181" s="79"/>
      <c r="S181" s="79"/>
      <c r="T181" s="79"/>
      <c r="U181" s="79"/>
      <c r="V181" s="79"/>
      <c r="W181" s="79"/>
      <c r="X181" s="79"/>
      <c r="Y181" s="79"/>
      <c r="Z181" s="79"/>
      <c r="AA181" s="79"/>
      <c r="AB181" s="79"/>
      <c r="AC181" s="79"/>
      <c r="AD181" s="79"/>
      <c r="AE181" s="79"/>
    </row>
    <row r="182" spans="2:31">
      <c r="B182" s="84">
        <v>13.0601</v>
      </c>
      <c r="C182" s="81" t="s">
        <v>266</v>
      </c>
      <c r="D182" s="82" t="s">
        <v>267</v>
      </c>
      <c r="E182" s="83">
        <f t="shared" si="23"/>
        <v>5</v>
      </c>
      <c r="F182" s="83">
        <f t="shared" si="24"/>
        <v>3</v>
      </c>
      <c r="G182" s="83">
        <f t="shared" si="25"/>
        <v>8</v>
      </c>
      <c r="H182" s="79">
        <v>1</v>
      </c>
      <c r="I182" s="79">
        <v>2</v>
      </c>
      <c r="J182" s="79">
        <v>3</v>
      </c>
      <c r="K182" s="79">
        <v>4</v>
      </c>
      <c r="L182" s="79">
        <v>1</v>
      </c>
      <c r="M182" s="79">
        <v>5</v>
      </c>
      <c r="N182" s="79"/>
      <c r="O182" s="79"/>
      <c r="P182" s="79"/>
      <c r="Q182" s="79"/>
      <c r="R182" s="79"/>
      <c r="S182" s="79"/>
      <c r="T182" s="79"/>
      <c r="U182" s="79"/>
      <c r="V182" s="79"/>
      <c r="W182" s="79"/>
      <c r="X182" s="79"/>
      <c r="Y182" s="79"/>
      <c r="Z182" s="79"/>
      <c r="AA182" s="79"/>
      <c r="AB182" s="79"/>
      <c r="AC182" s="79"/>
      <c r="AD182" s="79"/>
      <c r="AE182" s="79"/>
    </row>
    <row r="183" spans="2:31">
      <c r="B183" s="85"/>
      <c r="C183" s="81" t="s">
        <v>268</v>
      </c>
      <c r="D183" s="82" t="s">
        <v>269</v>
      </c>
      <c r="E183" s="83">
        <f t="shared" si="23"/>
        <v>3</v>
      </c>
      <c r="F183" s="83">
        <f t="shared" si="24"/>
        <v>2</v>
      </c>
      <c r="G183" s="83">
        <f t="shared" si="25"/>
        <v>5</v>
      </c>
      <c r="H183" s="79"/>
      <c r="I183" s="79"/>
      <c r="J183" s="79"/>
      <c r="K183" s="79">
        <v>3</v>
      </c>
      <c r="L183" s="79">
        <v>2</v>
      </c>
      <c r="M183" s="79">
        <v>5</v>
      </c>
      <c r="N183" s="79"/>
      <c r="O183" s="79"/>
      <c r="P183" s="79"/>
      <c r="Q183" s="79"/>
      <c r="R183" s="79"/>
      <c r="S183" s="79"/>
      <c r="T183" s="79"/>
      <c r="U183" s="79"/>
      <c r="V183" s="79"/>
      <c r="W183" s="79"/>
      <c r="X183" s="79"/>
      <c r="Y183" s="79"/>
      <c r="Z183" s="79"/>
      <c r="AA183" s="79"/>
      <c r="AB183" s="79"/>
      <c r="AC183" s="79"/>
      <c r="AD183" s="79"/>
      <c r="AE183" s="79"/>
    </row>
    <row r="184" spans="2:31">
      <c r="B184" s="80">
        <v>13.100099999999999</v>
      </c>
      <c r="C184" s="81" t="s">
        <v>662</v>
      </c>
      <c r="D184" s="82" t="s">
        <v>663</v>
      </c>
      <c r="E184" s="83">
        <f t="shared" si="23"/>
        <v>16</v>
      </c>
      <c r="F184" s="83">
        <f t="shared" si="24"/>
        <v>5</v>
      </c>
      <c r="G184" s="83">
        <f t="shared" si="25"/>
        <v>21</v>
      </c>
      <c r="H184" s="79">
        <v>3</v>
      </c>
      <c r="I184" s="79">
        <v>4</v>
      </c>
      <c r="J184" s="79">
        <v>7</v>
      </c>
      <c r="K184" s="79">
        <v>13</v>
      </c>
      <c r="L184" s="79">
        <v>1</v>
      </c>
      <c r="M184" s="79">
        <v>14</v>
      </c>
      <c r="N184" s="79"/>
      <c r="O184" s="79"/>
      <c r="P184" s="79"/>
      <c r="Q184" s="79"/>
      <c r="R184" s="79"/>
      <c r="S184" s="79"/>
      <c r="T184" s="79"/>
      <c r="U184" s="79"/>
      <c r="V184" s="79"/>
      <c r="W184" s="79"/>
      <c r="X184" s="79"/>
      <c r="Y184" s="79"/>
      <c r="Z184" s="79"/>
      <c r="AA184" s="79"/>
      <c r="AB184" s="79"/>
      <c r="AC184" s="79"/>
      <c r="AD184" s="79"/>
      <c r="AE184" s="79"/>
    </row>
    <row r="185" spans="2:31">
      <c r="B185" s="80">
        <v>13.110099999999999</v>
      </c>
      <c r="C185" s="81" t="s">
        <v>271</v>
      </c>
      <c r="D185" s="82" t="s">
        <v>272</v>
      </c>
      <c r="E185" s="83">
        <f t="shared" si="23"/>
        <v>23</v>
      </c>
      <c r="F185" s="83">
        <f t="shared" si="24"/>
        <v>3</v>
      </c>
      <c r="G185" s="83">
        <f t="shared" si="25"/>
        <v>26</v>
      </c>
      <c r="H185" s="79">
        <v>4</v>
      </c>
      <c r="I185" s="79">
        <v>1</v>
      </c>
      <c r="J185" s="79">
        <v>5</v>
      </c>
      <c r="K185" s="79">
        <v>19</v>
      </c>
      <c r="L185" s="79">
        <v>2</v>
      </c>
      <c r="M185" s="79">
        <v>21</v>
      </c>
      <c r="N185" s="79"/>
      <c r="O185" s="79"/>
      <c r="P185" s="79"/>
      <c r="Q185" s="79"/>
      <c r="R185" s="79"/>
      <c r="S185" s="79"/>
      <c r="T185" s="79"/>
      <c r="U185" s="79"/>
      <c r="V185" s="79"/>
      <c r="W185" s="79"/>
      <c r="X185" s="79"/>
      <c r="Y185" s="79"/>
      <c r="Z185" s="79"/>
      <c r="AA185" s="79"/>
      <c r="AB185" s="79"/>
      <c r="AC185" s="79"/>
      <c r="AD185" s="79"/>
      <c r="AE185" s="79"/>
    </row>
    <row r="186" spans="2:31">
      <c r="B186" s="84">
        <v>13.121</v>
      </c>
      <c r="C186" s="81" t="s">
        <v>275</v>
      </c>
      <c r="D186" s="82" t="s">
        <v>626</v>
      </c>
      <c r="E186" s="83">
        <f t="shared" si="23"/>
        <v>11</v>
      </c>
      <c r="F186" s="83">
        <f t="shared" si="24"/>
        <v>1</v>
      </c>
      <c r="G186" s="83">
        <f t="shared" si="25"/>
        <v>12</v>
      </c>
      <c r="H186" s="79">
        <v>5</v>
      </c>
      <c r="I186" s="79">
        <v>1</v>
      </c>
      <c r="J186" s="79">
        <v>6</v>
      </c>
      <c r="K186" s="79">
        <v>6</v>
      </c>
      <c r="L186" s="79"/>
      <c r="M186" s="79">
        <v>6</v>
      </c>
      <c r="N186" s="79"/>
      <c r="O186" s="79"/>
      <c r="P186" s="79"/>
      <c r="Q186" s="79"/>
      <c r="R186" s="79"/>
      <c r="S186" s="79"/>
      <c r="T186" s="79"/>
      <c r="U186" s="79"/>
      <c r="V186" s="79"/>
      <c r="W186" s="79"/>
      <c r="X186" s="79"/>
      <c r="Y186" s="79"/>
      <c r="Z186" s="79"/>
      <c r="AA186" s="79"/>
      <c r="AB186" s="79"/>
      <c r="AC186" s="79"/>
      <c r="AD186" s="79"/>
      <c r="AE186" s="79"/>
    </row>
    <row r="187" spans="2:31">
      <c r="B187" s="85"/>
      <c r="C187" s="81" t="s">
        <v>277</v>
      </c>
      <c r="D187" s="82" t="s">
        <v>627</v>
      </c>
      <c r="E187" s="83">
        <f t="shared" si="23"/>
        <v>23</v>
      </c>
      <c r="F187" s="83">
        <f t="shared" si="24"/>
        <v>5</v>
      </c>
      <c r="G187" s="83">
        <f t="shared" si="25"/>
        <v>28</v>
      </c>
      <c r="H187" s="79">
        <v>4</v>
      </c>
      <c r="I187" s="79">
        <v>5</v>
      </c>
      <c r="J187" s="79">
        <v>9</v>
      </c>
      <c r="K187" s="79">
        <v>19</v>
      </c>
      <c r="L187" s="79"/>
      <c r="M187" s="79">
        <v>19</v>
      </c>
      <c r="N187" s="79"/>
      <c r="O187" s="79"/>
      <c r="P187" s="79"/>
      <c r="Q187" s="79"/>
      <c r="R187" s="79"/>
      <c r="S187" s="79"/>
      <c r="T187" s="79"/>
      <c r="U187" s="79"/>
      <c r="V187" s="79"/>
      <c r="W187" s="79"/>
      <c r="X187" s="79"/>
      <c r="Y187" s="79"/>
      <c r="Z187" s="79"/>
      <c r="AA187" s="79"/>
      <c r="AB187" s="79"/>
      <c r="AC187" s="79"/>
      <c r="AD187" s="79"/>
      <c r="AE187" s="79"/>
    </row>
    <row r="188" spans="2:31">
      <c r="B188" s="80">
        <v>13.1401</v>
      </c>
      <c r="C188" s="81" t="s">
        <v>279</v>
      </c>
      <c r="D188" s="82" t="s">
        <v>628</v>
      </c>
      <c r="E188" s="83">
        <f t="shared" si="23"/>
        <v>11</v>
      </c>
      <c r="F188" s="83">
        <f t="shared" si="24"/>
        <v>8</v>
      </c>
      <c r="G188" s="83">
        <f t="shared" si="25"/>
        <v>19</v>
      </c>
      <c r="H188" s="79">
        <v>2</v>
      </c>
      <c r="I188" s="79">
        <v>6</v>
      </c>
      <c r="J188" s="79">
        <v>8</v>
      </c>
      <c r="K188" s="79">
        <v>9</v>
      </c>
      <c r="L188" s="79">
        <v>2</v>
      </c>
      <c r="M188" s="79">
        <v>11</v>
      </c>
      <c r="N188" s="79"/>
      <c r="O188" s="79"/>
      <c r="P188" s="79"/>
      <c r="Q188" s="79"/>
      <c r="R188" s="79"/>
      <c r="S188" s="79"/>
      <c r="T188" s="79"/>
      <c r="U188" s="79"/>
      <c r="V188" s="79"/>
      <c r="W188" s="79"/>
      <c r="X188" s="79"/>
      <c r="Y188" s="79"/>
      <c r="Z188" s="79"/>
      <c r="AA188" s="79"/>
      <c r="AB188" s="79"/>
      <c r="AC188" s="79"/>
      <c r="AD188" s="79"/>
      <c r="AE188" s="79"/>
    </row>
    <row r="189" spans="2:31">
      <c r="B189" s="84">
        <v>31.0505</v>
      </c>
      <c r="C189" s="81" t="s">
        <v>282</v>
      </c>
      <c r="D189" s="82" t="s">
        <v>283</v>
      </c>
      <c r="E189" s="83">
        <f t="shared" si="23"/>
        <v>11</v>
      </c>
      <c r="F189" s="83">
        <f t="shared" si="24"/>
        <v>22</v>
      </c>
      <c r="G189" s="83">
        <f t="shared" si="25"/>
        <v>33</v>
      </c>
      <c r="H189" s="79">
        <v>5</v>
      </c>
      <c r="I189" s="79">
        <v>12</v>
      </c>
      <c r="J189" s="79">
        <v>17</v>
      </c>
      <c r="K189" s="79">
        <v>6</v>
      </c>
      <c r="L189" s="79">
        <v>10</v>
      </c>
      <c r="M189" s="79">
        <v>16</v>
      </c>
      <c r="N189" s="79"/>
      <c r="O189" s="79"/>
      <c r="P189" s="79"/>
      <c r="Q189" s="79"/>
      <c r="R189" s="79"/>
      <c r="S189" s="79"/>
      <c r="T189" s="79"/>
      <c r="U189" s="79"/>
      <c r="V189" s="79"/>
      <c r="W189" s="79"/>
      <c r="X189" s="79"/>
      <c r="Y189" s="79"/>
      <c r="Z189" s="79"/>
      <c r="AA189" s="79"/>
      <c r="AB189" s="79"/>
      <c r="AC189" s="79"/>
      <c r="AD189" s="79"/>
      <c r="AE189" s="79"/>
    </row>
    <row r="190" spans="2:31">
      <c r="B190" s="70" t="s">
        <v>629</v>
      </c>
      <c r="C190" s="85"/>
      <c r="D190" s="86"/>
      <c r="E190" s="87">
        <f t="shared" si="23"/>
        <v>22</v>
      </c>
      <c r="F190" s="87">
        <f t="shared" si="24"/>
        <v>20</v>
      </c>
      <c r="G190" s="87">
        <f t="shared" si="25"/>
        <v>42</v>
      </c>
      <c r="H190" s="87">
        <v>3</v>
      </c>
      <c r="I190" s="87">
        <v>5</v>
      </c>
      <c r="J190" s="87">
        <v>8</v>
      </c>
      <c r="K190" s="87">
        <v>1</v>
      </c>
      <c r="L190" s="87">
        <v>3</v>
      </c>
      <c r="M190" s="87">
        <v>4</v>
      </c>
      <c r="N190" s="87"/>
      <c r="O190" s="87"/>
      <c r="P190" s="87"/>
      <c r="Q190" s="87">
        <v>1</v>
      </c>
      <c r="R190" s="87"/>
      <c r="S190" s="87">
        <v>1</v>
      </c>
      <c r="T190" s="87"/>
      <c r="U190" s="87"/>
      <c r="V190" s="87"/>
      <c r="W190" s="87">
        <v>16</v>
      </c>
      <c r="X190" s="87">
        <v>11</v>
      </c>
      <c r="Y190" s="87">
        <v>27</v>
      </c>
      <c r="Z190" s="87">
        <v>1</v>
      </c>
      <c r="AA190" s="87">
        <v>1</v>
      </c>
      <c r="AB190" s="87">
        <v>2</v>
      </c>
      <c r="AC190" s="87"/>
      <c r="AD190" s="87"/>
      <c r="AE190" s="87"/>
    </row>
    <row r="191" spans="2:31">
      <c r="B191" s="72" t="s">
        <v>49</v>
      </c>
      <c r="C191" s="73"/>
      <c r="D191" s="74"/>
      <c r="E191" s="75">
        <f t="shared" si="23"/>
        <v>6</v>
      </c>
      <c r="F191" s="75">
        <f t="shared" si="24"/>
        <v>9</v>
      </c>
      <c r="G191" s="75">
        <f t="shared" si="25"/>
        <v>15</v>
      </c>
      <c r="H191" s="75">
        <v>3</v>
      </c>
      <c r="I191" s="75">
        <v>5</v>
      </c>
      <c r="J191" s="75">
        <v>8</v>
      </c>
      <c r="K191" s="75">
        <v>1</v>
      </c>
      <c r="L191" s="75">
        <v>3</v>
      </c>
      <c r="M191" s="75">
        <v>4</v>
      </c>
      <c r="N191" s="75"/>
      <c r="O191" s="75"/>
      <c r="P191" s="75"/>
      <c r="Q191" s="75">
        <v>1</v>
      </c>
      <c r="R191" s="75"/>
      <c r="S191" s="75">
        <v>1</v>
      </c>
      <c r="T191" s="75"/>
      <c r="U191" s="75"/>
      <c r="V191" s="75"/>
      <c r="W191" s="75"/>
      <c r="X191" s="75"/>
      <c r="Y191" s="75"/>
      <c r="Z191" s="75">
        <v>1</v>
      </c>
      <c r="AA191" s="75">
        <v>1</v>
      </c>
      <c r="AB191" s="75">
        <v>2</v>
      </c>
      <c r="AC191" s="75"/>
      <c r="AD191" s="75"/>
      <c r="AE191" s="75"/>
    </row>
    <row r="192" spans="2:31">
      <c r="B192" s="76" t="s">
        <v>589</v>
      </c>
      <c r="C192" s="77"/>
      <c r="D192" s="78"/>
      <c r="E192" s="79">
        <f t="shared" si="23"/>
        <v>1</v>
      </c>
      <c r="F192" s="79">
        <f t="shared" si="24"/>
        <v>5</v>
      </c>
      <c r="G192" s="79">
        <f t="shared" si="25"/>
        <v>6</v>
      </c>
      <c r="H192" s="79"/>
      <c r="I192" s="79">
        <v>2</v>
      </c>
      <c r="J192" s="79">
        <v>2</v>
      </c>
      <c r="K192" s="79">
        <v>1</v>
      </c>
      <c r="L192" s="79">
        <v>3</v>
      </c>
      <c r="M192" s="79">
        <v>4</v>
      </c>
      <c r="N192" s="79"/>
      <c r="O192" s="79"/>
      <c r="P192" s="79"/>
      <c r="Q192" s="79"/>
      <c r="R192" s="79"/>
      <c r="S192" s="79"/>
      <c r="T192" s="79"/>
      <c r="U192" s="79"/>
      <c r="V192" s="79"/>
      <c r="W192" s="79"/>
      <c r="X192" s="79"/>
      <c r="Y192" s="79"/>
      <c r="Z192" s="79"/>
      <c r="AA192" s="79"/>
      <c r="AB192" s="79"/>
      <c r="AC192" s="79"/>
      <c r="AD192" s="79"/>
      <c r="AE192" s="79"/>
    </row>
    <row r="193" spans="2:31">
      <c r="B193" s="80" t="s">
        <v>303</v>
      </c>
      <c r="C193" s="81" t="s">
        <v>304</v>
      </c>
      <c r="D193" s="82" t="s">
        <v>633</v>
      </c>
      <c r="E193" s="83">
        <f t="shared" si="23"/>
        <v>0</v>
      </c>
      <c r="F193" s="83">
        <f t="shared" si="24"/>
        <v>1</v>
      </c>
      <c r="G193" s="83">
        <f t="shared" si="25"/>
        <v>1</v>
      </c>
      <c r="H193" s="79"/>
      <c r="I193" s="79"/>
      <c r="J193" s="79"/>
      <c r="K193" s="79"/>
      <c r="L193" s="79">
        <v>1</v>
      </c>
      <c r="M193" s="79">
        <v>1</v>
      </c>
      <c r="N193" s="79"/>
      <c r="O193" s="79"/>
      <c r="P193" s="79"/>
      <c r="Q193" s="79"/>
      <c r="R193" s="79"/>
      <c r="S193" s="79"/>
      <c r="T193" s="79"/>
      <c r="U193" s="79"/>
      <c r="V193" s="79"/>
      <c r="W193" s="79"/>
      <c r="X193" s="79"/>
      <c r="Y193" s="79"/>
      <c r="Z193" s="79"/>
      <c r="AA193" s="79"/>
      <c r="AB193" s="79"/>
      <c r="AC193" s="79"/>
      <c r="AD193" s="79"/>
      <c r="AE193" s="79"/>
    </row>
    <row r="194" spans="2:31">
      <c r="B194" s="80" t="s">
        <v>306</v>
      </c>
      <c r="C194" s="81" t="s">
        <v>307</v>
      </c>
      <c r="D194" s="82" t="s">
        <v>634</v>
      </c>
      <c r="E194" s="83">
        <f t="shared" si="23"/>
        <v>0</v>
      </c>
      <c r="F194" s="83">
        <f t="shared" si="24"/>
        <v>1</v>
      </c>
      <c r="G194" s="83">
        <f t="shared" si="25"/>
        <v>1</v>
      </c>
      <c r="H194" s="79"/>
      <c r="I194" s="79"/>
      <c r="J194" s="79"/>
      <c r="K194" s="79"/>
      <c r="L194" s="79">
        <v>1</v>
      </c>
      <c r="M194" s="79">
        <v>1</v>
      </c>
      <c r="N194" s="79"/>
      <c r="O194" s="79"/>
      <c r="P194" s="79"/>
      <c r="Q194" s="79"/>
      <c r="R194" s="79"/>
      <c r="S194" s="79"/>
      <c r="T194" s="79"/>
      <c r="U194" s="79"/>
      <c r="V194" s="79"/>
      <c r="W194" s="79"/>
      <c r="X194" s="79"/>
      <c r="Y194" s="79"/>
      <c r="Z194" s="79"/>
      <c r="AA194" s="79"/>
      <c r="AB194" s="79"/>
      <c r="AC194" s="79"/>
      <c r="AD194" s="79"/>
      <c r="AE194" s="79"/>
    </row>
    <row r="195" spans="2:31">
      <c r="B195" s="80" t="s">
        <v>309</v>
      </c>
      <c r="C195" s="81" t="s">
        <v>310</v>
      </c>
      <c r="D195" s="82" t="s">
        <v>635</v>
      </c>
      <c r="E195" s="83">
        <f t="shared" si="23"/>
        <v>0</v>
      </c>
      <c r="F195" s="83">
        <f t="shared" si="24"/>
        <v>1</v>
      </c>
      <c r="G195" s="83">
        <f t="shared" si="25"/>
        <v>1</v>
      </c>
      <c r="H195" s="79"/>
      <c r="I195" s="79">
        <v>1</v>
      </c>
      <c r="J195" s="79">
        <v>1</v>
      </c>
      <c r="K195" s="79"/>
      <c r="L195" s="79"/>
      <c r="M195" s="79"/>
      <c r="N195" s="79"/>
      <c r="O195" s="79"/>
      <c r="P195" s="79"/>
      <c r="Q195" s="79"/>
      <c r="R195" s="79"/>
      <c r="S195" s="79"/>
      <c r="T195" s="79"/>
      <c r="U195" s="79"/>
      <c r="V195" s="79"/>
      <c r="W195" s="79"/>
      <c r="X195" s="79"/>
      <c r="Y195" s="79"/>
      <c r="Z195" s="79"/>
      <c r="AA195" s="79"/>
      <c r="AB195" s="79"/>
      <c r="AC195" s="79"/>
      <c r="AD195" s="79"/>
      <c r="AE195" s="79"/>
    </row>
    <row r="196" spans="2:31">
      <c r="B196" s="80" t="s">
        <v>317</v>
      </c>
      <c r="C196" s="81" t="s">
        <v>318</v>
      </c>
      <c r="D196" s="82" t="s">
        <v>637</v>
      </c>
      <c r="E196" s="83">
        <f t="shared" si="23"/>
        <v>1</v>
      </c>
      <c r="F196" s="83">
        <f t="shared" si="24"/>
        <v>2</v>
      </c>
      <c r="G196" s="83">
        <f t="shared" si="25"/>
        <v>3</v>
      </c>
      <c r="H196" s="79"/>
      <c r="I196" s="79">
        <v>1</v>
      </c>
      <c r="J196" s="79">
        <v>1</v>
      </c>
      <c r="K196" s="79">
        <v>1</v>
      </c>
      <c r="L196" s="79">
        <v>1</v>
      </c>
      <c r="M196" s="79">
        <v>2</v>
      </c>
      <c r="N196" s="79"/>
      <c r="O196" s="79"/>
      <c r="P196" s="79"/>
      <c r="Q196" s="79"/>
      <c r="R196" s="79"/>
      <c r="S196" s="79"/>
      <c r="T196" s="79"/>
      <c r="U196" s="79"/>
      <c r="V196" s="79"/>
      <c r="W196" s="79"/>
      <c r="X196" s="79"/>
      <c r="Y196" s="79"/>
      <c r="Z196" s="79"/>
      <c r="AA196" s="79"/>
      <c r="AB196" s="79"/>
      <c r="AC196" s="79"/>
      <c r="AD196" s="79"/>
      <c r="AE196" s="79"/>
    </row>
    <row r="197" spans="2:31">
      <c r="B197" s="76" t="s">
        <v>402</v>
      </c>
      <c r="C197" s="77"/>
      <c r="D197" s="78"/>
      <c r="E197" s="79">
        <f t="shared" si="23"/>
        <v>5</v>
      </c>
      <c r="F197" s="79">
        <f t="shared" si="24"/>
        <v>4</v>
      </c>
      <c r="G197" s="79">
        <f t="shared" si="25"/>
        <v>9</v>
      </c>
      <c r="H197" s="79">
        <v>3</v>
      </c>
      <c r="I197" s="79">
        <v>3</v>
      </c>
      <c r="J197" s="79">
        <v>6</v>
      </c>
      <c r="K197" s="79"/>
      <c r="L197" s="79"/>
      <c r="M197" s="79"/>
      <c r="N197" s="79"/>
      <c r="O197" s="79"/>
      <c r="P197" s="79"/>
      <c r="Q197" s="79">
        <v>1</v>
      </c>
      <c r="R197" s="79"/>
      <c r="S197" s="79">
        <v>1</v>
      </c>
      <c r="T197" s="79"/>
      <c r="U197" s="79"/>
      <c r="V197" s="79"/>
      <c r="W197" s="79"/>
      <c r="X197" s="79"/>
      <c r="Y197" s="79"/>
      <c r="Z197" s="79">
        <v>1</v>
      </c>
      <c r="AA197" s="79">
        <v>1</v>
      </c>
      <c r="AB197" s="79">
        <v>2</v>
      </c>
      <c r="AC197" s="79"/>
      <c r="AD197" s="79"/>
      <c r="AE197" s="79"/>
    </row>
    <row r="198" spans="2:31">
      <c r="B198" s="80" t="s">
        <v>334</v>
      </c>
      <c r="C198" s="81" t="s">
        <v>334</v>
      </c>
      <c r="D198" s="82" t="s">
        <v>335</v>
      </c>
      <c r="E198" s="83">
        <f t="shared" si="23"/>
        <v>5</v>
      </c>
      <c r="F198" s="83">
        <f t="shared" si="24"/>
        <v>4</v>
      </c>
      <c r="G198" s="83">
        <f t="shared" si="25"/>
        <v>9</v>
      </c>
      <c r="H198" s="79">
        <v>3</v>
      </c>
      <c r="I198" s="79">
        <v>3</v>
      </c>
      <c r="J198" s="79">
        <v>6</v>
      </c>
      <c r="K198" s="79"/>
      <c r="L198" s="79"/>
      <c r="M198" s="79"/>
      <c r="N198" s="79"/>
      <c r="O198" s="79"/>
      <c r="P198" s="79"/>
      <c r="Q198" s="79">
        <v>1</v>
      </c>
      <c r="R198" s="79"/>
      <c r="S198" s="79">
        <v>1</v>
      </c>
      <c r="T198" s="79"/>
      <c r="U198" s="79"/>
      <c r="V198" s="79"/>
      <c r="W198" s="79"/>
      <c r="X198" s="79"/>
      <c r="Y198" s="79"/>
      <c r="Z198" s="79">
        <v>1</v>
      </c>
      <c r="AA198" s="79">
        <v>1</v>
      </c>
      <c r="AB198" s="79">
        <v>2</v>
      </c>
      <c r="AC198" s="79"/>
      <c r="AD198" s="79"/>
      <c r="AE198" s="79"/>
    </row>
    <row r="199" spans="2:31">
      <c r="B199" s="72" t="s">
        <v>50</v>
      </c>
      <c r="C199" s="73"/>
      <c r="D199" s="74"/>
      <c r="E199" s="75">
        <f t="shared" si="23"/>
        <v>16</v>
      </c>
      <c r="F199" s="75">
        <f t="shared" si="24"/>
        <v>11</v>
      </c>
      <c r="G199" s="75">
        <f t="shared" si="25"/>
        <v>27</v>
      </c>
      <c r="H199" s="75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>
        <v>16</v>
      </c>
      <c r="X199" s="75">
        <v>11</v>
      </c>
      <c r="Y199" s="75">
        <v>27</v>
      </c>
      <c r="Z199" s="75"/>
      <c r="AA199" s="75"/>
      <c r="AB199" s="75"/>
      <c r="AC199" s="75"/>
      <c r="AD199" s="75"/>
      <c r="AE199" s="75"/>
    </row>
    <row r="200" spans="2:31">
      <c r="B200" s="76" t="s">
        <v>402</v>
      </c>
      <c r="C200" s="77"/>
      <c r="D200" s="78"/>
      <c r="E200" s="79">
        <f t="shared" si="23"/>
        <v>16</v>
      </c>
      <c r="F200" s="79">
        <f t="shared" si="24"/>
        <v>11</v>
      </c>
      <c r="G200" s="79">
        <f t="shared" si="25"/>
        <v>27</v>
      </c>
      <c r="H200" s="79"/>
      <c r="I200" s="79"/>
      <c r="J200" s="79"/>
      <c r="K200" s="79"/>
      <c r="L200" s="79"/>
      <c r="M200" s="79"/>
      <c r="N200" s="79"/>
      <c r="O200" s="79"/>
      <c r="P200" s="79"/>
      <c r="Q200" s="79"/>
      <c r="R200" s="79"/>
      <c r="S200" s="79"/>
      <c r="T200" s="79"/>
      <c r="U200" s="79"/>
      <c r="V200" s="79"/>
      <c r="W200" s="79">
        <v>16</v>
      </c>
      <c r="X200" s="79">
        <v>11</v>
      </c>
      <c r="Y200" s="79">
        <v>27</v>
      </c>
      <c r="Z200" s="79"/>
      <c r="AA200" s="79"/>
      <c r="AB200" s="79"/>
      <c r="AC200" s="79"/>
      <c r="AD200" s="79"/>
      <c r="AE200" s="79"/>
    </row>
    <row r="201" spans="2:31">
      <c r="B201" s="84" t="s">
        <v>334</v>
      </c>
      <c r="C201" s="81" t="s">
        <v>334</v>
      </c>
      <c r="D201" s="82" t="s">
        <v>335</v>
      </c>
      <c r="E201" s="83">
        <f t="shared" si="23"/>
        <v>16</v>
      </c>
      <c r="F201" s="83">
        <f t="shared" si="24"/>
        <v>11</v>
      </c>
      <c r="G201" s="83">
        <f t="shared" si="25"/>
        <v>27</v>
      </c>
      <c r="H201" s="79"/>
      <c r="I201" s="79"/>
      <c r="J201" s="79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79"/>
      <c r="W201" s="79">
        <v>16</v>
      </c>
      <c r="X201" s="79">
        <v>11</v>
      </c>
      <c r="Y201" s="79">
        <v>27</v>
      </c>
      <c r="Z201" s="79"/>
      <c r="AA201" s="79"/>
      <c r="AB201" s="79"/>
      <c r="AC201" s="79"/>
      <c r="AD201" s="79"/>
      <c r="AE201" s="79"/>
    </row>
    <row r="202" spans="2:31">
      <c r="B202" s="70" t="s">
        <v>638</v>
      </c>
      <c r="C202" s="85"/>
      <c r="D202" s="86"/>
      <c r="E202" s="87">
        <f t="shared" si="23"/>
        <v>115</v>
      </c>
      <c r="F202" s="87">
        <f t="shared" si="24"/>
        <v>91</v>
      </c>
      <c r="G202" s="87">
        <f t="shared" si="25"/>
        <v>206</v>
      </c>
      <c r="H202" s="87">
        <v>44</v>
      </c>
      <c r="I202" s="87">
        <v>35</v>
      </c>
      <c r="J202" s="87">
        <v>79</v>
      </c>
      <c r="K202" s="87">
        <v>42</v>
      </c>
      <c r="L202" s="87">
        <v>37</v>
      </c>
      <c r="M202" s="87">
        <v>79</v>
      </c>
      <c r="N202" s="87">
        <v>7</v>
      </c>
      <c r="O202" s="87">
        <v>11</v>
      </c>
      <c r="P202" s="87">
        <v>18</v>
      </c>
      <c r="Q202" s="87">
        <v>17</v>
      </c>
      <c r="R202" s="87">
        <v>8</v>
      </c>
      <c r="S202" s="87">
        <v>25</v>
      </c>
      <c r="T202" s="87">
        <v>5</v>
      </c>
      <c r="U202" s="87"/>
      <c r="V202" s="87">
        <v>5</v>
      </c>
      <c r="W202" s="87"/>
      <c r="X202" s="87"/>
      <c r="Y202" s="87"/>
      <c r="Z202" s="87"/>
      <c r="AA202" s="87"/>
      <c r="AB202" s="87"/>
      <c r="AC202" s="87"/>
      <c r="AD202" s="87"/>
      <c r="AE202" s="87"/>
    </row>
    <row r="203" spans="2:31">
      <c r="B203" s="72" t="s">
        <v>49</v>
      </c>
      <c r="C203" s="73"/>
      <c r="D203" s="74"/>
      <c r="E203" s="75">
        <f t="shared" si="23"/>
        <v>115</v>
      </c>
      <c r="F203" s="75">
        <f t="shared" si="24"/>
        <v>91</v>
      </c>
      <c r="G203" s="75">
        <f t="shared" si="25"/>
        <v>206</v>
      </c>
      <c r="H203" s="75">
        <v>44</v>
      </c>
      <c r="I203" s="75">
        <v>35</v>
      </c>
      <c r="J203" s="75">
        <v>79</v>
      </c>
      <c r="K203" s="75">
        <v>42</v>
      </c>
      <c r="L203" s="75">
        <v>37</v>
      </c>
      <c r="M203" s="75">
        <v>79</v>
      </c>
      <c r="N203" s="75">
        <v>7</v>
      </c>
      <c r="O203" s="75">
        <v>11</v>
      </c>
      <c r="P203" s="75">
        <v>18</v>
      </c>
      <c r="Q203" s="75">
        <v>17</v>
      </c>
      <c r="R203" s="75">
        <v>8</v>
      </c>
      <c r="S203" s="75">
        <v>25</v>
      </c>
      <c r="T203" s="75">
        <v>5</v>
      </c>
      <c r="U203" s="75"/>
      <c r="V203" s="75">
        <v>5</v>
      </c>
      <c r="W203" s="75"/>
      <c r="X203" s="75"/>
      <c r="Y203" s="75"/>
      <c r="Z203" s="75"/>
      <c r="AA203" s="75"/>
      <c r="AB203" s="75"/>
      <c r="AC203" s="75"/>
      <c r="AD203" s="75"/>
      <c r="AE203" s="75"/>
    </row>
    <row r="204" spans="2:31">
      <c r="B204" s="76" t="s">
        <v>71</v>
      </c>
      <c r="C204" s="77"/>
      <c r="D204" s="78"/>
      <c r="E204" s="79">
        <f t="shared" si="23"/>
        <v>115</v>
      </c>
      <c r="F204" s="79">
        <f t="shared" si="24"/>
        <v>82</v>
      </c>
      <c r="G204" s="79">
        <f t="shared" si="25"/>
        <v>197</v>
      </c>
      <c r="H204" s="79">
        <v>44</v>
      </c>
      <c r="I204" s="79">
        <v>35</v>
      </c>
      <c r="J204" s="79">
        <v>79</v>
      </c>
      <c r="K204" s="79">
        <v>42</v>
      </c>
      <c r="L204" s="79">
        <v>31</v>
      </c>
      <c r="M204" s="79">
        <v>73</v>
      </c>
      <c r="N204" s="79">
        <v>7</v>
      </c>
      <c r="O204" s="79">
        <v>8</v>
      </c>
      <c r="P204" s="79">
        <v>15</v>
      </c>
      <c r="Q204" s="79">
        <v>17</v>
      </c>
      <c r="R204" s="79">
        <v>8</v>
      </c>
      <c r="S204" s="79">
        <v>25</v>
      </c>
      <c r="T204" s="79">
        <v>5</v>
      </c>
      <c r="U204" s="79"/>
      <c r="V204" s="79">
        <v>5</v>
      </c>
      <c r="W204" s="79"/>
      <c r="X204" s="79"/>
      <c r="Y204" s="79"/>
      <c r="Z204" s="79"/>
      <c r="AA204" s="79"/>
      <c r="AB204" s="79"/>
      <c r="AC204" s="79"/>
      <c r="AD204" s="79"/>
      <c r="AE204" s="79"/>
    </row>
    <row r="205" spans="2:31">
      <c r="B205" s="80">
        <v>24.010200000000001</v>
      </c>
      <c r="C205" s="81" t="s">
        <v>289</v>
      </c>
      <c r="D205" s="82" t="s">
        <v>639</v>
      </c>
      <c r="E205" s="83">
        <f t="shared" si="23"/>
        <v>115</v>
      </c>
      <c r="F205" s="83">
        <f t="shared" si="24"/>
        <v>82</v>
      </c>
      <c r="G205" s="83">
        <f t="shared" si="25"/>
        <v>197</v>
      </c>
      <c r="H205" s="79">
        <v>44</v>
      </c>
      <c r="I205" s="79">
        <v>35</v>
      </c>
      <c r="J205" s="79">
        <v>79</v>
      </c>
      <c r="K205" s="79">
        <v>42</v>
      </c>
      <c r="L205" s="79">
        <v>31</v>
      </c>
      <c r="M205" s="79">
        <v>73</v>
      </c>
      <c r="N205" s="79">
        <v>7</v>
      </c>
      <c r="O205" s="79">
        <v>8</v>
      </c>
      <c r="P205" s="79">
        <v>15</v>
      </c>
      <c r="Q205" s="79">
        <v>17</v>
      </c>
      <c r="R205" s="79">
        <v>8</v>
      </c>
      <c r="S205" s="79">
        <v>25</v>
      </c>
      <c r="T205" s="79">
        <v>5</v>
      </c>
      <c r="U205" s="79"/>
      <c r="V205" s="79">
        <v>5</v>
      </c>
      <c r="W205" s="79"/>
      <c r="X205" s="79"/>
      <c r="Y205" s="79"/>
      <c r="Z205" s="79"/>
      <c r="AA205" s="79"/>
      <c r="AB205" s="79"/>
      <c r="AC205" s="79"/>
      <c r="AD205" s="79"/>
      <c r="AE205" s="79"/>
    </row>
    <row r="206" spans="2:31">
      <c r="B206" s="76" t="s">
        <v>590</v>
      </c>
      <c r="C206" s="77"/>
      <c r="D206" s="78"/>
      <c r="E206" s="79">
        <f t="shared" si="23"/>
        <v>0</v>
      </c>
      <c r="F206" s="79">
        <f t="shared" si="24"/>
        <v>3</v>
      </c>
      <c r="G206" s="79">
        <f t="shared" si="25"/>
        <v>3</v>
      </c>
      <c r="H206" s="79"/>
      <c r="I206" s="79"/>
      <c r="J206" s="79"/>
      <c r="K206" s="79"/>
      <c r="L206" s="79">
        <v>3</v>
      </c>
      <c r="M206" s="79">
        <v>3</v>
      </c>
      <c r="N206" s="79"/>
      <c r="O206" s="79"/>
      <c r="P206" s="79"/>
      <c r="Q206" s="79"/>
      <c r="R206" s="79"/>
      <c r="S206" s="79"/>
      <c r="T206" s="79"/>
      <c r="U206" s="79"/>
      <c r="V206" s="79"/>
      <c r="W206" s="79"/>
      <c r="X206" s="79"/>
      <c r="Y206" s="79"/>
      <c r="Z206" s="79"/>
      <c r="AA206" s="79"/>
      <c r="AB206" s="79"/>
      <c r="AC206" s="79"/>
      <c r="AD206" s="79"/>
      <c r="AE206" s="79"/>
    </row>
    <row r="207" spans="2:31">
      <c r="B207" s="80">
        <v>13</v>
      </c>
      <c r="C207" s="81" t="s">
        <v>300</v>
      </c>
      <c r="D207" s="82" t="s">
        <v>640</v>
      </c>
      <c r="E207" s="83">
        <f t="shared" si="23"/>
        <v>0</v>
      </c>
      <c r="F207" s="83">
        <f t="shared" si="24"/>
        <v>1</v>
      </c>
      <c r="G207" s="83">
        <f t="shared" si="25"/>
        <v>1</v>
      </c>
      <c r="H207" s="79"/>
      <c r="I207" s="79"/>
      <c r="J207" s="79"/>
      <c r="K207" s="79"/>
      <c r="L207" s="79">
        <v>1</v>
      </c>
      <c r="M207" s="79">
        <v>1</v>
      </c>
      <c r="N207" s="79"/>
      <c r="O207" s="79"/>
      <c r="P207" s="79"/>
      <c r="Q207" s="79"/>
      <c r="R207" s="79"/>
      <c r="S207" s="79"/>
      <c r="T207" s="79"/>
      <c r="U207" s="79"/>
      <c r="V207" s="79"/>
      <c r="W207" s="79"/>
      <c r="X207" s="79"/>
      <c r="Y207" s="79"/>
      <c r="Z207" s="79"/>
      <c r="AA207" s="79"/>
      <c r="AB207" s="79"/>
      <c r="AC207" s="79"/>
      <c r="AD207" s="79"/>
      <c r="AE207" s="79"/>
    </row>
    <row r="208" spans="2:31">
      <c r="B208" s="80">
        <v>16</v>
      </c>
      <c r="C208" s="81" t="s">
        <v>298</v>
      </c>
      <c r="D208" s="82" t="s">
        <v>641</v>
      </c>
      <c r="E208" s="83">
        <f t="shared" si="23"/>
        <v>0</v>
      </c>
      <c r="F208" s="83">
        <f t="shared" si="24"/>
        <v>1</v>
      </c>
      <c r="G208" s="83">
        <f t="shared" si="25"/>
        <v>1</v>
      </c>
      <c r="H208" s="79"/>
      <c r="I208" s="79"/>
      <c r="J208" s="79"/>
      <c r="K208" s="79"/>
      <c r="L208" s="79">
        <v>1</v>
      </c>
      <c r="M208" s="79">
        <v>1</v>
      </c>
      <c r="N208" s="79"/>
      <c r="O208" s="79"/>
      <c r="P208" s="79"/>
      <c r="Q208" s="79"/>
      <c r="R208" s="79"/>
      <c r="S208" s="79"/>
      <c r="T208" s="79"/>
      <c r="U208" s="79"/>
      <c r="V208" s="79"/>
      <c r="W208" s="79"/>
      <c r="X208" s="79"/>
      <c r="Y208" s="79"/>
      <c r="Z208" s="79"/>
      <c r="AA208" s="79"/>
      <c r="AB208" s="79"/>
      <c r="AC208" s="79"/>
      <c r="AD208" s="79"/>
      <c r="AE208" s="79"/>
    </row>
    <row r="209" spans="2:31">
      <c r="B209" s="80">
        <v>52</v>
      </c>
      <c r="C209" s="81" t="s">
        <v>294</v>
      </c>
      <c r="D209" s="82" t="s">
        <v>644</v>
      </c>
      <c r="E209" s="83">
        <f t="shared" si="23"/>
        <v>0</v>
      </c>
      <c r="F209" s="83">
        <f t="shared" si="24"/>
        <v>1</v>
      </c>
      <c r="G209" s="83">
        <f t="shared" si="25"/>
        <v>1</v>
      </c>
      <c r="H209" s="79"/>
      <c r="I209" s="79"/>
      <c r="J209" s="79"/>
      <c r="K209" s="79"/>
      <c r="L209" s="79">
        <v>1</v>
      </c>
      <c r="M209" s="79">
        <v>1</v>
      </c>
      <c r="N209" s="79"/>
      <c r="O209" s="79"/>
      <c r="P209" s="79"/>
      <c r="Q209" s="79"/>
      <c r="R209" s="79"/>
      <c r="S209" s="79"/>
      <c r="T209" s="79"/>
      <c r="U209" s="79"/>
      <c r="V209" s="79"/>
      <c r="W209" s="79"/>
      <c r="X209" s="79"/>
      <c r="Y209" s="79"/>
      <c r="Z209" s="79"/>
      <c r="AA209" s="79"/>
      <c r="AB209" s="79"/>
      <c r="AC209" s="79"/>
      <c r="AD209" s="79"/>
      <c r="AE209" s="79"/>
    </row>
    <row r="210" spans="2:31">
      <c r="B210" s="76" t="s">
        <v>591</v>
      </c>
      <c r="C210" s="77"/>
      <c r="D210" s="78"/>
      <c r="E210" s="79">
        <f t="shared" si="23"/>
        <v>0</v>
      </c>
      <c r="F210" s="79">
        <f t="shared" si="24"/>
        <v>6</v>
      </c>
      <c r="G210" s="79">
        <f t="shared" si="25"/>
        <v>6</v>
      </c>
      <c r="H210" s="79"/>
      <c r="I210" s="79"/>
      <c r="J210" s="79"/>
      <c r="K210" s="79"/>
      <c r="L210" s="79">
        <v>3</v>
      </c>
      <c r="M210" s="79">
        <v>3</v>
      </c>
      <c r="N210" s="79"/>
      <c r="O210" s="79">
        <v>3</v>
      </c>
      <c r="P210" s="79">
        <v>3</v>
      </c>
      <c r="Q210" s="79"/>
      <c r="R210" s="79"/>
      <c r="S210" s="79"/>
      <c r="T210" s="79"/>
      <c r="U210" s="79"/>
      <c r="V210" s="79"/>
      <c r="W210" s="79"/>
      <c r="X210" s="79"/>
      <c r="Y210" s="79"/>
      <c r="Z210" s="79"/>
      <c r="AA210" s="79"/>
      <c r="AB210" s="79"/>
      <c r="AC210" s="79"/>
      <c r="AD210" s="79"/>
      <c r="AE210" s="79"/>
    </row>
    <row r="211" spans="2:31">
      <c r="B211" s="80">
        <v>14.0901</v>
      </c>
      <c r="C211" s="81" t="s">
        <v>324</v>
      </c>
      <c r="D211" s="82" t="s">
        <v>325</v>
      </c>
      <c r="E211" s="83">
        <f t="shared" si="23"/>
        <v>0</v>
      </c>
      <c r="F211" s="83">
        <f t="shared" si="24"/>
        <v>3</v>
      </c>
      <c r="G211" s="83">
        <f t="shared" si="25"/>
        <v>3</v>
      </c>
      <c r="H211" s="79"/>
      <c r="I211" s="79"/>
      <c r="J211" s="79"/>
      <c r="K211" s="79"/>
      <c r="L211" s="79">
        <v>1</v>
      </c>
      <c r="M211" s="79">
        <v>1</v>
      </c>
      <c r="N211" s="79"/>
      <c r="O211" s="79">
        <v>2</v>
      </c>
      <c r="P211" s="79">
        <v>2</v>
      </c>
      <c r="Q211" s="79"/>
      <c r="R211" s="79"/>
      <c r="S211" s="79"/>
      <c r="T211" s="79"/>
      <c r="U211" s="79"/>
      <c r="V211" s="79"/>
      <c r="W211" s="79"/>
      <c r="X211" s="79"/>
      <c r="Y211" s="79"/>
      <c r="Z211" s="79"/>
      <c r="AA211" s="79"/>
      <c r="AB211" s="79"/>
      <c r="AC211" s="79"/>
      <c r="AD211" s="79"/>
      <c r="AE211" s="79"/>
    </row>
    <row r="212" spans="2:31">
      <c r="B212" s="80">
        <v>14.100099999999999</v>
      </c>
      <c r="C212" s="81" t="s">
        <v>326</v>
      </c>
      <c r="D212" s="82" t="s">
        <v>327</v>
      </c>
      <c r="E212" s="83">
        <f t="shared" si="23"/>
        <v>0</v>
      </c>
      <c r="F212" s="83">
        <f t="shared" si="24"/>
        <v>1</v>
      </c>
      <c r="G212" s="83">
        <f t="shared" si="25"/>
        <v>1</v>
      </c>
      <c r="H212" s="79"/>
      <c r="I212" s="79"/>
      <c r="J212" s="79"/>
      <c r="K212" s="79"/>
      <c r="L212" s="79">
        <v>1</v>
      </c>
      <c r="M212" s="79">
        <v>1</v>
      </c>
      <c r="N212" s="79"/>
      <c r="O212" s="79"/>
      <c r="P212" s="79"/>
      <c r="Q212" s="79"/>
      <c r="R212" s="79"/>
      <c r="S212" s="79"/>
      <c r="T212" s="79"/>
      <c r="U212" s="79"/>
      <c r="V212" s="79"/>
      <c r="W212" s="79"/>
      <c r="X212" s="79"/>
      <c r="Y212" s="79"/>
      <c r="Z212" s="79"/>
      <c r="AA212" s="79"/>
      <c r="AB212" s="79"/>
      <c r="AC212" s="79"/>
      <c r="AD212" s="79"/>
      <c r="AE212" s="79"/>
    </row>
    <row r="213" spans="2:31">
      <c r="B213" s="84">
        <v>14.190099999999999</v>
      </c>
      <c r="C213" s="81" t="s">
        <v>328</v>
      </c>
      <c r="D213" s="82" t="s">
        <v>329</v>
      </c>
      <c r="E213" s="83">
        <f t="shared" si="23"/>
        <v>0</v>
      </c>
      <c r="F213" s="83">
        <f t="shared" si="24"/>
        <v>2</v>
      </c>
      <c r="G213" s="83">
        <f t="shared" si="25"/>
        <v>2</v>
      </c>
      <c r="H213" s="79"/>
      <c r="I213" s="79"/>
      <c r="J213" s="79"/>
      <c r="K213" s="79"/>
      <c r="L213" s="79">
        <v>1</v>
      </c>
      <c r="M213" s="79">
        <v>1</v>
      </c>
      <c r="N213" s="79"/>
      <c r="O213" s="79">
        <v>1</v>
      </c>
      <c r="P213" s="79">
        <v>1</v>
      </c>
      <c r="Q213" s="79"/>
      <c r="R213" s="79"/>
      <c r="S213" s="79"/>
      <c r="T213" s="79"/>
      <c r="U213" s="79"/>
      <c r="V213" s="79"/>
      <c r="W213" s="79"/>
      <c r="X213" s="79"/>
      <c r="Y213" s="79"/>
      <c r="Z213" s="79"/>
      <c r="AA213" s="79"/>
      <c r="AB213" s="79"/>
      <c r="AC213" s="79"/>
      <c r="AD213" s="79"/>
      <c r="AE213" s="79"/>
    </row>
    <row r="214" spans="2:31">
      <c r="B214" s="70" t="s">
        <v>645</v>
      </c>
      <c r="C214" s="85"/>
      <c r="D214" s="86"/>
      <c r="E214" s="87">
        <f t="shared" si="23"/>
        <v>1142</v>
      </c>
      <c r="F214" s="87">
        <f t="shared" si="24"/>
        <v>525</v>
      </c>
      <c r="G214" s="87">
        <f t="shared" si="25"/>
        <v>1667</v>
      </c>
      <c r="H214" s="87">
        <v>248</v>
      </c>
      <c r="I214" s="87">
        <v>164</v>
      </c>
      <c r="J214" s="87">
        <v>412</v>
      </c>
      <c r="K214" s="87">
        <v>440</v>
      </c>
      <c r="L214" s="87">
        <v>196</v>
      </c>
      <c r="M214" s="87">
        <v>636</v>
      </c>
      <c r="N214" s="87">
        <v>138</v>
      </c>
      <c r="O214" s="87">
        <v>56</v>
      </c>
      <c r="P214" s="87">
        <v>194</v>
      </c>
      <c r="Q214" s="87">
        <v>292</v>
      </c>
      <c r="R214" s="87">
        <v>102</v>
      </c>
      <c r="S214" s="87">
        <v>394</v>
      </c>
      <c r="T214" s="87">
        <v>17</v>
      </c>
      <c r="U214" s="87">
        <v>7</v>
      </c>
      <c r="V214" s="87">
        <v>24</v>
      </c>
      <c r="W214" s="87"/>
      <c r="X214" s="87"/>
      <c r="Y214" s="87"/>
      <c r="Z214" s="87"/>
      <c r="AA214" s="87"/>
      <c r="AB214" s="87"/>
      <c r="AC214" s="87">
        <v>7</v>
      </c>
      <c r="AD214" s="87"/>
      <c r="AE214" s="87">
        <v>7</v>
      </c>
    </row>
    <row r="215" spans="2:31">
      <c r="B215" s="72" t="s">
        <v>49</v>
      </c>
      <c r="C215" s="73"/>
      <c r="D215" s="74"/>
      <c r="E215" s="75">
        <f t="shared" si="23"/>
        <v>905</v>
      </c>
      <c r="F215" s="75">
        <f t="shared" si="24"/>
        <v>311</v>
      </c>
      <c r="G215" s="75">
        <f t="shared" si="25"/>
        <v>1216</v>
      </c>
      <c r="H215" s="75">
        <v>205</v>
      </c>
      <c r="I215" s="75">
        <v>66</v>
      </c>
      <c r="J215" s="75">
        <v>271</v>
      </c>
      <c r="K215" s="75">
        <v>246</v>
      </c>
      <c r="L215" s="75">
        <v>80</v>
      </c>
      <c r="M215" s="75">
        <v>326</v>
      </c>
      <c r="N215" s="75">
        <v>138</v>
      </c>
      <c r="O215" s="75">
        <v>56</v>
      </c>
      <c r="P215" s="75">
        <v>194</v>
      </c>
      <c r="Q215" s="75">
        <v>292</v>
      </c>
      <c r="R215" s="75">
        <v>102</v>
      </c>
      <c r="S215" s="75">
        <v>394</v>
      </c>
      <c r="T215" s="75">
        <v>17</v>
      </c>
      <c r="U215" s="75">
        <v>7</v>
      </c>
      <c r="V215" s="75">
        <v>24</v>
      </c>
      <c r="W215" s="75"/>
      <c r="X215" s="75"/>
      <c r="Y215" s="75"/>
      <c r="Z215" s="75"/>
      <c r="AA215" s="75"/>
      <c r="AB215" s="75"/>
      <c r="AC215" s="75">
        <v>7</v>
      </c>
      <c r="AD215" s="75"/>
      <c r="AE215" s="75">
        <v>7</v>
      </c>
    </row>
    <row r="216" spans="2:31">
      <c r="B216" s="76" t="s">
        <v>71</v>
      </c>
      <c r="C216" s="77"/>
      <c r="D216" s="78"/>
      <c r="E216" s="79">
        <f t="shared" si="23"/>
        <v>727</v>
      </c>
      <c r="F216" s="79">
        <f t="shared" si="24"/>
        <v>238</v>
      </c>
      <c r="G216" s="79">
        <f t="shared" si="25"/>
        <v>965</v>
      </c>
      <c r="H216" s="79">
        <v>171</v>
      </c>
      <c r="I216" s="79">
        <v>56</v>
      </c>
      <c r="J216" s="79">
        <v>227</v>
      </c>
      <c r="K216" s="79">
        <v>195</v>
      </c>
      <c r="L216" s="79">
        <v>62</v>
      </c>
      <c r="M216" s="79">
        <v>257</v>
      </c>
      <c r="N216" s="79">
        <v>116</v>
      </c>
      <c r="O216" s="79">
        <v>42</v>
      </c>
      <c r="P216" s="79">
        <v>158</v>
      </c>
      <c r="Q216" s="79">
        <v>227</v>
      </c>
      <c r="R216" s="79">
        <v>71</v>
      </c>
      <c r="S216" s="79">
        <v>298</v>
      </c>
      <c r="T216" s="79">
        <v>12</v>
      </c>
      <c r="U216" s="79">
        <v>7</v>
      </c>
      <c r="V216" s="79">
        <v>19</v>
      </c>
      <c r="W216" s="79"/>
      <c r="X216" s="79"/>
      <c r="Y216" s="79"/>
      <c r="Z216" s="79"/>
      <c r="AA216" s="79"/>
      <c r="AB216" s="79"/>
      <c r="AC216" s="79">
        <v>6</v>
      </c>
      <c r="AD216" s="79"/>
      <c r="AE216" s="79">
        <v>6</v>
      </c>
    </row>
    <row r="217" spans="2:31">
      <c r="B217" s="80">
        <v>16.010100000000001</v>
      </c>
      <c r="C217" s="81" t="s">
        <v>338</v>
      </c>
      <c r="D217" s="82" t="s">
        <v>339</v>
      </c>
      <c r="E217" s="83">
        <f t="shared" si="23"/>
        <v>308</v>
      </c>
      <c r="F217" s="83">
        <f t="shared" si="24"/>
        <v>49</v>
      </c>
      <c r="G217" s="83">
        <f t="shared" si="25"/>
        <v>357</v>
      </c>
      <c r="H217" s="79">
        <v>72</v>
      </c>
      <c r="I217" s="79">
        <v>12</v>
      </c>
      <c r="J217" s="79">
        <v>84</v>
      </c>
      <c r="K217" s="79">
        <v>84</v>
      </c>
      <c r="L217" s="79">
        <v>7</v>
      </c>
      <c r="M217" s="79">
        <v>91</v>
      </c>
      <c r="N217" s="79">
        <v>52</v>
      </c>
      <c r="O217" s="79">
        <v>9</v>
      </c>
      <c r="P217" s="79">
        <v>61</v>
      </c>
      <c r="Q217" s="79">
        <v>93</v>
      </c>
      <c r="R217" s="79">
        <v>16</v>
      </c>
      <c r="S217" s="79">
        <v>109</v>
      </c>
      <c r="T217" s="79">
        <v>7</v>
      </c>
      <c r="U217" s="79">
        <v>5</v>
      </c>
      <c r="V217" s="79">
        <v>12</v>
      </c>
      <c r="W217" s="79"/>
      <c r="X217" s="79"/>
      <c r="Y217" s="79"/>
      <c r="Z217" s="79"/>
      <c r="AA217" s="79"/>
      <c r="AB217" s="79"/>
      <c r="AC217" s="79"/>
      <c r="AD217" s="79"/>
      <c r="AE217" s="79"/>
    </row>
    <row r="218" spans="2:31">
      <c r="B218" s="84">
        <v>16.010400000000001</v>
      </c>
      <c r="C218" s="81" t="s">
        <v>342</v>
      </c>
      <c r="D218" s="82" t="s">
        <v>343</v>
      </c>
      <c r="E218" s="83">
        <f t="shared" si="23"/>
        <v>53</v>
      </c>
      <c r="F218" s="83">
        <f t="shared" si="24"/>
        <v>12</v>
      </c>
      <c r="G218" s="83">
        <f t="shared" si="25"/>
        <v>65</v>
      </c>
      <c r="H218" s="79">
        <v>8</v>
      </c>
      <c r="I218" s="79">
        <v>2</v>
      </c>
      <c r="J218" s="79">
        <v>10</v>
      </c>
      <c r="K218" s="79">
        <v>13</v>
      </c>
      <c r="L218" s="79">
        <v>1</v>
      </c>
      <c r="M218" s="79">
        <v>14</v>
      </c>
      <c r="N218" s="79">
        <v>13</v>
      </c>
      <c r="O218" s="79">
        <v>2</v>
      </c>
      <c r="P218" s="79">
        <v>15</v>
      </c>
      <c r="Q218" s="79">
        <v>19</v>
      </c>
      <c r="R218" s="79">
        <v>7</v>
      </c>
      <c r="S218" s="79">
        <v>26</v>
      </c>
      <c r="T218" s="79"/>
      <c r="U218" s="79"/>
      <c r="V218" s="79"/>
      <c r="W218" s="79"/>
      <c r="X218" s="79"/>
      <c r="Y218" s="79"/>
      <c r="Z218" s="79"/>
      <c r="AA218" s="79"/>
      <c r="AB218" s="79"/>
      <c r="AC218" s="79"/>
      <c r="AD218" s="79"/>
      <c r="AE218" s="79"/>
    </row>
    <row r="219" spans="2:31">
      <c r="B219" s="85"/>
      <c r="C219" s="81" t="s">
        <v>344</v>
      </c>
      <c r="D219" s="82" t="s">
        <v>345</v>
      </c>
      <c r="E219" s="83">
        <f t="shared" si="23"/>
        <v>26</v>
      </c>
      <c r="F219" s="83">
        <f t="shared" si="24"/>
        <v>8</v>
      </c>
      <c r="G219" s="83">
        <f t="shared" si="25"/>
        <v>34</v>
      </c>
      <c r="H219" s="79"/>
      <c r="I219" s="79"/>
      <c r="J219" s="79"/>
      <c r="K219" s="79">
        <v>5</v>
      </c>
      <c r="L219" s="79">
        <v>2</v>
      </c>
      <c r="M219" s="79">
        <v>7</v>
      </c>
      <c r="N219" s="79">
        <v>5</v>
      </c>
      <c r="O219" s="79"/>
      <c r="P219" s="79">
        <v>5</v>
      </c>
      <c r="Q219" s="79">
        <v>16</v>
      </c>
      <c r="R219" s="79">
        <v>6</v>
      </c>
      <c r="S219" s="79">
        <v>22</v>
      </c>
      <c r="T219" s="79"/>
      <c r="U219" s="79"/>
      <c r="V219" s="79"/>
      <c r="W219" s="79"/>
      <c r="X219" s="79"/>
      <c r="Y219" s="79"/>
      <c r="Z219" s="79"/>
      <c r="AA219" s="79"/>
      <c r="AB219" s="79"/>
      <c r="AC219" s="79"/>
      <c r="AD219" s="79"/>
      <c r="AE219" s="79"/>
    </row>
    <row r="220" spans="2:31">
      <c r="B220" s="80">
        <v>16.090499999999999</v>
      </c>
      <c r="C220" s="81" t="s">
        <v>348</v>
      </c>
      <c r="D220" s="82" t="s">
        <v>349</v>
      </c>
      <c r="E220" s="83">
        <f t="shared" si="23"/>
        <v>19</v>
      </c>
      <c r="F220" s="83">
        <f t="shared" si="24"/>
        <v>7</v>
      </c>
      <c r="G220" s="83">
        <f t="shared" si="25"/>
        <v>26</v>
      </c>
      <c r="H220" s="79">
        <v>2</v>
      </c>
      <c r="I220" s="79">
        <v>2</v>
      </c>
      <c r="J220" s="79">
        <v>4</v>
      </c>
      <c r="K220" s="79">
        <v>3</v>
      </c>
      <c r="L220" s="79">
        <v>3</v>
      </c>
      <c r="M220" s="79">
        <v>6</v>
      </c>
      <c r="N220" s="79">
        <v>4</v>
      </c>
      <c r="O220" s="79"/>
      <c r="P220" s="79">
        <v>4</v>
      </c>
      <c r="Q220" s="79">
        <v>4</v>
      </c>
      <c r="R220" s="79">
        <v>1</v>
      </c>
      <c r="S220" s="79">
        <v>5</v>
      </c>
      <c r="T220" s="79">
        <v>1</v>
      </c>
      <c r="U220" s="79">
        <v>1</v>
      </c>
      <c r="V220" s="79">
        <v>2</v>
      </c>
      <c r="W220" s="79"/>
      <c r="X220" s="79"/>
      <c r="Y220" s="79"/>
      <c r="Z220" s="79"/>
      <c r="AA220" s="79"/>
      <c r="AB220" s="79"/>
      <c r="AC220" s="79">
        <v>5</v>
      </c>
      <c r="AD220" s="79"/>
      <c r="AE220" s="79">
        <v>5</v>
      </c>
    </row>
    <row r="221" spans="2:31">
      <c r="B221" s="80">
        <v>23.010100000000001</v>
      </c>
      <c r="C221" s="81" t="s">
        <v>350</v>
      </c>
      <c r="D221" s="82" t="s">
        <v>351</v>
      </c>
      <c r="E221" s="83">
        <f t="shared" si="23"/>
        <v>49</v>
      </c>
      <c r="F221" s="83">
        <f t="shared" si="24"/>
        <v>13</v>
      </c>
      <c r="G221" s="83">
        <f t="shared" si="25"/>
        <v>62</v>
      </c>
      <c r="H221" s="79">
        <v>21</v>
      </c>
      <c r="I221" s="79">
        <v>2</v>
      </c>
      <c r="J221" s="79">
        <v>23</v>
      </c>
      <c r="K221" s="79">
        <v>14</v>
      </c>
      <c r="L221" s="79">
        <v>3</v>
      </c>
      <c r="M221" s="79">
        <v>17</v>
      </c>
      <c r="N221" s="79">
        <v>6</v>
      </c>
      <c r="O221" s="79">
        <v>2</v>
      </c>
      <c r="P221" s="79">
        <v>8</v>
      </c>
      <c r="Q221" s="79">
        <v>7</v>
      </c>
      <c r="R221" s="79">
        <v>6</v>
      </c>
      <c r="S221" s="79">
        <v>13</v>
      </c>
      <c r="T221" s="79"/>
      <c r="U221" s="79"/>
      <c r="V221" s="79"/>
      <c r="W221" s="79"/>
      <c r="X221" s="79"/>
      <c r="Y221" s="79"/>
      <c r="Z221" s="79"/>
      <c r="AA221" s="79"/>
      <c r="AB221" s="79"/>
      <c r="AC221" s="79">
        <v>1</v>
      </c>
      <c r="AD221" s="79"/>
      <c r="AE221" s="79">
        <v>1</v>
      </c>
    </row>
    <row r="222" spans="2:31">
      <c r="B222" s="80">
        <v>23.9999</v>
      </c>
      <c r="C222" s="81" t="s">
        <v>340</v>
      </c>
      <c r="D222" s="82" t="s">
        <v>341</v>
      </c>
      <c r="E222" s="83">
        <f t="shared" si="23"/>
        <v>17</v>
      </c>
      <c r="F222" s="83">
        <f t="shared" si="24"/>
        <v>5</v>
      </c>
      <c r="G222" s="83">
        <f t="shared" si="25"/>
        <v>22</v>
      </c>
      <c r="H222" s="79"/>
      <c r="I222" s="79"/>
      <c r="J222" s="79"/>
      <c r="K222" s="79">
        <v>5</v>
      </c>
      <c r="L222" s="79">
        <v>1</v>
      </c>
      <c r="M222" s="79">
        <v>6</v>
      </c>
      <c r="N222" s="79">
        <v>4</v>
      </c>
      <c r="O222" s="79"/>
      <c r="P222" s="79">
        <v>4</v>
      </c>
      <c r="Q222" s="79">
        <v>8</v>
      </c>
      <c r="R222" s="79">
        <v>4</v>
      </c>
      <c r="S222" s="79">
        <v>12</v>
      </c>
      <c r="T222" s="79"/>
      <c r="U222" s="79"/>
      <c r="V222" s="79"/>
      <c r="W222" s="79"/>
      <c r="X222" s="79"/>
      <c r="Y222" s="79"/>
      <c r="Z222" s="79"/>
      <c r="AA222" s="79"/>
      <c r="AB222" s="79"/>
      <c r="AC222" s="79"/>
      <c r="AD222" s="79"/>
      <c r="AE222" s="79"/>
    </row>
    <row r="223" spans="2:31">
      <c r="B223" s="80">
        <v>38.010100000000001</v>
      </c>
      <c r="C223" s="81" t="s">
        <v>352</v>
      </c>
      <c r="D223" s="82" t="s">
        <v>353</v>
      </c>
      <c r="E223" s="83">
        <f t="shared" si="23"/>
        <v>9</v>
      </c>
      <c r="F223" s="83">
        <f t="shared" si="24"/>
        <v>19</v>
      </c>
      <c r="G223" s="83">
        <f t="shared" si="25"/>
        <v>28</v>
      </c>
      <c r="H223" s="79">
        <v>2</v>
      </c>
      <c r="I223" s="79">
        <v>7</v>
      </c>
      <c r="J223" s="79">
        <v>9</v>
      </c>
      <c r="K223" s="79">
        <v>2</v>
      </c>
      <c r="L223" s="79">
        <v>5</v>
      </c>
      <c r="M223" s="79">
        <v>7</v>
      </c>
      <c r="N223" s="79">
        <v>3</v>
      </c>
      <c r="O223" s="79">
        <v>4</v>
      </c>
      <c r="P223" s="79">
        <v>7</v>
      </c>
      <c r="Q223" s="79">
        <v>2</v>
      </c>
      <c r="R223" s="79">
        <v>3</v>
      </c>
      <c r="S223" s="79">
        <v>5</v>
      </c>
      <c r="T223" s="79"/>
      <c r="U223" s="79"/>
      <c r="V223" s="79"/>
      <c r="W223" s="79"/>
      <c r="X223" s="79"/>
      <c r="Y223" s="79"/>
      <c r="Z223" s="79"/>
      <c r="AA223" s="79"/>
      <c r="AB223" s="79"/>
      <c r="AC223" s="79"/>
      <c r="AD223" s="79"/>
      <c r="AE223" s="79"/>
    </row>
    <row r="224" spans="2:31">
      <c r="B224" s="80">
        <v>50.0501</v>
      </c>
      <c r="C224" s="81" t="s">
        <v>354</v>
      </c>
      <c r="D224" s="82" t="s">
        <v>355</v>
      </c>
      <c r="E224" s="83">
        <f t="shared" ref="E224:E284" si="26">H224+K224+N224+Q224+T224+W224+Z224+AC224</f>
        <v>163</v>
      </c>
      <c r="F224" s="83">
        <f t="shared" ref="F224:F284" si="27">I224+L224+O224+R224+U224+X224+AA224+AD224</f>
        <v>69</v>
      </c>
      <c r="G224" s="83">
        <f t="shared" ref="G224:G284" si="28">SUM(E224:F224)</f>
        <v>232</v>
      </c>
      <c r="H224" s="79">
        <v>38</v>
      </c>
      <c r="I224" s="79">
        <v>15</v>
      </c>
      <c r="J224" s="79">
        <v>53</v>
      </c>
      <c r="K224" s="79">
        <v>47</v>
      </c>
      <c r="L224" s="79">
        <v>21</v>
      </c>
      <c r="M224" s="79">
        <v>68</v>
      </c>
      <c r="N224" s="79">
        <v>21</v>
      </c>
      <c r="O224" s="79">
        <v>16</v>
      </c>
      <c r="P224" s="79">
        <v>37</v>
      </c>
      <c r="Q224" s="79">
        <v>54</v>
      </c>
      <c r="R224" s="79">
        <v>17</v>
      </c>
      <c r="S224" s="79">
        <v>71</v>
      </c>
      <c r="T224" s="79">
        <v>3</v>
      </c>
      <c r="U224" s="79"/>
      <c r="V224" s="79">
        <v>3</v>
      </c>
      <c r="W224" s="79"/>
      <c r="X224" s="79"/>
      <c r="Y224" s="79"/>
      <c r="Z224" s="79"/>
      <c r="AA224" s="79"/>
      <c r="AB224" s="79"/>
      <c r="AC224" s="79"/>
      <c r="AD224" s="79"/>
      <c r="AE224" s="79"/>
    </row>
    <row r="225" spans="2:31">
      <c r="B225" s="80">
        <v>50.070300000000003</v>
      </c>
      <c r="C225" s="81" t="s">
        <v>356</v>
      </c>
      <c r="D225" s="82" t="s">
        <v>357</v>
      </c>
      <c r="E225" s="83">
        <f t="shared" si="26"/>
        <v>44</v>
      </c>
      <c r="F225" s="83">
        <f t="shared" si="27"/>
        <v>14</v>
      </c>
      <c r="G225" s="83">
        <f t="shared" si="28"/>
        <v>58</v>
      </c>
      <c r="H225" s="79">
        <v>10</v>
      </c>
      <c r="I225" s="79">
        <v>3</v>
      </c>
      <c r="J225" s="79">
        <v>13</v>
      </c>
      <c r="K225" s="79">
        <v>13</v>
      </c>
      <c r="L225" s="79">
        <v>6</v>
      </c>
      <c r="M225" s="79">
        <v>19</v>
      </c>
      <c r="N225" s="79">
        <v>5</v>
      </c>
      <c r="O225" s="79">
        <v>3</v>
      </c>
      <c r="P225" s="79">
        <v>8</v>
      </c>
      <c r="Q225" s="79">
        <v>16</v>
      </c>
      <c r="R225" s="79">
        <v>1</v>
      </c>
      <c r="S225" s="79">
        <v>17</v>
      </c>
      <c r="T225" s="79"/>
      <c r="U225" s="79">
        <v>1</v>
      </c>
      <c r="V225" s="79">
        <v>1</v>
      </c>
      <c r="W225" s="79"/>
      <c r="X225" s="79"/>
      <c r="Y225" s="79"/>
      <c r="Z225" s="79"/>
      <c r="AA225" s="79"/>
      <c r="AB225" s="79"/>
      <c r="AC225" s="79"/>
      <c r="AD225" s="79"/>
      <c r="AE225" s="79"/>
    </row>
    <row r="226" spans="2:31">
      <c r="B226" s="80">
        <v>50.0901</v>
      </c>
      <c r="C226" s="81" t="s">
        <v>358</v>
      </c>
      <c r="D226" s="82" t="s">
        <v>359</v>
      </c>
      <c r="E226" s="83">
        <f t="shared" si="26"/>
        <v>28</v>
      </c>
      <c r="F226" s="83">
        <f t="shared" si="27"/>
        <v>28</v>
      </c>
      <c r="G226" s="83">
        <f t="shared" si="28"/>
        <v>56</v>
      </c>
      <c r="H226" s="79">
        <v>11</v>
      </c>
      <c r="I226" s="79">
        <v>8</v>
      </c>
      <c r="J226" s="79">
        <v>19</v>
      </c>
      <c r="K226" s="79">
        <v>8</v>
      </c>
      <c r="L226" s="79">
        <v>9</v>
      </c>
      <c r="M226" s="79">
        <v>17</v>
      </c>
      <c r="N226" s="79">
        <v>3</v>
      </c>
      <c r="O226" s="79">
        <v>5</v>
      </c>
      <c r="P226" s="79">
        <v>8</v>
      </c>
      <c r="Q226" s="79">
        <v>5</v>
      </c>
      <c r="R226" s="79">
        <v>6</v>
      </c>
      <c r="S226" s="79">
        <v>11</v>
      </c>
      <c r="T226" s="79">
        <v>1</v>
      </c>
      <c r="U226" s="79"/>
      <c r="V226" s="79">
        <v>1</v>
      </c>
      <c r="W226" s="79"/>
      <c r="X226" s="79"/>
      <c r="Y226" s="79"/>
      <c r="Z226" s="79"/>
      <c r="AA226" s="79"/>
      <c r="AB226" s="79"/>
      <c r="AC226" s="79"/>
      <c r="AD226" s="79"/>
      <c r="AE226" s="79"/>
    </row>
    <row r="227" spans="2:31">
      <c r="B227" s="80">
        <v>54.010100000000001</v>
      </c>
      <c r="C227" s="81" t="s">
        <v>397</v>
      </c>
      <c r="D227" s="82" t="s">
        <v>398</v>
      </c>
      <c r="E227" s="83">
        <f t="shared" si="26"/>
        <v>11</v>
      </c>
      <c r="F227" s="83">
        <f t="shared" si="27"/>
        <v>14</v>
      </c>
      <c r="G227" s="83">
        <f t="shared" si="28"/>
        <v>25</v>
      </c>
      <c r="H227" s="79">
        <v>7</v>
      </c>
      <c r="I227" s="79">
        <v>5</v>
      </c>
      <c r="J227" s="79">
        <v>12</v>
      </c>
      <c r="K227" s="79">
        <v>1</v>
      </c>
      <c r="L227" s="79">
        <v>4</v>
      </c>
      <c r="M227" s="79">
        <v>5</v>
      </c>
      <c r="N227" s="79"/>
      <c r="O227" s="79">
        <v>1</v>
      </c>
      <c r="P227" s="79">
        <v>1</v>
      </c>
      <c r="Q227" s="79">
        <v>3</v>
      </c>
      <c r="R227" s="79">
        <v>4</v>
      </c>
      <c r="S227" s="79">
        <v>7</v>
      </c>
      <c r="T227" s="79"/>
      <c r="U227" s="79"/>
      <c r="V227" s="79"/>
      <c r="W227" s="79"/>
      <c r="X227" s="79"/>
      <c r="Y227" s="79"/>
      <c r="Z227" s="79"/>
      <c r="AA227" s="79"/>
      <c r="AB227" s="79"/>
      <c r="AC227" s="79"/>
      <c r="AD227" s="79"/>
      <c r="AE227" s="79"/>
    </row>
    <row r="228" spans="2:31">
      <c r="B228" s="76" t="s">
        <v>581</v>
      </c>
      <c r="C228" s="77"/>
      <c r="D228" s="78"/>
      <c r="E228" s="79">
        <f t="shared" si="26"/>
        <v>90</v>
      </c>
      <c r="F228" s="79">
        <f t="shared" si="27"/>
        <v>24</v>
      </c>
      <c r="G228" s="79">
        <f t="shared" si="28"/>
        <v>114</v>
      </c>
      <c r="H228" s="79">
        <v>14</v>
      </c>
      <c r="I228" s="79">
        <v>4</v>
      </c>
      <c r="J228" s="79">
        <v>18</v>
      </c>
      <c r="K228" s="79">
        <v>33</v>
      </c>
      <c r="L228" s="79">
        <v>5</v>
      </c>
      <c r="M228" s="79">
        <v>38</v>
      </c>
      <c r="N228" s="79">
        <v>9</v>
      </c>
      <c r="O228" s="79">
        <v>7</v>
      </c>
      <c r="P228" s="79">
        <v>16</v>
      </c>
      <c r="Q228" s="79">
        <v>29</v>
      </c>
      <c r="R228" s="79">
        <v>8</v>
      </c>
      <c r="S228" s="79">
        <v>37</v>
      </c>
      <c r="T228" s="79">
        <v>4</v>
      </c>
      <c r="U228" s="79"/>
      <c r="V228" s="79">
        <v>4</v>
      </c>
      <c r="W228" s="79"/>
      <c r="X228" s="79"/>
      <c r="Y228" s="79"/>
      <c r="Z228" s="79"/>
      <c r="AA228" s="79"/>
      <c r="AB228" s="79"/>
      <c r="AC228" s="79">
        <v>1</v>
      </c>
      <c r="AD228" s="79"/>
      <c r="AE228" s="79">
        <v>1</v>
      </c>
    </row>
    <row r="229" spans="2:31">
      <c r="B229" s="80">
        <v>50.060499999999998</v>
      </c>
      <c r="C229" s="81" t="s">
        <v>374</v>
      </c>
      <c r="D229" s="82" t="s">
        <v>646</v>
      </c>
      <c r="E229" s="83">
        <f t="shared" si="26"/>
        <v>4</v>
      </c>
      <c r="F229" s="83">
        <f t="shared" si="27"/>
        <v>3</v>
      </c>
      <c r="G229" s="83">
        <f t="shared" si="28"/>
        <v>7</v>
      </c>
      <c r="H229" s="79"/>
      <c r="I229" s="79"/>
      <c r="J229" s="79"/>
      <c r="K229" s="79"/>
      <c r="L229" s="79"/>
      <c r="M229" s="79"/>
      <c r="N229" s="79">
        <v>2</v>
      </c>
      <c r="O229" s="79">
        <v>2</v>
      </c>
      <c r="P229" s="79">
        <v>4</v>
      </c>
      <c r="Q229" s="79">
        <v>2</v>
      </c>
      <c r="R229" s="79">
        <v>1</v>
      </c>
      <c r="S229" s="79">
        <v>3</v>
      </c>
      <c r="T229" s="79"/>
      <c r="U229" s="79"/>
      <c r="V229" s="79"/>
      <c r="W229" s="79"/>
      <c r="X229" s="79"/>
      <c r="Y229" s="79"/>
      <c r="Z229" s="79"/>
      <c r="AA229" s="79"/>
      <c r="AB229" s="79"/>
      <c r="AC229" s="79"/>
      <c r="AD229" s="79"/>
      <c r="AE229" s="79"/>
    </row>
    <row r="230" spans="2:31">
      <c r="B230" s="80">
        <v>50.070099999999996</v>
      </c>
      <c r="C230" s="81" t="s">
        <v>376</v>
      </c>
      <c r="D230" s="82" t="s">
        <v>647</v>
      </c>
      <c r="E230" s="83">
        <f t="shared" si="26"/>
        <v>1</v>
      </c>
      <c r="F230" s="83">
        <f t="shared" si="27"/>
        <v>1</v>
      </c>
      <c r="G230" s="83">
        <f t="shared" si="28"/>
        <v>2</v>
      </c>
      <c r="H230" s="79"/>
      <c r="I230" s="79">
        <v>1</v>
      </c>
      <c r="J230" s="79">
        <v>1</v>
      </c>
      <c r="K230" s="79"/>
      <c r="L230" s="79"/>
      <c r="M230" s="79"/>
      <c r="N230" s="79"/>
      <c r="O230" s="79"/>
      <c r="P230" s="79"/>
      <c r="Q230" s="79">
        <v>1</v>
      </c>
      <c r="R230" s="79"/>
      <c r="S230" s="79">
        <v>1</v>
      </c>
      <c r="T230" s="79"/>
      <c r="U230" s="79"/>
      <c r="V230" s="79"/>
      <c r="W230" s="79"/>
      <c r="X230" s="79"/>
      <c r="Y230" s="79"/>
      <c r="Z230" s="79"/>
      <c r="AA230" s="79"/>
      <c r="AB230" s="79"/>
      <c r="AC230" s="79"/>
      <c r="AD230" s="79"/>
      <c r="AE230" s="79"/>
    </row>
    <row r="231" spans="2:31">
      <c r="B231" s="84">
        <v>50.0702</v>
      </c>
      <c r="C231" s="81" t="s">
        <v>670</v>
      </c>
      <c r="D231" s="82" t="s">
        <v>373</v>
      </c>
      <c r="E231" s="83">
        <f t="shared" si="26"/>
        <v>35</v>
      </c>
      <c r="F231" s="83">
        <f t="shared" si="27"/>
        <v>8</v>
      </c>
      <c r="G231" s="83">
        <f t="shared" si="28"/>
        <v>43</v>
      </c>
      <c r="H231" s="79">
        <v>12</v>
      </c>
      <c r="I231" s="79">
        <v>3</v>
      </c>
      <c r="J231" s="79">
        <v>15</v>
      </c>
      <c r="K231" s="79">
        <v>20</v>
      </c>
      <c r="L231" s="79">
        <v>5</v>
      </c>
      <c r="M231" s="79">
        <v>25</v>
      </c>
      <c r="N231" s="79">
        <v>3</v>
      </c>
      <c r="O231" s="79"/>
      <c r="P231" s="79">
        <v>3</v>
      </c>
      <c r="Q231" s="79"/>
      <c r="R231" s="79"/>
      <c r="S231" s="79"/>
      <c r="T231" s="79"/>
      <c r="U231" s="79"/>
      <c r="V231" s="79"/>
      <c r="W231" s="79"/>
      <c r="X231" s="79"/>
      <c r="Y231" s="79"/>
      <c r="Z231" s="79"/>
      <c r="AA231" s="79"/>
      <c r="AB231" s="79"/>
      <c r="AC231" s="79"/>
      <c r="AD231" s="79"/>
      <c r="AE231" s="79"/>
    </row>
    <row r="232" spans="2:31">
      <c r="B232" s="85"/>
      <c r="C232" s="81" t="s">
        <v>466</v>
      </c>
      <c r="D232" s="82" t="s">
        <v>648</v>
      </c>
      <c r="E232" s="83">
        <f t="shared" si="26"/>
        <v>30</v>
      </c>
      <c r="F232" s="83">
        <f t="shared" si="27"/>
        <v>7</v>
      </c>
      <c r="G232" s="83">
        <f t="shared" si="28"/>
        <v>37</v>
      </c>
      <c r="H232" s="79">
        <v>1</v>
      </c>
      <c r="I232" s="79"/>
      <c r="J232" s="79">
        <v>1</v>
      </c>
      <c r="K232" s="79">
        <v>7</v>
      </c>
      <c r="L232" s="79"/>
      <c r="M232" s="79">
        <v>7</v>
      </c>
      <c r="N232" s="79">
        <v>3</v>
      </c>
      <c r="O232" s="79">
        <v>3</v>
      </c>
      <c r="P232" s="79">
        <v>6</v>
      </c>
      <c r="Q232" s="79">
        <v>16</v>
      </c>
      <c r="R232" s="79">
        <v>4</v>
      </c>
      <c r="S232" s="79">
        <v>20</v>
      </c>
      <c r="T232" s="79">
        <v>2</v>
      </c>
      <c r="U232" s="79"/>
      <c r="V232" s="79">
        <v>2</v>
      </c>
      <c r="W232" s="79"/>
      <c r="X232" s="79"/>
      <c r="Y232" s="79"/>
      <c r="Z232" s="79"/>
      <c r="AA232" s="79"/>
      <c r="AB232" s="79"/>
      <c r="AC232" s="79">
        <v>1</v>
      </c>
      <c r="AD232" s="79"/>
      <c r="AE232" s="79">
        <v>1</v>
      </c>
    </row>
    <row r="233" spans="2:31">
      <c r="B233" s="80">
        <v>50.070399999999999</v>
      </c>
      <c r="C233" s="81" t="s">
        <v>378</v>
      </c>
      <c r="D233" s="82" t="s">
        <v>379</v>
      </c>
      <c r="E233" s="83">
        <f t="shared" si="26"/>
        <v>4</v>
      </c>
      <c r="F233" s="83">
        <f t="shared" si="27"/>
        <v>2</v>
      </c>
      <c r="G233" s="83">
        <f t="shared" si="28"/>
        <v>6</v>
      </c>
      <c r="H233" s="79"/>
      <c r="I233" s="79"/>
      <c r="J233" s="79"/>
      <c r="K233" s="79">
        <v>2</v>
      </c>
      <c r="L233" s="79"/>
      <c r="M233" s="79">
        <v>2</v>
      </c>
      <c r="N233" s="79"/>
      <c r="O233" s="79">
        <v>1</v>
      </c>
      <c r="P233" s="79">
        <v>1</v>
      </c>
      <c r="Q233" s="79">
        <v>2</v>
      </c>
      <c r="R233" s="79">
        <v>1</v>
      </c>
      <c r="S233" s="79">
        <v>3</v>
      </c>
      <c r="T233" s="79"/>
      <c r="U233" s="79"/>
      <c r="V233" s="79"/>
      <c r="W233" s="79"/>
      <c r="X233" s="79"/>
      <c r="Y233" s="79"/>
      <c r="Z233" s="79"/>
      <c r="AA233" s="79"/>
      <c r="AB233" s="79"/>
      <c r="AC233" s="79"/>
      <c r="AD233" s="79"/>
      <c r="AE233" s="79"/>
    </row>
    <row r="234" spans="2:31">
      <c r="B234" s="84">
        <v>50.070500000000003</v>
      </c>
      <c r="C234" s="81" t="s">
        <v>381</v>
      </c>
      <c r="D234" s="82" t="s">
        <v>382</v>
      </c>
      <c r="E234" s="83">
        <f t="shared" si="26"/>
        <v>8</v>
      </c>
      <c r="F234" s="83">
        <f t="shared" si="27"/>
        <v>1</v>
      </c>
      <c r="G234" s="83">
        <f t="shared" si="28"/>
        <v>9</v>
      </c>
      <c r="H234" s="79"/>
      <c r="I234" s="79"/>
      <c r="J234" s="79"/>
      <c r="K234" s="79">
        <v>1</v>
      </c>
      <c r="L234" s="79"/>
      <c r="M234" s="79">
        <v>1</v>
      </c>
      <c r="N234" s="79"/>
      <c r="O234" s="79"/>
      <c r="P234" s="79"/>
      <c r="Q234" s="79">
        <v>5</v>
      </c>
      <c r="R234" s="79">
        <v>1</v>
      </c>
      <c r="S234" s="79">
        <v>6</v>
      </c>
      <c r="T234" s="79">
        <v>2</v>
      </c>
      <c r="U234" s="79"/>
      <c r="V234" s="79">
        <v>2</v>
      </c>
      <c r="W234" s="79"/>
      <c r="X234" s="79"/>
      <c r="Y234" s="79"/>
      <c r="Z234" s="79"/>
      <c r="AA234" s="79"/>
      <c r="AB234" s="79"/>
      <c r="AC234" s="79"/>
      <c r="AD234" s="79"/>
      <c r="AE234" s="79"/>
    </row>
    <row r="235" spans="2:31">
      <c r="B235" s="85"/>
      <c r="C235" s="81" t="s">
        <v>383</v>
      </c>
      <c r="D235" s="82" t="s">
        <v>384</v>
      </c>
      <c r="E235" s="83">
        <f t="shared" si="26"/>
        <v>3</v>
      </c>
      <c r="F235" s="83">
        <f t="shared" si="27"/>
        <v>2</v>
      </c>
      <c r="G235" s="83">
        <f t="shared" si="28"/>
        <v>5</v>
      </c>
      <c r="H235" s="79">
        <v>1</v>
      </c>
      <c r="I235" s="79"/>
      <c r="J235" s="79">
        <v>1</v>
      </c>
      <c r="K235" s="79"/>
      <c r="L235" s="79"/>
      <c r="M235" s="79"/>
      <c r="N235" s="79"/>
      <c r="O235" s="79">
        <v>1</v>
      </c>
      <c r="P235" s="79">
        <v>1</v>
      </c>
      <c r="Q235" s="79">
        <v>2</v>
      </c>
      <c r="R235" s="79">
        <v>1</v>
      </c>
      <c r="S235" s="79">
        <v>3</v>
      </c>
      <c r="T235" s="79"/>
      <c r="U235" s="79"/>
      <c r="V235" s="79"/>
      <c r="W235" s="79"/>
      <c r="X235" s="79"/>
      <c r="Y235" s="79"/>
      <c r="Z235" s="79"/>
      <c r="AA235" s="79"/>
      <c r="AB235" s="79"/>
      <c r="AC235" s="79"/>
      <c r="AD235" s="79"/>
      <c r="AE235" s="79"/>
    </row>
    <row r="236" spans="2:31">
      <c r="B236" s="80">
        <v>50.070799999999998</v>
      </c>
      <c r="C236" s="81" t="s">
        <v>385</v>
      </c>
      <c r="D236" s="82" t="s">
        <v>386</v>
      </c>
      <c r="E236" s="83">
        <f t="shared" si="26"/>
        <v>2</v>
      </c>
      <c r="F236" s="83">
        <f t="shared" si="27"/>
        <v>0</v>
      </c>
      <c r="G236" s="83">
        <f t="shared" si="28"/>
        <v>2</v>
      </c>
      <c r="H236" s="79"/>
      <c r="I236" s="79"/>
      <c r="J236" s="79"/>
      <c r="K236" s="79">
        <v>1</v>
      </c>
      <c r="L236" s="79"/>
      <c r="M236" s="79">
        <v>1</v>
      </c>
      <c r="N236" s="79"/>
      <c r="O236" s="79"/>
      <c r="P236" s="79"/>
      <c r="Q236" s="79">
        <v>1</v>
      </c>
      <c r="R236" s="79"/>
      <c r="S236" s="79">
        <v>1</v>
      </c>
      <c r="T236" s="79"/>
      <c r="U236" s="79"/>
      <c r="V236" s="79"/>
      <c r="W236" s="79"/>
      <c r="X236" s="79"/>
      <c r="Y236" s="79"/>
      <c r="Z236" s="79"/>
      <c r="AA236" s="79"/>
      <c r="AB236" s="79"/>
      <c r="AC236" s="79"/>
      <c r="AD236" s="79"/>
      <c r="AE236" s="79"/>
    </row>
    <row r="237" spans="2:31">
      <c r="B237" s="80">
        <v>50.070900000000002</v>
      </c>
      <c r="C237" s="81" t="s">
        <v>387</v>
      </c>
      <c r="D237" s="82" t="s">
        <v>388</v>
      </c>
      <c r="E237" s="83">
        <f t="shared" si="26"/>
        <v>3</v>
      </c>
      <c r="F237" s="83">
        <f t="shared" si="27"/>
        <v>0</v>
      </c>
      <c r="G237" s="83">
        <f t="shared" si="28"/>
        <v>3</v>
      </c>
      <c r="H237" s="79"/>
      <c r="I237" s="79"/>
      <c r="J237" s="79"/>
      <c r="K237" s="79">
        <v>2</v>
      </c>
      <c r="L237" s="79"/>
      <c r="M237" s="79">
        <v>2</v>
      </c>
      <c r="N237" s="79">
        <v>1</v>
      </c>
      <c r="O237" s="79"/>
      <c r="P237" s="79">
        <v>1</v>
      </c>
      <c r="Q237" s="79"/>
      <c r="R237" s="79"/>
      <c r="S237" s="79"/>
      <c r="T237" s="79"/>
      <c r="U237" s="79"/>
      <c r="V237" s="79"/>
      <c r="W237" s="79"/>
      <c r="X237" s="79"/>
      <c r="Y237" s="79"/>
      <c r="Z237" s="79"/>
      <c r="AA237" s="79"/>
      <c r="AB237" s="79"/>
      <c r="AC237" s="79"/>
      <c r="AD237" s="79"/>
      <c r="AE237" s="79"/>
    </row>
    <row r="238" spans="2:31">
      <c r="B238" s="76" t="s">
        <v>586</v>
      </c>
      <c r="C238" s="77"/>
      <c r="D238" s="78"/>
      <c r="E238" s="79">
        <f t="shared" si="26"/>
        <v>76</v>
      </c>
      <c r="F238" s="79">
        <f t="shared" si="27"/>
        <v>29</v>
      </c>
      <c r="G238" s="79">
        <f t="shared" si="28"/>
        <v>105</v>
      </c>
      <c r="H238" s="79">
        <v>20</v>
      </c>
      <c r="I238" s="79">
        <v>6</v>
      </c>
      <c r="J238" s="79">
        <v>26</v>
      </c>
      <c r="K238" s="79">
        <v>17</v>
      </c>
      <c r="L238" s="79">
        <v>9</v>
      </c>
      <c r="M238" s="79">
        <v>26</v>
      </c>
      <c r="N238" s="79">
        <v>12</v>
      </c>
      <c r="O238" s="79">
        <v>4</v>
      </c>
      <c r="P238" s="79">
        <v>16</v>
      </c>
      <c r="Q238" s="79">
        <v>27</v>
      </c>
      <c r="R238" s="79">
        <v>10</v>
      </c>
      <c r="S238" s="79">
        <v>37</v>
      </c>
      <c r="T238" s="79"/>
      <c r="U238" s="79"/>
      <c r="V238" s="79"/>
      <c r="W238" s="79"/>
      <c r="X238" s="79"/>
      <c r="Y238" s="79"/>
      <c r="Z238" s="79"/>
      <c r="AA238" s="79"/>
      <c r="AB238" s="79"/>
      <c r="AC238" s="79"/>
      <c r="AD238" s="79"/>
      <c r="AE238" s="79"/>
    </row>
    <row r="239" spans="2:31">
      <c r="B239" s="84">
        <v>30.9999</v>
      </c>
      <c r="C239" s="81" t="s">
        <v>364</v>
      </c>
      <c r="D239" s="82" t="s">
        <v>650</v>
      </c>
      <c r="E239" s="83">
        <f t="shared" si="26"/>
        <v>11</v>
      </c>
      <c r="F239" s="83">
        <f t="shared" si="27"/>
        <v>5</v>
      </c>
      <c r="G239" s="83">
        <f t="shared" si="28"/>
        <v>16</v>
      </c>
      <c r="H239" s="79"/>
      <c r="I239" s="79"/>
      <c r="J239" s="79"/>
      <c r="K239" s="79">
        <v>1</v>
      </c>
      <c r="L239" s="79"/>
      <c r="M239" s="79">
        <v>1</v>
      </c>
      <c r="N239" s="79">
        <v>2</v>
      </c>
      <c r="O239" s="79">
        <v>1</v>
      </c>
      <c r="P239" s="79">
        <v>3</v>
      </c>
      <c r="Q239" s="79">
        <v>8</v>
      </c>
      <c r="R239" s="79">
        <v>4</v>
      </c>
      <c r="S239" s="79">
        <v>12</v>
      </c>
      <c r="T239" s="79"/>
      <c r="U239" s="79"/>
      <c r="V239" s="79"/>
      <c r="W239" s="79"/>
      <c r="X239" s="79"/>
      <c r="Y239" s="79"/>
      <c r="Z239" s="79"/>
      <c r="AA239" s="79"/>
      <c r="AB239" s="79"/>
      <c r="AC239" s="79"/>
      <c r="AD239" s="79"/>
      <c r="AE239" s="79"/>
    </row>
    <row r="240" spans="2:31">
      <c r="B240" s="88"/>
      <c r="C240" s="81" t="s">
        <v>366</v>
      </c>
      <c r="D240" s="82" t="s">
        <v>367</v>
      </c>
      <c r="E240" s="83">
        <f t="shared" si="26"/>
        <v>20</v>
      </c>
      <c r="F240" s="83">
        <f t="shared" si="27"/>
        <v>7</v>
      </c>
      <c r="G240" s="83">
        <f t="shared" si="28"/>
        <v>27</v>
      </c>
      <c r="H240" s="79">
        <v>2</v>
      </c>
      <c r="I240" s="79">
        <v>1</v>
      </c>
      <c r="J240" s="79">
        <v>3</v>
      </c>
      <c r="K240" s="79">
        <v>3</v>
      </c>
      <c r="L240" s="79">
        <v>2</v>
      </c>
      <c r="M240" s="79">
        <v>5</v>
      </c>
      <c r="N240" s="79">
        <v>7</v>
      </c>
      <c r="O240" s="79">
        <v>2</v>
      </c>
      <c r="P240" s="79">
        <v>9</v>
      </c>
      <c r="Q240" s="79">
        <v>8</v>
      </c>
      <c r="R240" s="79">
        <v>2</v>
      </c>
      <c r="S240" s="79">
        <v>10</v>
      </c>
      <c r="T240" s="79"/>
      <c r="U240" s="79"/>
      <c r="V240" s="79"/>
      <c r="W240" s="79"/>
      <c r="X240" s="79"/>
      <c r="Y240" s="79"/>
      <c r="Z240" s="79"/>
      <c r="AA240" s="79"/>
      <c r="AB240" s="79"/>
      <c r="AC240" s="79"/>
      <c r="AD240" s="79"/>
      <c r="AE240" s="79"/>
    </row>
    <row r="241" spans="2:31">
      <c r="B241" s="88"/>
      <c r="C241" s="81" t="s">
        <v>368</v>
      </c>
      <c r="D241" s="82" t="s">
        <v>651</v>
      </c>
      <c r="E241" s="83">
        <f t="shared" si="26"/>
        <v>10</v>
      </c>
      <c r="F241" s="83">
        <f t="shared" si="27"/>
        <v>2</v>
      </c>
      <c r="G241" s="83">
        <f t="shared" si="28"/>
        <v>12</v>
      </c>
      <c r="H241" s="79"/>
      <c r="I241" s="79"/>
      <c r="J241" s="79"/>
      <c r="K241" s="79">
        <v>2</v>
      </c>
      <c r="L241" s="79"/>
      <c r="M241" s="79">
        <v>2</v>
      </c>
      <c r="N241" s="79">
        <v>2</v>
      </c>
      <c r="O241" s="79"/>
      <c r="P241" s="79">
        <v>2</v>
      </c>
      <c r="Q241" s="79">
        <v>6</v>
      </c>
      <c r="R241" s="79">
        <v>2</v>
      </c>
      <c r="S241" s="79">
        <v>8</v>
      </c>
      <c r="T241" s="79"/>
      <c r="U241" s="79"/>
      <c r="V241" s="79"/>
      <c r="W241" s="79"/>
      <c r="X241" s="79"/>
      <c r="Y241" s="79"/>
      <c r="Z241" s="79"/>
      <c r="AA241" s="79"/>
      <c r="AB241" s="79"/>
      <c r="AC241" s="79"/>
      <c r="AD241" s="79"/>
      <c r="AE241" s="79"/>
    </row>
    <row r="242" spans="2:31">
      <c r="B242" s="88"/>
      <c r="C242" s="81" t="s">
        <v>372</v>
      </c>
      <c r="D242" s="82" t="s">
        <v>129</v>
      </c>
      <c r="E242" s="83">
        <f t="shared" si="26"/>
        <v>31</v>
      </c>
      <c r="F242" s="83">
        <f t="shared" si="27"/>
        <v>13</v>
      </c>
      <c r="G242" s="83">
        <f t="shared" si="28"/>
        <v>44</v>
      </c>
      <c r="H242" s="79">
        <v>17</v>
      </c>
      <c r="I242" s="79">
        <v>5</v>
      </c>
      <c r="J242" s="79">
        <v>22</v>
      </c>
      <c r="K242" s="79">
        <v>11</v>
      </c>
      <c r="L242" s="79">
        <v>7</v>
      </c>
      <c r="M242" s="79">
        <v>18</v>
      </c>
      <c r="N242" s="79">
        <v>1</v>
      </c>
      <c r="O242" s="79">
        <v>1</v>
      </c>
      <c r="P242" s="79">
        <v>2</v>
      </c>
      <c r="Q242" s="79">
        <v>2</v>
      </c>
      <c r="R242" s="79"/>
      <c r="S242" s="79">
        <v>2</v>
      </c>
      <c r="T242" s="79"/>
      <c r="U242" s="79"/>
      <c r="V242" s="79"/>
      <c r="W242" s="79"/>
      <c r="X242" s="79"/>
      <c r="Y242" s="79"/>
      <c r="Z242" s="79"/>
      <c r="AA242" s="79"/>
      <c r="AB242" s="79"/>
      <c r="AC242" s="79"/>
      <c r="AD242" s="79"/>
      <c r="AE242" s="79"/>
    </row>
    <row r="243" spans="2:31">
      <c r="B243" s="85"/>
      <c r="C243" s="81" t="s">
        <v>664</v>
      </c>
      <c r="D243" s="82" t="s">
        <v>665</v>
      </c>
      <c r="E243" s="83">
        <f t="shared" si="26"/>
        <v>4</v>
      </c>
      <c r="F243" s="83">
        <f t="shared" si="27"/>
        <v>2</v>
      </c>
      <c r="G243" s="83">
        <f t="shared" si="28"/>
        <v>6</v>
      </c>
      <c r="H243" s="79">
        <v>1</v>
      </c>
      <c r="I243" s="79"/>
      <c r="J243" s="79">
        <v>1</v>
      </c>
      <c r="K243" s="79"/>
      <c r="L243" s="79"/>
      <c r="M243" s="79"/>
      <c r="N243" s="79"/>
      <c r="O243" s="79"/>
      <c r="P243" s="79"/>
      <c r="Q243" s="79">
        <v>3</v>
      </c>
      <c r="R243" s="79">
        <v>2</v>
      </c>
      <c r="S243" s="79">
        <v>5</v>
      </c>
      <c r="T243" s="79"/>
      <c r="U243" s="79"/>
      <c r="V243" s="79"/>
      <c r="W243" s="79"/>
      <c r="X243" s="79"/>
      <c r="Y243" s="79"/>
      <c r="Z243" s="79"/>
      <c r="AA243" s="79"/>
      <c r="AB243" s="79"/>
      <c r="AC243" s="79"/>
      <c r="AD243" s="79"/>
      <c r="AE243" s="79"/>
    </row>
    <row r="244" spans="2:31">
      <c r="B244" s="76" t="s">
        <v>587</v>
      </c>
      <c r="C244" s="77"/>
      <c r="D244" s="78"/>
      <c r="E244" s="79">
        <f t="shared" si="26"/>
        <v>12</v>
      </c>
      <c r="F244" s="79">
        <f t="shared" si="27"/>
        <v>20</v>
      </c>
      <c r="G244" s="79">
        <f t="shared" si="28"/>
        <v>32</v>
      </c>
      <c r="H244" s="79"/>
      <c r="I244" s="79"/>
      <c r="J244" s="79"/>
      <c r="K244" s="79">
        <v>1</v>
      </c>
      <c r="L244" s="79">
        <v>4</v>
      </c>
      <c r="M244" s="79">
        <v>5</v>
      </c>
      <c r="N244" s="79">
        <v>1</v>
      </c>
      <c r="O244" s="79">
        <v>3</v>
      </c>
      <c r="P244" s="79">
        <v>4</v>
      </c>
      <c r="Q244" s="79">
        <v>9</v>
      </c>
      <c r="R244" s="79">
        <v>13</v>
      </c>
      <c r="S244" s="79">
        <v>22</v>
      </c>
      <c r="T244" s="79">
        <v>1</v>
      </c>
      <c r="U244" s="79"/>
      <c r="V244" s="79">
        <v>1</v>
      </c>
      <c r="W244" s="79"/>
      <c r="X244" s="79"/>
      <c r="Y244" s="79"/>
      <c r="Z244" s="79"/>
      <c r="AA244" s="79"/>
      <c r="AB244" s="79"/>
      <c r="AC244" s="79"/>
      <c r="AD244" s="79"/>
      <c r="AE244" s="79"/>
    </row>
    <row r="245" spans="2:31">
      <c r="B245" s="80">
        <v>54.010300000000001</v>
      </c>
      <c r="C245" s="81" t="s">
        <v>362</v>
      </c>
      <c r="D245" s="82" t="s">
        <v>363</v>
      </c>
      <c r="E245" s="83">
        <f t="shared" si="26"/>
        <v>6</v>
      </c>
      <c r="F245" s="83">
        <f t="shared" si="27"/>
        <v>14</v>
      </c>
      <c r="G245" s="83">
        <f t="shared" si="28"/>
        <v>20</v>
      </c>
      <c r="H245" s="79"/>
      <c r="I245" s="79"/>
      <c r="J245" s="79"/>
      <c r="K245" s="79"/>
      <c r="L245" s="79">
        <v>3</v>
      </c>
      <c r="M245" s="79">
        <v>3</v>
      </c>
      <c r="N245" s="79">
        <v>1</v>
      </c>
      <c r="O245" s="79">
        <v>3</v>
      </c>
      <c r="P245" s="79">
        <v>4</v>
      </c>
      <c r="Q245" s="79">
        <v>5</v>
      </c>
      <c r="R245" s="79">
        <v>8</v>
      </c>
      <c r="S245" s="79">
        <v>13</v>
      </c>
      <c r="T245" s="79"/>
      <c r="U245" s="79"/>
      <c r="V245" s="79"/>
      <c r="W245" s="79"/>
      <c r="X245" s="79"/>
      <c r="Y245" s="79"/>
      <c r="Z245" s="79"/>
      <c r="AA245" s="79"/>
      <c r="AB245" s="79"/>
      <c r="AC245" s="79"/>
      <c r="AD245" s="79"/>
      <c r="AE245" s="79"/>
    </row>
    <row r="246" spans="2:31">
      <c r="B246" s="80">
        <v>54.0199</v>
      </c>
      <c r="C246" s="81" t="s">
        <v>360</v>
      </c>
      <c r="D246" s="82" t="s">
        <v>361</v>
      </c>
      <c r="E246" s="83">
        <f t="shared" si="26"/>
        <v>6</v>
      </c>
      <c r="F246" s="83">
        <f t="shared" si="27"/>
        <v>6</v>
      </c>
      <c r="G246" s="83">
        <f t="shared" si="28"/>
        <v>12</v>
      </c>
      <c r="H246" s="79"/>
      <c r="I246" s="79"/>
      <c r="J246" s="79"/>
      <c r="K246" s="79">
        <v>1</v>
      </c>
      <c r="L246" s="79">
        <v>1</v>
      </c>
      <c r="M246" s="79">
        <v>2</v>
      </c>
      <c r="N246" s="79"/>
      <c r="O246" s="79"/>
      <c r="P246" s="79"/>
      <c r="Q246" s="79">
        <v>4</v>
      </c>
      <c r="R246" s="79">
        <v>5</v>
      </c>
      <c r="S246" s="79">
        <v>9</v>
      </c>
      <c r="T246" s="79">
        <v>1</v>
      </c>
      <c r="U246" s="79"/>
      <c r="V246" s="79">
        <v>1</v>
      </c>
      <c r="W246" s="79"/>
      <c r="X246" s="79"/>
      <c r="Y246" s="79"/>
      <c r="Z246" s="79"/>
      <c r="AA246" s="79"/>
      <c r="AB246" s="79"/>
      <c r="AC246" s="79"/>
      <c r="AD246" s="79"/>
      <c r="AE246" s="79"/>
    </row>
    <row r="247" spans="2:31">
      <c r="B247" s="72" t="s">
        <v>50</v>
      </c>
      <c r="C247" s="73"/>
      <c r="D247" s="74"/>
      <c r="E247" s="75">
        <f t="shared" si="26"/>
        <v>237</v>
      </c>
      <c r="F247" s="75">
        <f t="shared" si="27"/>
        <v>214</v>
      </c>
      <c r="G247" s="75">
        <f t="shared" si="28"/>
        <v>451</v>
      </c>
      <c r="H247" s="75">
        <v>43</v>
      </c>
      <c r="I247" s="75">
        <v>98</v>
      </c>
      <c r="J247" s="75">
        <v>141</v>
      </c>
      <c r="K247" s="75">
        <v>194</v>
      </c>
      <c r="L247" s="75">
        <v>116</v>
      </c>
      <c r="M247" s="75">
        <v>310</v>
      </c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</row>
    <row r="248" spans="2:31">
      <c r="B248" s="76" t="s">
        <v>77</v>
      </c>
      <c r="C248" s="77"/>
      <c r="D248" s="78"/>
      <c r="E248" s="79">
        <f t="shared" si="26"/>
        <v>81</v>
      </c>
      <c r="F248" s="79">
        <f t="shared" si="27"/>
        <v>71</v>
      </c>
      <c r="G248" s="79">
        <f t="shared" si="28"/>
        <v>152</v>
      </c>
      <c r="H248" s="79">
        <v>7</v>
      </c>
      <c r="I248" s="79">
        <v>28</v>
      </c>
      <c r="J248" s="79">
        <v>35</v>
      </c>
      <c r="K248" s="79">
        <v>74</v>
      </c>
      <c r="L248" s="79">
        <v>43</v>
      </c>
      <c r="M248" s="79">
        <v>117</v>
      </c>
      <c r="N248" s="79"/>
      <c r="O248" s="79"/>
      <c r="P248" s="79"/>
      <c r="Q248" s="79"/>
      <c r="R248" s="79"/>
      <c r="S248" s="79"/>
      <c r="T248" s="79"/>
      <c r="U248" s="79"/>
      <c r="V248" s="79"/>
      <c r="W248" s="79"/>
      <c r="X248" s="79"/>
      <c r="Y248" s="79"/>
      <c r="Z248" s="79"/>
      <c r="AA248" s="79"/>
      <c r="AB248" s="79"/>
      <c r="AC248" s="79"/>
      <c r="AD248" s="79"/>
      <c r="AE248" s="79"/>
    </row>
    <row r="249" spans="2:31">
      <c r="B249" s="80">
        <v>16.090499999999999</v>
      </c>
      <c r="C249" s="81" t="s">
        <v>348</v>
      </c>
      <c r="D249" s="82" t="s">
        <v>349</v>
      </c>
      <c r="E249" s="83">
        <f t="shared" si="26"/>
        <v>30</v>
      </c>
      <c r="F249" s="83">
        <f t="shared" si="27"/>
        <v>24</v>
      </c>
      <c r="G249" s="83">
        <f t="shared" si="28"/>
        <v>54</v>
      </c>
      <c r="H249" s="79">
        <v>3</v>
      </c>
      <c r="I249" s="79">
        <v>6</v>
      </c>
      <c r="J249" s="79">
        <v>9</v>
      </c>
      <c r="K249" s="79">
        <v>27</v>
      </c>
      <c r="L249" s="79">
        <v>18</v>
      </c>
      <c r="M249" s="79">
        <v>45</v>
      </c>
      <c r="N249" s="79"/>
      <c r="O249" s="79"/>
      <c r="P249" s="79"/>
      <c r="Q249" s="79"/>
      <c r="R249" s="79"/>
      <c r="S249" s="79"/>
      <c r="T249" s="79"/>
      <c r="U249" s="79"/>
      <c r="V249" s="79"/>
      <c r="W249" s="79"/>
      <c r="X249" s="79"/>
      <c r="Y249" s="79"/>
      <c r="Z249" s="79"/>
      <c r="AA249" s="79"/>
      <c r="AB249" s="79"/>
      <c r="AC249" s="79"/>
      <c r="AD249" s="79"/>
      <c r="AE249" s="79"/>
    </row>
    <row r="250" spans="2:31">
      <c r="B250" s="80">
        <v>23.010100000000001</v>
      </c>
      <c r="C250" s="81" t="s">
        <v>399</v>
      </c>
      <c r="D250" s="82" t="s">
        <v>652</v>
      </c>
      <c r="E250" s="83">
        <f t="shared" si="26"/>
        <v>30</v>
      </c>
      <c r="F250" s="83">
        <f t="shared" si="27"/>
        <v>21</v>
      </c>
      <c r="G250" s="83">
        <f t="shared" si="28"/>
        <v>51</v>
      </c>
      <c r="H250" s="79">
        <v>4</v>
      </c>
      <c r="I250" s="79">
        <v>8</v>
      </c>
      <c r="J250" s="79">
        <v>12</v>
      </c>
      <c r="K250" s="79">
        <v>26</v>
      </c>
      <c r="L250" s="79">
        <v>13</v>
      </c>
      <c r="M250" s="79">
        <v>39</v>
      </c>
      <c r="N250" s="79"/>
      <c r="O250" s="79"/>
      <c r="P250" s="79"/>
      <c r="Q250" s="79"/>
      <c r="R250" s="79"/>
      <c r="S250" s="79"/>
      <c r="T250" s="79"/>
      <c r="U250" s="79"/>
      <c r="V250" s="79"/>
      <c r="W250" s="79"/>
      <c r="X250" s="79"/>
      <c r="Y250" s="79"/>
      <c r="Z250" s="79"/>
      <c r="AA250" s="79"/>
      <c r="AB250" s="79"/>
      <c r="AC250" s="79"/>
      <c r="AD250" s="79"/>
      <c r="AE250" s="79"/>
    </row>
    <row r="251" spans="2:31">
      <c r="B251" s="80">
        <v>54.010100000000001</v>
      </c>
      <c r="C251" s="81" t="s">
        <v>397</v>
      </c>
      <c r="D251" s="82" t="s">
        <v>398</v>
      </c>
      <c r="E251" s="83">
        <f t="shared" si="26"/>
        <v>21</v>
      </c>
      <c r="F251" s="83">
        <f t="shared" si="27"/>
        <v>26</v>
      </c>
      <c r="G251" s="83">
        <f t="shared" si="28"/>
        <v>47</v>
      </c>
      <c r="H251" s="79"/>
      <c r="I251" s="79">
        <v>14</v>
      </c>
      <c r="J251" s="79">
        <v>14</v>
      </c>
      <c r="K251" s="79">
        <v>21</v>
      </c>
      <c r="L251" s="79">
        <v>12</v>
      </c>
      <c r="M251" s="79">
        <v>33</v>
      </c>
      <c r="N251" s="79"/>
      <c r="O251" s="79"/>
      <c r="P251" s="79"/>
      <c r="Q251" s="79"/>
      <c r="R251" s="79"/>
      <c r="S251" s="79"/>
      <c r="T251" s="79"/>
      <c r="U251" s="79"/>
      <c r="V251" s="79"/>
      <c r="W251" s="79"/>
      <c r="X251" s="79"/>
      <c r="Y251" s="79"/>
      <c r="Z251" s="79"/>
      <c r="AA251" s="79"/>
      <c r="AB251" s="79"/>
      <c r="AC251" s="79"/>
      <c r="AD251" s="79"/>
      <c r="AE251" s="79"/>
    </row>
    <row r="252" spans="2:31">
      <c r="B252" s="76" t="s">
        <v>75</v>
      </c>
      <c r="C252" s="77"/>
      <c r="D252" s="78"/>
      <c r="E252" s="79">
        <f t="shared" si="26"/>
        <v>156</v>
      </c>
      <c r="F252" s="79">
        <f t="shared" si="27"/>
        <v>143</v>
      </c>
      <c r="G252" s="79">
        <f t="shared" si="28"/>
        <v>299</v>
      </c>
      <c r="H252" s="79">
        <v>36</v>
      </c>
      <c r="I252" s="79">
        <v>70</v>
      </c>
      <c r="J252" s="79">
        <v>106</v>
      </c>
      <c r="K252" s="79">
        <v>120</v>
      </c>
      <c r="L252" s="79">
        <v>73</v>
      </c>
      <c r="M252" s="79">
        <v>193</v>
      </c>
      <c r="N252" s="79"/>
      <c r="O252" s="79"/>
      <c r="P252" s="79"/>
      <c r="Q252" s="79"/>
      <c r="R252" s="79"/>
      <c r="S252" s="79"/>
      <c r="T252" s="79"/>
      <c r="U252" s="79"/>
      <c r="V252" s="79"/>
      <c r="W252" s="79"/>
      <c r="X252" s="79"/>
      <c r="Y252" s="79"/>
      <c r="Z252" s="79"/>
      <c r="AA252" s="79"/>
      <c r="AB252" s="79"/>
      <c r="AC252" s="79"/>
      <c r="AD252" s="79"/>
      <c r="AE252" s="79"/>
    </row>
    <row r="253" spans="2:31">
      <c r="B253" s="80">
        <v>16.010200000000001</v>
      </c>
      <c r="C253" s="81" t="s">
        <v>391</v>
      </c>
      <c r="D253" s="82" t="s">
        <v>392</v>
      </c>
      <c r="E253" s="83">
        <f t="shared" si="26"/>
        <v>12</v>
      </c>
      <c r="F253" s="83">
        <f t="shared" si="27"/>
        <v>12</v>
      </c>
      <c r="G253" s="83">
        <f t="shared" si="28"/>
        <v>24</v>
      </c>
      <c r="H253" s="79">
        <v>3</v>
      </c>
      <c r="I253" s="79">
        <v>5</v>
      </c>
      <c r="J253" s="79">
        <v>8</v>
      </c>
      <c r="K253" s="79">
        <v>9</v>
      </c>
      <c r="L253" s="79">
        <v>7</v>
      </c>
      <c r="M253" s="79">
        <v>16</v>
      </c>
      <c r="N253" s="79"/>
      <c r="O253" s="79"/>
      <c r="P253" s="79"/>
      <c r="Q253" s="79"/>
      <c r="R253" s="79"/>
      <c r="S253" s="79"/>
      <c r="T253" s="79"/>
      <c r="U253" s="79"/>
      <c r="V253" s="79"/>
      <c r="W253" s="79"/>
      <c r="X253" s="79"/>
      <c r="Y253" s="79"/>
      <c r="Z253" s="79"/>
      <c r="AA253" s="79"/>
      <c r="AB253" s="79"/>
      <c r="AC253" s="79"/>
      <c r="AD253" s="79"/>
      <c r="AE253" s="79"/>
    </row>
    <row r="254" spans="2:31">
      <c r="B254" s="80">
        <v>16.010300000000001</v>
      </c>
      <c r="C254" s="81" t="s">
        <v>393</v>
      </c>
      <c r="D254" s="82" t="s">
        <v>394</v>
      </c>
      <c r="E254" s="83">
        <f t="shared" si="26"/>
        <v>47</v>
      </c>
      <c r="F254" s="83">
        <f t="shared" si="27"/>
        <v>38</v>
      </c>
      <c r="G254" s="83">
        <f t="shared" si="28"/>
        <v>85</v>
      </c>
      <c r="H254" s="79">
        <v>5</v>
      </c>
      <c r="I254" s="79">
        <v>23</v>
      </c>
      <c r="J254" s="79">
        <v>28</v>
      </c>
      <c r="K254" s="79">
        <v>42</v>
      </c>
      <c r="L254" s="79">
        <v>15</v>
      </c>
      <c r="M254" s="79">
        <v>57</v>
      </c>
      <c r="N254" s="79"/>
      <c r="O254" s="79"/>
      <c r="P254" s="79"/>
      <c r="Q254" s="79"/>
      <c r="R254" s="79"/>
      <c r="S254" s="79"/>
      <c r="T254" s="79"/>
      <c r="U254" s="79"/>
      <c r="V254" s="79"/>
      <c r="W254" s="79"/>
      <c r="X254" s="79"/>
      <c r="Y254" s="79"/>
      <c r="Z254" s="79"/>
      <c r="AA254" s="79"/>
      <c r="AB254" s="79"/>
      <c r="AC254" s="79"/>
      <c r="AD254" s="79"/>
      <c r="AE254" s="79"/>
    </row>
    <row r="255" spans="2:31">
      <c r="B255" s="80">
        <v>16.010400000000001</v>
      </c>
      <c r="C255" s="81" t="s">
        <v>342</v>
      </c>
      <c r="D255" s="82" t="s">
        <v>343</v>
      </c>
      <c r="E255" s="83">
        <f t="shared" si="26"/>
        <v>21</v>
      </c>
      <c r="F255" s="83">
        <f t="shared" si="27"/>
        <v>6</v>
      </c>
      <c r="G255" s="83">
        <f t="shared" si="28"/>
        <v>27</v>
      </c>
      <c r="H255" s="79">
        <v>5</v>
      </c>
      <c r="I255" s="79">
        <v>1</v>
      </c>
      <c r="J255" s="79">
        <v>6</v>
      </c>
      <c r="K255" s="79">
        <v>16</v>
      </c>
      <c r="L255" s="79">
        <v>5</v>
      </c>
      <c r="M255" s="79">
        <v>21</v>
      </c>
      <c r="N255" s="79"/>
      <c r="O255" s="79"/>
      <c r="P255" s="79"/>
      <c r="Q255" s="79"/>
      <c r="R255" s="79"/>
      <c r="S255" s="79"/>
      <c r="T255" s="79"/>
      <c r="U255" s="79"/>
      <c r="V255" s="79"/>
      <c r="W255" s="79"/>
      <c r="X255" s="79"/>
      <c r="Y255" s="79"/>
      <c r="Z255" s="79"/>
      <c r="AA255" s="79"/>
      <c r="AB255" s="79"/>
      <c r="AC255" s="79"/>
      <c r="AD255" s="79"/>
      <c r="AE255" s="79"/>
    </row>
    <row r="256" spans="2:31">
      <c r="B256" s="80">
        <v>16.090499999999999</v>
      </c>
      <c r="C256" s="81" t="s">
        <v>348</v>
      </c>
      <c r="D256" s="82" t="s">
        <v>349</v>
      </c>
      <c r="E256" s="83">
        <f t="shared" si="26"/>
        <v>7</v>
      </c>
      <c r="F256" s="83">
        <f t="shared" si="27"/>
        <v>8</v>
      </c>
      <c r="G256" s="83">
        <f t="shared" si="28"/>
        <v>15</v>
      </c>
      <c r="H256" s="79">
        <v>1</v>
      </c>
      <c r="I256" s="79">
        <v>4</v>
      </c>
      <c r="J256" s="79">
        <v>5</v>
      </c>
      <c r="K256" s="79">
        <v>6</v>
      </c>
      <c r="L256" s="79">
        <v>4</v>
      </c>
      <c r="M256" s="79">
        <v>10</v>
      </c>
      <c r="N256" s="79"/>
      <c r="O256" s="79"/>
      <c r="P256" s="79"/>
      <c r="Q256" s="79"/>
      <c r="R256" s="79"/>
      <c r="S256" s="79"/>
      <c r="T256" s="79"/>
      <c r="U256" s="79"/>
      <c r="V256" s="79"/>
      <c r="W256" s="79"/>
      <c r="X256" s="79"/>
      <c r="Y256" s="79"/>
      <c r="Z256" s="79"/>
      <c r="AA256" s="79"/>
      <c r="AB256" s="79"/>
      <c r="AC256" s="79"/>
      <c r="AD256" s="79"/>
      <c r="AE256" s="79"/>
    </row>
    <row r="257" spans="2:31">
      <c r="B257" s="80">
        <v>23.010100000000001</v>
      </c>
      <c r="C257" s="81" t="s">
        <v>350</v>
      </c>
      <c r="D257" s="82" t="s">
        <v>351</v>
      </c>
      <c r="E257" s="83">
        <f t="shared" si="26"/>
        <v>28</v>
      </c>
      <c r="F257" s="83">
        <f t="shared" si="27"/>
        <v>9</v>
      </c>
      <c r="G257" s="83">
        <f t="shared" si="28"/>
        <v>37</v>
      </c>
      <c r="H257" s="79">
        <v>3</v>
      </c>
      <c r="I257" s="79">
        <v>5</v>
      </c>
      <c r="J257" s="79">
        <v>8</v>
      </c>
      <c r="K257" s="79">
        <v>25</v>
      </c>
      <c r="L257" s="79">
        <v>4</v>
      </c>
      <c r="M257" s="79">
        <v>29</v>
      </c>
      <c r="N257" s="79"/>
      <c r="O257" s="79"/>
      <c r="P257" s="79"/>
      <c r="Q257" s="79"/>
      <c r="R257" s="79"/>
      <c r="S257" s="79"/>
      <c r="T257" s="79"/>
      <c r="U257" s="79"/>
      <c r="V257" s="79"/>
      <c r="W257" s="79"/>
      <c r="X257" s="79"/>
      <c r="Y257" s="79"/>
      <c r="Z257" s="79"/>
      <c r="AA257" s="79"/>
      <c r="AB257" s="79"/>
      <c r="AC257" s="79"/>
      <c r="AD257" s="79"/>
      <c r="AE257" s="79"/>
    </row>
    <row r="258" spans="2:31">
      <c r="B258" s="80">
        <v>38.010100000000001</v>
      </c>
      <c r="C258" s="81" t="s">
        <v>352</v>
      </c>
      <c r="D258" s="82" t="s">
        <v>353</v>
      </c>
      <c r="E258" s="83">
        <f t="shared" si="26"/>
        <v>4</v>
      </c>
      <c r="F258" s="83">
        <f t="shared" si="27"/>
        <v>21</v>
      </c>
      <c r="G258" s="83">
        <f t="shared" si="28"/>
        <v>25</v>
      </c>
      <c r="H258" s="79">
        <v>1</v>
      </c>
      <c r="I258" s="79">
        <v>7</v>
      </c>
      <c r="J258" s="79">
        <v>8</v>
      </c>
      <c r="K258" s="79">
        <v>3</v>
      </c>
      <c r="L258" s="79">
        <v>14</v>
      </c>
      <c r="M258" s="79">
        <v>17</v>
      </c>
      <c r="N258" s="79"/>
      <c r="O258" s="79"/>
      <c r="P258" s="79"/>
      <c r="Q258" s="79"/>
      <c r="R258" s="79"/>
      <c r="S258" s="79"/>
      <c r="T258" s="79"/>
      <c r="U258" s="79"/>
      <c r="V258" s="79"/>
      <c r="W258" s="79"/>
      <c r="X258" s="79"/>
      <c r="Y258" s="79"/>
      <c r="Z258" s="79"/>
      <c r="AA258" s="79"/>
      <c r="AB258" s="79"/>
      <c r="AC258" s="79"/>
      <c r="AD258" s="79"/>
      <c r="AE258" s="79"/>
    </row>
    <row r="259" spans="2:31">
      <c r="B259" s="80">
        <v>50.100200000000001</v>
      </c>
      <c r="C259" s="81" t="s">
        <v>395</v>
      </c>
      <c r="D259" s="82" t="s">
        <v>396</v>
      </c>
      <c r="E259" s="83">
        <f t="shared" si="26"/>
        <v>29</v>
      </c>
      <c r="F259" s="83">
        <f t="shared" si="27"/>
        <v>24</v>
      </c>
      <c r="G259" s="83">
        <f t="shared" si="28"/>
        <v>53</v>
      </c>
      <c r="H259" s="79">
        <v>17</v>
      </c>
      <c r="I259" s="79">
        <v>18</v>
      </c>
      <c r="J259" s="79">
        <v>35</v>
      </c>
      <c r="K259" s="79">
        <v>12</v>
      </c>
      <c r="L259" s="79">
        <v>6</v>
      </c>
      <c r="M259" s="79">
        <v>18</v>
      </c>
      <c r="N259" s="79"/>
      <c r="O259" s="79"/>
      <c r="P259" s="79"/>
      <c r="Q259" s="79"/>
      <c r="R259" s="79"/>
      <c r="S259" s="79"/>
      <c r="T259" s="79"/>
      <c r="U259" s="79"/>
      <c r="V259" s="79"/>
      <c r="W259" s="79"/>
      <c r="X259" s="79"/>
      <c r="Y259" s="79"/>
      <c r="Z259" s="79"/>
      <c r="AA259" s="79"/>
      <c r="AB259" s="79"/>
      <c r="AC259" s="79"/>
      <c r="AD259" s="79"/>
      <c r="AE259" s="79"/>
    </row>
    <row r="260" spans="2:31">
      <c r="B260" s="84">
        <v>54.010100000000001</v>
      </c>
      <c r="C260" s="81" t="s">
        <v>397</v>
      </c>
      <c r="D260" s="82" t="s">
        <v>398</v>
      </c>
      <c r="E260" s="83">
        <f t="shared" si="26"/>
        <v>8</v>
      </c>
      <c r="F260" s="83">
        <f t="shared" si="27"/>
        <v>25</v>
      </c>
      <c r="G260" s="83">
        <f t="shared" si="28"/>
        <v>33</v>
      </c>
      <c r="H260" s="79">
        <v>1</v>
      </c>
      <c r="I260" s="79">
        <v>7</v>
      </c>
      <c r="J260" s="79">
        <v>8</v>
      </c>
      <c r="K260" s="79">
        <v>7</v>
      </c>
      <c r="L260" s="79">
        <v>18</v>
      </c>
      <c r="M260" s="79">
        <v>25</v>
      </c>
      <c r="N260" s="79"/>
      <c r="O260" s="79"/>
      <c r="P260" s="79"/>
      <c r="Q260" s="79"/>
      <c r="R260" s="79"/>
      <c r="S260" s="79"/>
      <c r="T260" s="79"/>
      <c r="U260" s="79"/>
      <c r="V260" s="79"/>
      <c r="W260" s="79"/>
      <c r="X260" s="79"/>
      <c r="Y260" s="79"/>
      <c r="Z260" s="79"/>
      <c r="AA260" s="79"/>
      <c r="AB260" s="79"/>
      <c r="AC260" s="79"/>
      <c r="AD260" s="79"/>
      <c r="AE260" s="79"/>
    </row>
    <row r="261" spans="2:31">
      <c r="B261" s="70" t="s">
        <v>68</v>
      </c>
      <c r="C261" s="85"/>
      <c r="D261" s="86"/>
      <c r="E261" s="87">
        <f t="shared" si="26"/>
        <v>97</v>
      </c>
      <c r="F261" s="87">
        <f t="shared" si="27"/>
        <v>64</v>
      </c>
      <c r="G261" s="87">
        <f t="shared" si="28"/>
        <v>161</v>
      </c>
      <c r="H261" s="87">
        <v>2</v>
      </c>
      <c r="I261" s="87">
        <v>1</v>
      </c>
      <c r="J261" s="87">
        <v>3</v>
      </c>
      <c r="K261" s="87">
        <v>1</v>
      </c>
      <c r="L261" s="87"/>
      <c r="M261" s="87">
        <v>1</v>
      </c>
      <c r="N261" s="87">
        <v>1</v>
      </c>
      <c r="O261" s="87">
        <v>1</v>
      </c>
      <c r="P261" s="87">
        <v>2</v>
      </c>
      <c r="Q261" s="87"/>
      <c r="R261" s="87"/>
      <c r="S261" s="87"/>
      <c r="T261" s="87">
        <v>15</v>
      </c>
      <c r="U261" s="87">
        <v>10</v>
      </c>
      <c r="V261" s="87">
        <v>25</v>
      </c>
      <c r="W261" s="87"/>
      <c r="X261" s="87"/>
      <c r="Y261" s="87"/>
      <c r="Z261" s="87">
        <v>20</v>
      </c>
      <c r="AA261" s="87">
        <v>18</v>
      </c>
      <c r="AB261" s="87">
        <v>38</v>
      </c>
      <c r="AC261" s="87">
        <v>58</v>
      </c>
      <c r="AD261" s="87">
        <v>34</v>
      </c>
      <c r="AE261" s="87">
        <v>92</v>
      </c>
    </row>
    <row r="262" spans="2:31">
      <c r="B262" s="72" t="s">
        <v>49</v>
      </c>
      <c r="C262" s="73"/>
      <c r="D262" s="74"/>
      <c r="E262" s="75">
        <f t="shared" si="26"/>
        <v>54</v>
      </c>
      <c r="F262" s="75">
        <f t="shared" si="27"/>
        <v>37</v>
      </c>
      <c r="G262" s="75">
        <f t="shared" si="28"/>
        <v>91</v>
      </c>
      <c r="H262" s="75">
        <v>1</v>
      </c>
      <c r="I262" s="75">
        <v>1</v>
      </c>
      <c r="J262" s="75">
        <v>2</v>
      </c>
      <c r="K262" s="75"/>
      <c r="L262" s="75"/>
      <c r="M262" s="75"/>
      <c r="N262" s="75">
        <v>1</v>
      </c>
      <c r="O262" s="75">
        <v>1</v>
      </c>
      <c r="P262" s="75">
        <v>2</v>
      </c>
      <c r="Q262" s="75"/>
      <c r="R262" s="75"/>
      <c r="S262" s="75"/>
      <c r="T262" s="75">
        <v>15</v>
      </c>
      <c r="U262" s="75">
        <v>10</v>
      </c>
      <c r="V262" s="75">
        <v>25</v>
      </c>
      <c r="W262" s="75"/>
      <c r="X262" s="75"/>
      <c r="Y262" s="75"/>
      <c r="Z262" s="75">
        <v>20</v>
      </c>
      <c r="AA262" s="75">
        <v>18</v>
      </c>
      <c r="AB262" s="75">
        <v>38</v>
      </c>
      <c r="AC262" s="75">
        <v>17</v>
      </c>
      <c r="AD262" s="75">
        <v>7</v>
      </c>
      <c r="AE262" s="75">
        <v>24</v>
      </c>
    </row>
    <row r="263" spans="2:31">
      <c r="B263" s="76" t="s">
        <v>402</v>
      </c>
      <c r="C263" s="77"/>
      <c r="D263" s="78"/>
      <c r="E263" s="79">
        <f t="shared" si="26"/>
        <v>54</v>
      </c>
      <c r="F263" s="79">
        <f t="shared" si="27"/>
        <v>37</v>
      </c>
      <c r="G263" s="79">
        <f t="shared" si="28"/>
        <v>91</v>
      </c>
      <c r="H263" s="79">
        <v>1</v>
      </c>
      <c r="I263" s="79">
        <v>1</v>
      </c>
      <c r="J263" s="79">
        <v>2</v>
      </c>
      <c r="K263" s="79"/>
      <c r="L263" s="79"/>
      <c r="M263" s="79"/>
      <c r="N263" s="79">
        <v>1</v>
      </c>
      <c r="O263" s="79">
        <v>1</v>
      </c>
      <c r="P263" s="79">
        <v>2</v>
      </c>
      <c r="Q263" s="79"/>
      <c r="R263" s="79"/>
      <c r="S263" s="79"/>
      <c r="T263" s="79">
        <v>15</v>
      </c>
      <c r="U263" s="79">
        <v>10</v>
      </c>
      <c r="V263" s="79">
        <v>25</v>
      </c>
      <c r="W263" s="79"/>
      <c r="X263" s="79"/>
      <c r="Y263" s="79"/>
      <c r="Z263" s="79">
        <v>20</v>
      </c>
      <c r="AA263" s="79">
        <v>18</v>
      </c>
      <c r="AB263" s="79">
        <v>38</v>
      </c>
      <c r="AC263" s="79">
        <v>17</v>
      </c>
      <c r="AD263" s="79">
        <v>7</v>
      </c>
      <c r="AE263" s="79">
        <v>24</v>
      </c>
    </row>
    <row r="264" spans="2:31">
      <c r="B264" s="80">
        <v>45</v>
      </c>
      <c r="C264" s="81" t="s">
        <v>403</v>
      </c>
      <c r="D264" s="82" t="s">
        <v>653</v>
      </c>
      <c r="E264" s="83">
        <f t="shared" si="26"/>
        <v>6</v>
      </c>
      <c r="F264" s="83">
        <f t="shared" si="27"/>
        <v>3</v>
      </c>
      <c r="G264" s="83">
        <f t="shared" si="28"/>
        <v>9</v>
      </c>
      <c r="H264" s="79"/>
      <c r="I264" s="79"/>
      <c r="J264" s="79"/>
      <c r="K264" s="79"/>
      <c r="L264" s="79"/>
      <c r="M264" s="79"/>
      <c r="N264" s="79">
        <v>1</v>
      </c>
      <c r="O264" s="79"/>
      <c r="P264" s="79">
        <v>1</v>
      </c>
      <c r="Q264" s="79"/>
      <c r="R264" s="79"/>
      <c r="S264" s="79"/>
      <c r="T264" s="79">
        <v>1</v>
      </c>
      <c r="U264" s="79"/>
      <c r="V264" s="79">
        <v>1</v>
      </c>
      <c r="W264" s="79"/>
      <c r="X264" s="79"/>
      <c r="Y264" s="79"/>
      <c r="Z264" s="79"/>
      <c r="AA264" s="79">
        <v>3</v>
      </c>
      <c r="AB264" s="79">
        <v>3</v>
      </c>
      <c r="AC264" s="79">
        <v>4</v>
      </c>
      <c r="AD264" s="79"/>
      <c r="AE264" s="79">
        <v>4</v>
      </c>
    </row>
    <row r="265" spans="2:31">
      <c r="B265" s="80" t="s">
        <v>406</v>
      </c>
      <c r="C265" s="81" t="s">
        <v>406</v>
      </c>
      <c r="D265" s="82" t="s">
        <v>654</v>
      </c>
      <c r="E265" s="83">
        <f t="shared" si="26"/>
        <v>5</v>
      </c>
      <c r="F265" s="83">
        <f t="shared" si="27"/>
        <v>3</v>
      </c>
      <c r="G265" s="83">
        <f t="shared" si="28"/>
        <v>8</v>
      </c>
      <c r="H265" s="79"/>
      <c r="I265" s="79"/>
      <c r="J265" s="79"/>
      <c r="K265" s="79"/>
      <c r="L265" s="79"/>
      <c r="M265" s="79"/>
      <c r="N265" s="79"/>
      <c r="O265" s="79"/>
      <c r="P265" s="79"/>
      <c r="Q265" s="79"/>
      <c r="R265" s="79"/>
      <c r="S265" s="79"/>
      <c r="T265" s="79"/>
      <c r="U265" s="79">
        <v>2</v>
      </c>
      <c r="V265" s="79">
        <v>2</v>
      </c>
      <c r="W265" s="79"/>
      <c r="X265" s="79"/>
      <c r="Y265" s="79"/>
      <c r="Z265" s="79">
        <v>1</v>
      </c>
      <c r="AA265" s="79"/>
      <c r="AB265" s="79">
        <v>1</v>
      </c>
      <c r="AC265" s="79">
        <v>4</v>
      </c>
      <c r="AD265" s="79">
        <v>1</v>
      </c>
      <c r="AE265" s="79">
        <v>5</v>
      </c>
    </row>
    <row r="266" spans="2:31">
      <c r="B266" s="80" t="s">
        <v>408</v>
      </c>
      <c r="C266" s="81" t="s">
        <v>408</v>
      </c>
      <c r="D266" s="82" t="s">
        <v>409</v>
      </c>
      <c r="E266" s="83">
        <f t="shared" si="26"/>
        <v>0</v>
      </c>
      <c r="F266" s="83">
        <f t="shared" si="27"/>
        <v>3</v>
      </c>
      <c r="G266" s="83">
        <f t="shared" si="28"/>
        <v>3</v>
      </c>
      <c r="H266" s="79"/>
      <c r="I266" s="79"/>
      <c r="J266" s="79"/>
      <c r="K266" s="79"/>
      <c r="L266" s="79"/>
      <c r="M266" s="79"/>
      <c r="N266" s="79"/>
      <c r="O266" s="79"/>
      <c r="P266" s="79"/>
      <c r="Q266" s="79"/>
      <c r="R266" s="79"/>
      <c r="S266" s="79"/>
      <c r="T266" s="79"/>
      <c r="U266" s="79"/>
      <c r="V266" s="79"/>
      <c r="W266" s="79"/>
      <c r="X266" s="79"/>
      <c r="Y266" s="79"/>
      <c r="Z266" s="79"/>
      <c r="AA266" s="79">
        <v>3</v>
      </c>
      <c r="AB266" s="79">
        <v>3</v>
      </c>
      <c r="AC266" s="79"/>
      <c r="AD266" s="79"/>
      <c r="AE266" s="79"/>
    </row>
    <row r="267" spans="2:31">
      <c r="B267" s="80" t="s">
        <v>410</v>
      </c>
      <c r="C267" s="81" t="s">
        <v>410</v>
      </c>
      <c r="D267" s="82" t="s">
        <v>655</v>
      </c>
      <c r="E267" s="83">
        <f t="shared" si="26"/>
        <v>25</v>
      </c>
      <c r="F267" s="83">
        <f t="shared" si="27"/>
        <v>19</v>
      </c>
      <c r="G267" s="83">
        <f t="shared" si="28"/>
        <v>44</v>
      </c>
      <c r="H267" s="79"/>
      <c r="I267" s="79">
        <v>1</v>
      </c>
      <c r="J267" s="79">
        <v>1</v>
      </c>
      <c r="K267" s="79"/>
      <c r="L267" s="79"/>
      <c r="M267" s="79"/>
      <c r="N267" s="79"/>
      <c r="O267" s="79">
        <v>1</v>
      </c>
      <c r="P267" s="79">
        <v>1</v>
      </c>
      <c r="Q267" s="79"/>
      <c r="R267" s="79"/>
      <c r="S267" s="79"/>
      <c r="T267" s="79">
        <v>4</v>
      </c>
      <c r="U267" s="79">
        <v>3</v>
      </c>
      <c r="V267" s="79">
        <v>7</v>
      </c>
      <c r="W267" s="79"/>
      <c r="X267" s="79"/>
      <c r="Y267" s="79"/>
      <c r="Z267" s="79">
        <v>15</v>
      </c>
      <c r="AA267" s="79">
        <v>8</v>
      </c>
      <c r="AB267" s="79">
        <v>23</v>
      </c>
      <c r="AC267" s="79">
        <v>6</v>
      </c>
      <c r="AD267" s="79">
        <v>6</v>
      </c>
      <c r="AE267" s="79">
        <v>12</v>
      </c>
    </row>
    <row r="268" spans="2:31">
      <c r="B268" s="80" t="s">
        <v>412</v>
      </c>
      <c r="C268" s="81" t="s">
        <v>412</v>
      </c>
      <c r="D268" s="82" t="s">
        <v>656</v>
      </c>
      <c r="E268" s="83">
        <f t="shared" si="26"/>
        <v>0</v>
      </c>
      <c r="F268" s="83">
        <f t="shared" si="27"/>
        <v>1</v>
      </c>
      <c r="G268" s="83">
        <f t="shared" si="28"/>
        <v>1</v>
      </c>
      <c r="H268" s="79"/>
      <c r="I268" s="79"/>
      <c r="J268" s="79"/>
      <c r="K268" s="79"/>
      <c r="L268" s="79"/>
      <c r="M268" s="79"/>
      <c r="N268" s="79"/>
      <c r="O268" s="79"/>
      <c r="P268" s="79"/>
      <c r="Q268" s="79"/>
      <c r="R268" s="79"/>
      <c r="S268" s="79"/>
      <c r="T268" s="79"/>
      <c r="U268" s="79"/>
      <c r="V268" s="79"/>
      <c r="W268" s="79"/>
      <c r="X268" s="79"/>
      <c r="Y268" s="79"/>
      <c r="Z268" s="79"/>
      <c r="AA268" s="79">
        <v>1</v>
      </c>
      <c r="AB268" s="79">
        <v>1</v>
      </c>
      <c r="AC268" s="79"/>
      <c r="AD268" s="79"/>
      <c r="AE268" s="79"/>
    </row>
    <row r="269" spans="2:31">
      <c r="B269" s="80" t="s">
        <v>414</v>
      </c>
      <c r="C269" s="81" t="s">
        <v>414</v>
      </c>
      <c r="D269" s="82" t="s">
        <v>657</v>
      </c>
      <c r="E269" s="83">
        <f t="shared" si="26"/>
        <v>7</v>
      </c>
      <c r="F269" s="83">
        <f t="shared" si="27"/>
        <v>4</v>
      </c>
      <c r="G269" s="83">
        <f t="shared" si="28"/>
        <v>11</v>
      </c>
      <c r="H269" s="79"/>
      <c r="I269" s="79"/>
      <c r="J269" s="79"/>
      <c r="K269" s="79"/>
      <c r="L269" s="79"/>
      <c r="M269" s="79"/>
      <c r="N269" s="79"/>
      <c r="O269" s="79"/>
      <c r="P269" s="79"/>
      <c r="Q269" s="79"/>
      <c r="R269" s="79"/>
      <c r="S269" s="79"/>
      <c r="T269" s="79">
        <v>5</v>
      </c>
      <c r="U269" s="79">
        <v>4</v>
      </c>
      <c r="V269" s="79">
        <v>9</v>
      </c>
      <c r="W269" s="79"/>
      <c r="X269" s="79"/>
      <c r="Y269" s="79"/>
      <c r="Z269" s="79">
        <v>1</v>
      </c>
      <c r="AA269" s="79"/>
      <c r="AB269" s="79">
        <v>1</v>
      </c>
      <c r="AC269" s="79">
        <v>1</v>
      </c>
      <c r="AD269" s="79"/>
      <c r="AE269" s="79">
        <v>1</v>
      </c>
    </row>
    <row r="270" spans="2:31">
      <c r="B270" s="80" t="s">
        <v>416</v>
      </c>
      <c r="C270" s="81" t="s">
        <v>416</v>
      </c>
      <c r="D270" s="82" t="s">
        <v>658</v>
      </c>
      <c r="E270" s="83">
        <f t="shared" si="26"/>
        <v>2</v>
      </c>
      <c r="F270" s="83">
        <f t="shared" si="27"/>
        <v>1</v>
      </c>
      <c r="G270" s="83">
        <f t="shared" si="28"/>
        <v>3</v>
      </c>
      <c r="H270" s="79"/>
      <c r="I270" s="79"/>
      <c r="J270" s="79"/>
      <c r="K270" s="79"/>
      <c r="L270" s="79"/>
      <c r="M270" s="79"/>
      <c r="N270" s="79"/>
      <c r="O270" s="79"/>
      <c r="P270" s="79"/>
      <c r="Q270" s="79"/>
      <c r="R270" s="79"/>
      <c r="S270" s="79"/>
      <c r="T270" s="79"/>
      <c r="U270" s="79"/>
      <c r="V270" s="79"/>
      <c r="W270" s="79"/>
      <c r="X270" s="79"/>
      <c r="Y270" s="79"/>
      <c r="Z270" s="79">
        <v>1</v>
      </c>
      <c r="AA270" s="79">
        <v>1</v>
      </c>
      <c r="AB270" s="79">
        <v>2</v>
      </c>
      <c r="AC270" s="79">
        <v>1</v>
      </c>
      <c r="AD270" s="79"/>
      <c r="AE270" s="79">
        <v>1</v>
      </c>
    </row>
    <row r="271" spans="2:31">
      <c r="B271" s="80" t="s">
        <v>418</v>
      </c>
      <c r="C271" s="81" t="s">
        <v>418</v>
      </c>
      <c r="D271" s="82" t="s">
        <v>659</v>
      </c>
      <c r="E271" s="83">
        <f t="shared" si="26"/>
        <v>8</v>
      </c>
      <c r="F271" s="83">
        <f t="shared" si="27"/>
        <v>3</v>
      </c>
      <c r="G271" s="83">
        <f t="shared" si="28"/>
        <v>11</v>
      </c>
      <c r="H271" s="79">
        <v>1</v>
      </c>
      <c r="I271" s="79"/>
      <c r="J271" s="79">
        <v>1</v>
      </c>
      <c r="K271" s="79"/>
      <c r="L271" s="79"/>
      <c r="M271" s="79"/>
      <c r="N271" s="79"/>
      <c r="O271" s="79"/>
      <c r="P271" s="79"/>
      <c r="Q271" s="79"/>
      <c r="R271" s="79"/>
      <c r="S271" s="79"/>
      <c r="T271" s="79">
        <v>4</v>
      </c>
      <c r="U271" s="79">
        <v>1</v>
      </c>
      <c r="V271" s="79">
        <v>5</v>
      </c>
      <c r="W271" s="79"/>
      <c r="X271" s="79"/>
      <c r="Y271" s="79"/>
      <c r="Z271" s="79">
        <v>2</v>
      </c>
      <c r="AA271" s="79">
        <v>2</v>
      </c>
      <c r="AB271" s="79">
        <v>4</v>
      </c>
      <c r="AC271" s="79">
        <v>1</v>
      </c>
      <c r="AD271" s="79"/>
      <c r="AE271" s="79">
        <v>1</v>
      </c>
    </row>
    <row r="272" spans="2:31">
      <c r="B272" s="80" t="s">
        <v>685</v>
      </c>
      <c r="C272" s="81" t="s">
        <v>685</v>
      </c>
      <c r="D272" s="82" t="s">
        <v>686</v>
      </c>
      <c r="E272" s="83">
        <f t="shared" si="26"/>
        <v>1</v>
      </c>
      <c r="F272" s="83">
        <f t="shared" si="27"/>
        <v>0</v>
      </c>
      <c r="G272" s="83">
        <f t="shared" si="28"/>
        <v>1</v>
      </c>
      <c r="H272" s="79"/>
      <c r="I272" s="79"/>
      <c r="J272" s="79"/>
      <c r="K272" s="79"/>
      <c r="L272" s="79"/>
      <c r="M272" s="79"/>
      <c r="N272" s="79"/>
      <c r="O272" s="79"/>
      <c r="P272" s="79"/>
      <c r="Q272" s="79"/>
      <c r="R272" s="79"/>
      <c r="S272" s="79"/>
      <c r="T272" s="79">
        <v>1</v>
      </c>
      <c r="U272" s="79"/>
      <c r="V272" s="79">
        <v>1</v>
      </c>
      <c r="W272" s="79"/>
      <c r="X272" s="79"/>
      <c r="Y272" s="79"/>
      <c r="Z272" s="79"/>
      <c r="AA272" s="79"/>
      <c r="AB272" s="79"/>
      <c r="AC272" s="79"/>
      <c r="AD272" s="79"/>
      <c r="AE272" s="79"/>
    </row>
    <row r="273" spans="2:31">
      <c r="B273" s="72" t="s">
        <v>50</v>
      </c>
      <c r="C273" s="73"/>
      <c r="D273" s="74"/>
      <c r="E273" s="75">
        <f t="shared" si="26"/>
        <v>10</v>
      </c>
      <c r="F273" s="75">
        <f t="shared" si="27"/>
        <v>11</v>
      </c>
      <c r="G273" s="75">
        <f t="shared" si="28"/>
        <v>21</v>
      </c>
      <c r="H273" s="75">
        <v>1</v>
      </c>
      <c r="I273" s="75"/>
      <c r="J273" s="75">
        <v>1</v>
      </c>
      <c r="K273" s="75">
        <v>1</v>
      </c>
      <c r="L273" s="75"/>
      <c r="M273" s="75">
        <v>1</v>
      </c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>
        <v>8</v>
      </c>
      <c r="AD273" s="75">
        <v>11</v>
      </c>
      <c r="AE273" s="75">
        <v>19</v>
      </c>
    </row>
    <row r="274" spans="2:31">
      <c r="B274" s="76" t="s">
        <v>75</v>
      </c>
      <c r="C274" s="77"/>
      <c r="D274" s="78"/>
      <c r="E274" s="79">
        <f t="shared" si="26"/>
        <v>10</v>
      </c>
      <c r="F274" s="79">
        <f t="shared" si="27"/>
        <v>11</v>
      </c>
      <c r="G274" s="79">
        <f t="shared" si="28"/>
        <v>21</v>
      </c>
      <c r="H274" s="79">
        <v>1</v>
      </c>
      <c r="I274" s="79"/>
      <c r="J274" s="79">
        <v>1</v>
      </c>
      <c r="K274" s="79">
        <v>1</v>
      </c>
      <c r="L274" s="79"/>
      <c r="M274" s="79">
        <v>1</v>
      </c>
      <c r="N274" s="79"/>
      <c r="O274" s="79"/>
      <c r="P274" s="79"/>
      <c r="Q274" s="79"/>
      <c r="R274" s="79"/>
      <c r="S274" s="79"/>
      <c r="T274" s="79"/>
      <c r="U274" s="79"/>
      <c r="V274" s="79"/>
      <c r="W274" s="79"/>
      <c r="X274" s="79"/>
      <c r="Y274" s="79"/>
      <c r="Z274" s="79"/>
      <c r="AA274" s="79"/>
      <c r="AB274" s="79"/>
      <c r="AC274" s="79">
        <v>8</v>
      </c>
      <c r="AD274" s="79">
        <v>11</v>
      </c>
      <c r="AE274" s="79">
        <v>19</v>
      </c>
    </row>
    <row r="275" spans="2:31">
      <c r="B275" s="80" t="s">
        <v>420</v>
      </c>
      <c r="C275" s="81" t="s">
        <v>420</v>
      </c>
      <c r="D275" s="82" t="s">
        <v>660</v>
      </c>
      <c r="E275" s="83">
        <f t="shared" si="26"/>
        <v>10</v>
      </c>
      <c r="F275" s="83">
        <f t="shared" si="27"/>
        <v>11</v>
      </c>
      <c r="G275" s="83">
        <f t="shared" si="28"/>
        <v>21</v>
      </c>
      <c r="H275" s="79">
        <v>1</v>
      </c>
      <c r="I275" s="79"/>
      <c r="J275" s="79">
        <v>1</v>
      </c>
      <c r="K275" s="79">
        <v>1</v>
      </c>
      <c r="L275" s="79"/>
      <c r="M275" s="79">
        <v>1</v>
      </c>
      <c r="N275" s="79"/>
      <c r="O275" s="79"/>
      <c r="P275" s="79"/>
      <c r="Q275" s="79"/>
      <c r="R275" s="79"/>
      <c r="S275" s="79"/>
      <c r="T275" s="79"/>
      <c r="U275" s="79"/>
      <c r="V275" s="79"/>
      <c r="W275" s="79"/>
      <c r="X275" s="79"/>
      <c r="Y275" s="79"/>
      <c r="Z275" s="79"/>
      <c r="AA275" s="79"/>
      <c r="AB275" s="79"/>
      <c r="AC275" s="79">
        <v>8</v>
      </c>
      <c r="AD275" s="79">
        <v>11</v>
      </c>
      <c r="AE275" s="79">
        <v>19</v>
      </c>
    </row>
    <row r="276" spans="2:31">
      <c r="B276" s="72" t="s">
        <v>679</v>
      </c>
      <c r="C276" s="73"/>
      <c r="D276" s="74"/>
      <c r="E276" s="75">
        <f t="shared" si="26"/>
        <v>33</v>
      </c>
      <c r="F276" s="75">
        <f t="shared" si="27"/>
        <v>16</v>
      </c>
      <c r="G276" s="75">
        <f t="shared" si="28"/>
        <v>49</v>
      </c>
      <c r="H276" s="75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>
        <v>33</v>
      </c>
      <c r="AD276" s="75">
        <v>16</v>
      </c>
      <c r="AE276" s="75">
        <v>49</v>
      </c>
    </row>
    <row r="277" spans="2:31">
      <c r="B277" s="76" t="s">
        <v>680</v>
      </c>
      <c r="C277" s="77"/>
      <c r="D277" s="78"/>
      <c r="E277" s="79">
        <f t="shared" si="26"/>
        <v>33</v>
      </c>
      <c r="F277" s="79">
        <f t="shared" si="27"/>
        <v>16</v>
      </c>
      <c r="G277" s="79">
        <f t="shared" si="28"/>
        <v>49</v>
      </c>
      <c r="H277" s="79"/>
      <c r="I277" s="79"/>
      <c r="J277" s="79"/>
      <c r="K277" s="79"/>
      <c r="L277" s="79"/>
      <c r="M277" s="79"/>
      <c r="N277" s="79"/>
      <c r="O277" s="79"/>
      <c r="P277" s="79"/>
      <c r="Q277" s="79"/>
      <c r="R277" s="79"/>
      <c r="S277" s="79"/>
      <c r="T277" s="79"/>
      <c r="U277" s="79"/>
      <c r="V277" s="79"/>
      <c r="W277" s="79"/>
      <c r="X277" s="79"/>
      <c r="Y277" s="79"/>
      <c r="Z277" s="79"/>
      <c r="AA277" s="79"/>
      <c r="AB277" s="79"/>
      <c r="AC277" s="79">
        <v>33</v>
      </c>
      <c r="AD277" s="79">
        <v>16</v>
      </c>
      <c r="AE277" s="79">
        <v>49</v>
      </c>
    </row>
    <row r="278" spans="2:31">
      <c r="B278" s="84" t="s">
        <v>673</v>
      </c>
      <c r="C278" s="81" t="s">
        <v>687</v>
      </c>
      <c r="D278" s="82" t="s">
        <v>688</v>
      </c>
      <c r="E278" s="83">
        <f t="shared" si="26"/>
        <v>33</v>
      </c>
      <c r="F278" s="83">
        <f t="shared" si="27"/>
        <v>16</v>
      </c>
      <c r="G278" s="83">
        <f t="shared" si="28"/>
        <v>49</v>
      </c>
      <c r="H278" s="79"/>
      <c r="I278" s="79"/>
      <c r="J278" s="79"/>
      <c r="K278" s="79"/>
      <c r="L278" s="79"/>
      <c r="M278" s="79"/>
      <c r="N278" s="79"/>
      <c r="O278" s="79"/>
      <c r="P278" s="79"/>
      <c r="Q278" s="79"/>
      <c r="R278" s="79"/>
      <c r="S278" s="79"/>
      <c r="T278" s="79"/>
      <c r="U278" s="79"/>
      <c r="V278" s="79"/>
      <c r="W278" s="79"/>
      <c r="X278" s="79"/>
      <c r="Y278" s="79"/>
      <c r="Z278" s="79"/>
      <c r="AA278" s="79"/>
      <c r="AB278" s="79"/>
      <c r="AC278" s="79">
        <v>33</v>
      </c>
      <c r="AD278" s="79">
        <v>16</v>
      </c>
      <c r="AE278" s="79">
        <v>49</v>
      </c>
    </row>
    <row r="279" spans="2:31">
      <c r="B279" s="70" t="s">
        <v>424</v>
      </c>
      <c r="C279" s="85"/>
      <c r="D279" s="86"/>
      <c r="E279" s="87">
        <f t="shared" si="26"/>
        <v>39</v>
      </c>
      <c r="F279" s="87">
        <f t="shared" si="27"/>
        <v>60</v>
      </c>
      <c r="G279" s="87">
        <f t="shared" si="28"/>
        <v>99</v>
      </c>
      <c r="H279" s="87">
        <v>6</v>
      </c>
      <c r="I279" s="87">
        <v>34</v>
      </c>
      <c r="J279" s="87">
        <v>40</v>
      </c>
      <c r="K279" s="87">
        <v>33</v>
      </c>
      <c r="L279" s="87">
        <v>26</v>
      </c>
      <c r="M279" s="87">
        <v>59</v>
      </c>
      <c r="N279" s="87"/>
      <c r="O279" s="87"/>
      <c r="P279" s="87"/>
      <c r="Q279" s="87"/>
      <c r="R279" s="87"/>
      <c r="S279" s="87"/>
      <c r="T279" s="87"/>
      <c r="U279" s="87"/>
      <c r="V279" s="87"/>
      <c r="W279" s="87"/>
      <c r="X279" s="87"/>
      <c r="Y279" s="87"/>
      <c r="Z279" s="87"/>
      <c r="AA279" s="87"/>
      <c r="AB279" s="87"/>
      <c r="AC279" s="87"/>
      <c r="AD279" s="87"/>
      <c r="AE279" s="87"/>
    </row>
    <row r="280" spans="2:31">
      <c r="B280" s="72" t="s">
        <v>50</v>
      </c>
      <c r="C280" s="73"/>
      <c r="D280" s="74"/>
      <c r="E280" s="75">
        <f t="shared" si="26"/>
        <v>39</v>
      </c>
      <c r="F280" s="75">
        <f t="shared" si="27"/>
        <v>60</v>
      </c>
      <c r="G280" s="75">
        <f t="shared" si="28"/>
        <v>99</v>
      </c>
      <c r="H280" s="75">
        <v>6</v>
      </c>
      <c r="I280" s="75">
        <v>34</v>
      </c>
      <c r="J280" s="75">
        <v>40</v>
      </c>
      <c r="K280" s="75">
        <v>33</v>
      </c>
      <c r="L280" s="75">
        <v>26</v>
      </c>
      <c r="M280" s="75">
        <v>59</v>
      </c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</row>
    <row r="281" spans="2:31">
      <c r="B281" s="76" t="s">
        <v>441</v>
      </c>
      <c r="C281" s="77"/>
      <c r="D281" s="78"/>
      <c r="E281" s="79">
        <f t="shared" si="26"/>
        <v>2</v>
      </c>
      <c r="F281" s="79">
        <f t="shared" si="27"/>
        <v>6</v>
      </c>
      <c r="G281" s="79">
        <f t="shared" si="28"/>
        <v>8</v>
      </c>
      <c r="H281" s="79">
        <v>2</v>
      </c>
      <c r="I281" s="79">
        <v>6</v>
      </c>
      <c r="J281" s="79">
        <v>8</v>
      </c>
      <c r="K281" s="79"/>
      <c r="L281" s="79"/>
      <c r="M281" s="79"/>
      <c r="N281" s="79"/>
      <c r="O281" s="79"/>
      <c r="P281" s="79"/>
      <c r="Q281" s="79"/>
      <c r="R281" s="79"/>
      <c r="S281" s="79"/>
      <c r="T281" s="79"/>
      <c r="U281" s="79"/>
      <c r="V281" s="79"/>
      <c r="W281" s="79"/>
      <c r="X281" s="79"/>
      <c r="Y281" s="79"/>
      <c r="Z281" s="79"/>
      <c r="AA281" s="79"/>
      <c r="AB281" s="79"/>
      <c r="AC281" s="79"/>
      <c r="AD281" s="79"/>
      <c r="AE281" s="79"/>
    </row>
    <row r="282" spans="2:31">
      <c r="B282" s="89" t="s">
        <v>673</v>
      </c>
      <c r="C282" s="81" t="s">
        <v>689</v>
      </c>
      <c r="D282" s="82" t="s">
        <v>690</v>
      </c>
      <c r="E282" s="83">
        <f t="shared" si="26"/>
        <v>2</v>
      </c>
      <c r="F282" s="83">
        <f t="shared" si="27"/>
        <v>6</v>
      </c>
      <c r="G282" s="83">
        <f t="shared" si="28"/>
        <v>8</v>
      </c>
      <c r="H282" s="79">
        <v>2</v>
      </c>
      <c r="I282" s="79">
        <v>6</v>
      </c>
      <c r="J282" s="79">
        <v>8</v>
      </c>
      <c r="K282" s="79"/>
      <c r="L282" s="79"/>
      <c r="M282" s="79"/>
      <c r="N282" s="79"/>
      <c r="O282" s="79"/>
      <c r="P282" s="79"/>
      <c r="Q282" s="79"/>
      <c r="R282" s="79"/>
      <c r="S282" s="79"/>
      <c r="T282" s="79"/>
      <c r="U282" s="79"/>
      <c r="V282" s="79"/>
      <c r="W282" s="79"/>
      <c r="X282" s="79"/>
      <c r="Y282" s="79"/>
      <c r="Z282" s="79"/>
      <c r="AA282" s="79"/>
      <c r="AB282" s="79"/>
      <c r="AC282" s="79"/>
      <c r="AD282" s="79"/>
      <c r="AE282" s="79"/>
    </row>
    <row r="283" spans="2:31">
      <c r="B283" s="76" t="s">
        <v>75</v>
      </c>
      <c r="C283" s="77"/>
      <c r="D283" s="78"/>
      <c r="E283" s="79">
        <f t="shared" si="26"/>
        <v>37</v>
      </c>
      <c r="F283" s="79">
        <f t="shared" si="27"/>
        <v>54</v>
      </c>
      <c r="G283" s="79">
        <f t="shared" si="28"/>
        <v>91</v>
      </c>
      <c r="H283" s="79">
        <v>4</v>
      </c>
      <c r="I283" s="79">
        <v>28</v>
      </c>
      <c r="J283" s="79">
        <v>32</v>
      </c>
      <c r="K283" s="79">
        <v>33</v>
      </c>
      <c r="L283" s="79">
        <v>26</v>
      </c>
      <c r="M283" s="79">
        <v>59</v>
      </c>
      <c r="N283" s="79"/>
      <c r="O283" s="79"/>
      <c r="P283" s="79"/>
      <c r="Q283" s="79"/>
      <c r="R283" s="79"/>
      <c r="S283" s="79"/>
      <c r="T283" s="79"/>
      <c r="U283" s="79"/>
      <c r="V283" s="79"/>
      <c r="W283" s="79"/>
      <c r="X283" s="79"/>
      <c r="Y283" s="79"/>
      <c r="Z283" s="79"/>
      <c r="AA283" s="79"/>
      <c r="AB283" s="79"/>
      <c r="AC283" s="79"/>
      <c r="AD283" s="79"/>
      <c r="AE283" s="79"/>
    </row>
    <row r="284" spans="2:31">
      <c r="B284" s="89">
        <v>4.0301</v>
      </c>
      <c r="C284" s="81" t="s">
        <v>423</v>
      </c>
      <c r="D284" s="82" t="s">
        <v>424</v>
      </c>
      <c r="E284" s="83">
        <f t="shared" si="26"/>
        <v>37</v>
      </c>
      <c r="F284" s="83">
        <f t="shared" si="27"/>
        <v>54</v>
      </c>
      <c r="G284" s="83">
        <f t="shared" si="28"/>
        <v>91</v>
      </c>
      <c r="H284" s="79">
        <v>4</v>
      </c>
      <c r="I284" s="79">
        <v>28</v>
      </c>
      <c r="J284" s="79">
        <v>32</v>
      </c>
      <c r="K284" s="79">
        <v>33</v>
      </c>
      <c r="L284" s="79">
        <v>26</v>
      </c>
      <c r="M284" s="79">
        <v>59</v>
      </c>
      <c r="N284" s="79"/>
      <c r="O284" s="79"/>
      <c r="P284" s="79"/>
      <c r="Q284" s="79"/>
      <c r="R284" s="79"/>
      <c r="S284" s="79"/>
      <c r="T284" s="79"/>
      <c r="U284" s="79"/>
      <c r="V284" s="79"/>
      <c r="W284" s="79"/>
      <c r="X284" s="79"/>
      <c r="Y284" s="79"/>
      <c r="Z284" s="79"/>
      <c r="AA284" s="79"/>
      <c r="AB284" s="79"/>
      <c r="AC284" s="79"/>
      <c r="AD284" s="79"/>
      <c r="AE284" s="79"/>
    </row>
  </sheetData>
  <mergeCells count="30">
    <mergeCell ref="C25:D25"/>
    <mergeCell ref="C33:D33"/>
    <mergeCell ref="W8:X8"/>
    <mergeCell ref="Z8:AA8"/>
    <mergeCell ref="N8:O8"/>
    <mergeCell ref="Q8:R8"/>
    <mergeCell ref="T8:U8"/>
    <mergeCell ref="B10:D10"/>
    <mergeCell ref="C11:D11"/>
    <mergeCell ref="C1:AE1"/>
    <mergeCell ref="C2:AE2"/>
    <mergeCell ref="C3:AE3"/>
    <mergeCell ref="AB4:AE4"/>
    <mergeCell ref="C5:AE5"/>
    <mergeCell ref="AE8:AE9"/>
    <mergeCell ref="C6:AE6"/>
    <mergeCell ref="C7:AE7"/>
    <mergeCell ref="Y8:Y9"/>
    <mergeCell ref="AB8:AB9"/>
    <mergeCell ref="AC8:AD8"/>
    <mergeCell ref="C8:D9"/>
    <mergeCell ref="G8:G9"/>
    <mergeCell ref="J8:J9"/>
    <mergeCell ref="M8:M9"/>
    <mergeCell ref="P8:P9"/>
    <mergeCell ref="S8:S9"/>
    <mergeCell ref="V8:V9"/>
    <mergeCell ref="E8:F8"/>
    <mergeCell ref="H8:I8"/>
    <mergeCell ref="K8:L8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AH272"/>
  <sheetViews>
    <sheetView workbookViewId="0">
      <pane xSplit="4" ySplit="9" topLeftCell="E10" activePane="bottomRight" state="frozen"/>
      <selection pane="bottomRight"/>
      <selection pane="bottomLeft" activeCell="A10" sqref="A10"/>
      <selection pane="topRight" activeCell="E1" sqref="E1"/>
    </sheetView>
  </sheetViews>
  <sheetFormatPr defaultRowHeight="12.75"/>
  <cols>
    <col min="1" max="1" width="9.140625" style="68"/>
    <col min="2" max="2" width="12.85546875" style="68" customWidth="1"/>
    <col min="3" max="3" width="6" style="68" bestFit="1" customWidth="1"/>
    <col min="4" max="4" width="39.140625" style="90" bestFit="1" customWidth="1"/>
    <col min="5" max="6" width="6.5703125" style="90" bestFit="1" customWidth="1"/>
    <col min="7" max="7" width="6.42578125" style="90" bestFit="1" customWidth="1"/>
    <col min="8" max="8" width="7.5703125" style="90" bestFit="1" customWidth="1"/>
    <col min="9" max="10" width="6.5703125" style="90" bestFit="1" customWidth="1"/>
    <col min="11" max="11" width="6.42578125" style="90" bestFit="1" customWidth="1"/>
    <col min="12" max="16" width="6.5703125" style="90" bestFit="1" customWidth="1"/>
    <col min="17" max="17" width="5.140625" style="90" bestFit="1" customWidth="1"/>
    <col min="18" max="19" width="6.5703125" style="90" bestFit="1" customWidth="1"/>
    <col min="20" max="20" width="5.140625" style="90" bestFit="1" customWidth="1"/>
    <col min="21" max="21" width="6.5703125" style="90" bestFit="1" customWidth="1"/>
    <col min="22" max="23" width="4.7109375" style="90" bestFit="1" customWidth="1"/>
    <col min="24" max="24" width="5.140625" style="90" bestFit="1" customWidth="1"/>
    <col min="25" max="26" width="4.7109375" style="90" bestFit="1" customWidth="1"/>
    <col min="27" max="27" width="4.85546875" style="90" bestFit="1" customWidth="1"/>
    <col min="28" max="29" width="4.7109375" style="90" bestFit="1" customWidth="1"/>
    <col min="30" max="30" width="5.140625" style="68" bestFit="1" customWidth="1"/>
    <col min="31" max="16384" width="9.140625" style="68"/>
  </cols>
  <sheetData>
    <row r="1" spans="2:34" ht="15">
      <c r="C1" s="269" t="s">
        <v>28</v>
      </c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  <c r="U1" s="269"/>
      <c r="V1" s="269"/>
      <c r="W1" s="269"/>
      <c r="X1" s="269"/>
      <c r="Y1" s="269"/>
      <c r="Z1" s="269"/>
      <c r="AA1" s="269"/>
      <c r="AB1" s="269"/>
      <c r="AC1" s="274"/>
      <c r="AD1" s="274"/>
    </row>
    <row r="2" spans="2:34" ht="15">
      <c r="C2" s="269" t="s">
        <v>29</v>
      </c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  <c r="AA2" s="269"/>
      <c r="AB2" s="269"/>
      <c r="AC2" s="274"/>
      <c r="AD2" s="274"/>
    </row>
    <row r="3" spans="2:34" ht="15">
      <c r="C3" s="269" t="s">
        <v>3</v>
      </c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  <c r="P3" s="269"/>
      <c r="Q3" s="269"/>
      <c r="R3" s="269"/>
      <c r="S3" s="269"/>
      <c r="T3" s="269"/>
      <c r="U3" s="269"/>
      <c r="V3" s="269"/>
      <c r="W3" s="269"/>
      <c r="X3" s="269"/>
      <c r="Y3" s="269"/>
      <c r="Z3" s="269"/>
      <c r="AA3" s="269"/>
      <c r="AB3" s="269"/>
      <c r="AC3" s="274"/>
      <c r="AD3" s="274"/>
    </row>
    <row r="4" spans="2:34" ht="15"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6"/>
      <c r="Z4" s="146"/>
      <c r="AA4" s="146"/>
      <c r="AB4" s="261" t="s">
        <v>577</v>
      </c>
      <c r="AC4" s="275"/>
      <c r="AD4" s="275"/>
    </row>
    <row r="5" spans="2:34" ht="15">
      <c r="C5" s="270" t="s">
        <v>31</v>
      </c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0"/>
      <c r="O5" s="270"/>
      <c r="P5" s="270"/>
      <c r="Q5" s="270"/>
      <c r="R5" s="270"/>
      <c r="S5" s="270"/>
      <c r="T5" s="270"/>
      <c r="U5" s="270"/>
      <c r="V5" s="270"/>
      <c r="W5" s="270"/>
      <c r="X5" s="270"/>
      <c r="Y5" s="270"/>
      <c r="Z5" s="270"/>
      <c r="AA5" s="270"/>
      <c r="AB5" s="270"/>
      <c r="AC5" s="276"/>
      <c r="AD5" s="276"/>
    </row>
    <row r="6" spans="2:34" ht="15">
      <c r="C6" s="271" t="s">
        <v>691</v>
      </c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2"/>
      <c r="AD6" s="272"/>
    </row>
    <row r="7" spans="2:34">
      <c r="C7" s="263" t="s">
        <v>33</v>
      </c>
      <c r="D7" s="263"/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  <c r="V7" s="263"/>
      <c r="W7" s="263"/>
      <c r="X7" s="263"/>
      <c r="Y7" s="263"/>
      <c r="Z7" s="263"/>
      <c r="AA7" s="263"/>
      <c r="AB7" s="263"/>
      <c r="AC7" s="273"/>
      <c r="AD7" s="273"/>
    </row>
    <row r="8" spans="2:34" ht="25.5" customHeight="1">
      <c r="B8" s="161"/>
      <c r="C8" s="277" t="s">
        <v>579</v>
      </c>
      <c r="D8" s="277"/>
      <c r="E8" s="277" t="s">
        <v>580</v>
      </c>
      <c r="F8" s="277"/>
      <c r="G8" s="277"/>
      <c r="H8" s="277" t="s">
        <v>35</v>
      </c>
      <c r="I8" s="277" t="s">
        <v>36</v>
      </c>
      <c r="J8" s="277"/>
      <c r="K8" s="277"/>
      <c r="L8" s="277" t="s">
        <v>35</v>
      </c>
      <c r="M8" s="277" t="s">
        <v>37</v>
      </c>
      <c r="N8" s="277"/>
      <c r="O8" s="277" t="s">
        <v>35</v>
      </c>
      <c r="P8" s="277" t="s">
        <v>38</v>
      </c>
      <c r="Q8" s="277"/>
      <c r="R8" s="277" t="s">
        <v>35</v>
      </c>
      <c r="S8" s="277" t="s">
        <v>39</v>
      </c>
      <c r="T8" s="277"/>
      <c r="U8" s="277" t="s">
        <v>35</v>
      </c>
      <c r="V8" s="277" t="s">
        <v>40</v>
      </c>
      <c r="W8" s="277"/>
      <c r="X8" s="277" t="s">
        <v>35</v>
      </c>
      <c r="Y8" s="277" t="s">
        <v>42</v>
      </c>
      <c r="Z8" s="277"/>
      <c r="AA8" s="277" t="s">
        <v>35</v>
      </c>
      <c r="AB8" s="277" t="s">
        <v>43</v>
      </c>
      <c r="AC8" s="277"/>
      <c r="AD8" s="277" t="s">
        <v>35</v>
      </c>
    </row>
    <row r="9" spans="2:34" ht="25.5">
      <c r="B9" s="161"/>
      <c r="C9" s="277"/>
      <c r="D9" s="277"/>
      <c r="E9" s="150" t="s">
        <v>44</v>
      </c>
      <c r="F9" s="150" t="s">
        <v>45</v>
      </c>
      <c r="G9" s="150" t="s">
        <v>46</v>
      </c>
      <c r="H9" s="277"/>
      <c r="I9" s="150" t="s">
        <v>44</v>
      </c>
      <c r="J9" s="150" t="s">
        <v>45</v>
      </c>
      <c r="K9" s="150" t="s">
        <v>46</v>
      </c>
      <c r="L9" s="277"/>
      <c r="M9" s="150" t="s">
        <v>44</v>
      </c>
      <c r="N9" s="150" t="s">
        <v>45</v>
      </c>
      <c r="O9" s="277"/>
      <c r="P9" s="150" t="s">
        <v>44</v>
      </c>
      <c r="Q9" s="150" t="s">
        <v>45</v>
      </c>
      <c r="R9" s="277"/>
      <c r="S9" s="150" t="s">
        <v>44</v>
      </c>
      <c r="T9" s="150" t="s">
        <v>45</v>
      </c>
      <c r="U9" s="277"/>
      <c r="V9" s="150" t="s">
        <v>44</v>
      </c>
      <c r="W9" s="150" t="s">
        <v>45</v>
      </c>
      <c r="X9" s="277"/>
      <c r="Y9" s="150" t="s">
        <v>44</v>
      </c>
      <c r="Z9" s="150" t="s">
        <v>45</v>
      </c>
      <c r="AA9" s="277"/>
      <c r="AB9" s="150" t="s">
        <v>44</v>
      </c>
      <c r="AC9" s="150" t="s">
        <v>45</v>
      </c>
      <c r="AD9" s="277"/>
    </row>
    <row r="10" spans="2:34">
      <c r="B10" s="162"/>
      <c r="C10" s="279" t="s">
        <v>60</v>
      </c>
      <c r="D10" s="280"/>
      <c r="E10" s="99">
        <f t="shared" ref="E10:E11" si="0">I10+M10+P10+S10+V10+Y10+AB10</f>
        <v>7101</v>
      </c>
      <c r="F10" s="99">
        <f t="shared" ref="F10:F11" si="1">J10+N10+Q10+T10+W10+Z10+AC10</f>
        <v>4440</v>
      </c>
      <c r="G10" s="99">
        <f t="shared" ref="G10:G11" si="2">K10</f>
        <v>15</v>
      </c>
      <c r="H10" s="99">
        <f t="shared" ref="H10:H11" si="3">SUM(E10:G10)</f>
        <v>11556</v>
      </c>
      <c r="I10" s="151">
        <f>I11+I24+I31</f>
        <v>1765</v>
      </c>
      <c r="J10" s="151">
        <f t="shared" ref="J10:AD10" si="4">J11+J24+J31</f>
        <v>1248</v>
      </c>
      <c r="K10" s="151">
        <f t="shared" si="4"/>
        <v>15</v>
      </c>
      <c r="L10" s="151">
        <f t="shared" si="4"/>
        <v>3028</v>
      </c>
      <c r="M10" s="151">
        <f t="shared" si="4"/>
        <v>2338</v>
      </c>
      <c r="N10" s="151">
        <f t="shared" si="4"/>
        <v>1557</v>
      </c>
      <c r="O10" s="151">
        <f t="shared" si="4"/>
        <v>3895</v>
      </c>
      <c r="P10" s="151">
        <f t="shared" si="4"/>
        <v>1174</v>
      </c>
      <c r="Q10" s="151">
        <f t="shared" si="4"/>
        <v>670</v>
      </c>
      <c r="R10" s="151">
        <f t="shared" si="4"/>
        <v>1844</v>
      </c>
      <c r="S10" s="151">
        <f t="shared" si="4"/>
        <v>1654</v>
      </c>
      <c r="T10" s="151">
        <f t="shared" si="4"/>
        <v>860</v>
      </c>
      <c r="U10" s="151">
        <f t="shared" si="4"/>
        <v>2514</v>
      </c>
      <c r="V10" s="151">
        <f t="shared" si="4"/>
        <v>62</v>
      </c>
      <c r="W10" s="151">
        <f t="shared" si="4"/>
        <v>38</v>
      </c>
      <c r="X10" s="151">
        <f t="shared" si="4"/>
        <v>100</v>
      </c>
      <c r="Y10" s="151">
        <f t="shared" si="4"/>
        <v>28</v>
      </c>
      <c r="Z10" s="151">
        <f t="shared" si="4"/>
        <v>18</v>
      </c>
      <c r="AA10" s="151">
        <f t="shared" si="4"/>
        <v>46</v>
      </c>
      <c r="AB10" s="151">
        <f t="shared" si="4"/>
        <v>80</v>
      </c>
      <c r="AC10" s="151">
        <f t="shared" si="4"/>
        <v>49</v>
      </c>
      <c r="AD10" s="151">
        <f t="shared" si="4"/>
        <v>129</v>
      </c>
      <c r="AE10" s="69"/>
      <c r="AF10" s="69"/>
      <c r="AG10" s="69"/>
      <c r="AH10" s="69"/>
    </row>
    <row r="11" spans="2:34">
      <c r="B11" s="161"/>
      <c r="C11" s="258" t="s">
        <v>49</v>
      </c>
      <c r="D11" s="258"/>
      <c r="E11" s="99">
        <f t="shared" si="0"/>
        <v>5605</v>
      </c>
      <c r="F11" s="99">
        <f t="shared" si="1"/>
        <v>3268</v>
      </c>
      <c r="G11" s="99">
        <f t="shared" si="2"/>
        <v>15</v>
      </c>
      <c r="H11" s="99">
        <f t="shared" si="3"/>
        <v>8888</v>
      </c>
      <c r="I11" s="99">
        <f>SUM(I12:I23)</f>
        <v>1282</v>
      </c>
      <c r="J11" s="99">
        <f t="shared" ref="J11:AD11" si="5">SUM(J12:J23)</f>
        <v>873</v>
      </c>
      <c r="K11" s="99">
        <f t="shared" si="5"/>
        <v>15</v>
      </c>
      <c r="L11" s="99">
        <f t="shared" si="5"/>
        <v>2170</v>
      </c>
      <c r="M11" s="99">
        <f t="shared" si="5"/>
        <v>1480</v>
      </c>
      <c r="N11" s="99">
        <f t="shared" si="5"/>
        <v>828</v>
      </c>
      <c r="O11" s="99">
        <f t="shared" si="5"/>
        <v>2308</v>
      </c>
      <c r="P11" s="99">
        <f t="shared" si="5"/>
        <v>1072</v>
      </c>
      <c r="Q11" s="99">
        <f t="shared" si="5"/>
        <v>625</v>
      </c>
      <c r="R11" s="99">
        <f t="shared" si="5"/>
        <v>1697</v>
      </c>
      <c r="S11" s="99">
        <f t="shared" si="5"/>
        <v>1654</v>
      </c>
      <c r="T11" s="99">
        <f t="shared" si="5"/>
        <v>860</v>
      </c>
      <c r="U11" s="99">
        <f t="shared" si="5"/>
        <v>2514</v>
      </c>
      <c r="V11" s="99">
        <f t="shared" si="5"/>
        <v>62</v>
      </c>
      <c r="W11" s="99">
        <f t="shared" si="5"/>
        <v>38</v>
      </c>
      <c r="X11" s="99">
        <f t="shared" si="5"/>
        <v>100</v>
      </c>
      <c r="Y11" s="99">
        <f t="shared" si="5"/>
        <v>28</v>
      </c>
      <c r="Z11" s="99">
        <f t="shared" si="5"/>
        <v>18</v>
      </c>
      <c r="AA11" s="99">
        <f t="shared" si="5"/>
        <v>46</v>
      </c>
      <c r="AB11" s="99">
        <f t="shared" si="5"/>
        <v>27</v>
      </c>
      <c r="AC11" s="99">
        <f t="shared" si="5"/>
        <v>26</v>
      </c>
      <c r="AD11" s="99">
        <f t="shared" si="5"/>
        <v>53</v>
      </c>
      <c r="AE11" s="69"/>
      <c r="AF11" s="69"/>
      <c r="AG11" s="69"/>
      <c r="AH11" s="69"/>
    </row>
    <row r="12" spans="2:34">
      <c r="B12" s="161"/>
      <c r="C12" s="152">
        <v>5</v>
      </c>
      <c r="D12" s="97" t="s">
        <v>71</v>
      </c>
      <c r="E12" s="99">
        <f t="shared" ref="E12:E23" si="6">I12+M12+P12+S12+V12+Y12+AB12</f>
        <v>4252</v>
      </c>
      <c r="F12" s="99">
        <f t="shared" ref="F12:F23" si="7">J12+N12+Q12+T12+W12+Z12+AC12</f>
        <v>2586</v>
      </c>
      <c r="G12" s="99">
        <f t="shared" ref="G12:G23" si="8">K12</f>
        <v>14</v>
      </c>
      <c r="H12" s="99">
        <f t="shared" ref="H12:H23" si="9">SUM(E12:G12)</f>
        <v>6852</v>
      </c>
      <c r="I12" s="98">
        <v>991</v>
      </c>
      <c r="J12" s="98">
        <v>713</v>
      </c>
      <c r="K12" s="98">
        <v>14</v>
      </c>
      <c r="L12" s="99">
        <f t="shared" ref="L12:L32" si="10">SUM(I12:K12)</f>
        <v>1718</v>
      </c>
      <c r="M12" s="98">
        <v>1165</v>
      </c>
      <c r="N12" s="98">
        <v>683</v>
      </c>
      <c r="O12" s="99">
        <f t="shared" ref="O12:O32" si="11">SUM(M12:N12)</f>
        <v>1848</v>
      </c>
      <c r="P12" s="98">
        <v>839</v>
      </c>
      <c r="Q12" s="98">
        <v>497</v>
      </c>
      <c r="R12" s="99">
        <f t="shared" ref="R12:R32" si="12">SUM(P12:Q12)</f>
        <v>1336</v>
      </c>
      <c r="S12" s="98">
        <v>1216</v>
      </c>
      <c r="T12" s="98">
        <v>665</v>
      </c>
      <c r="U12" s="99">
        <f t="shared" ref="U12:U32" si="13">SUM(S12:T12)</f>
        <v>1881</v>
      </c>
      <c r="V12" s="98">
        <v>41</v>
      </c>
      <c r="W12" s="98">
        <v>28</v>
      </c>
      <c r="X12" s="99">
        <f t="shared" ref="X12:X32" si="14">SUM(V12:W12)</f>
        <v>69</v>
      </c>
      <c r="Y12" s="98"/>
      <c r="Z12" s="98"/>
      <c r="AA12" s="99">
        <f t="shared" ref="AA12:AA32" si="15">SUM(Y12:Z12)</f>
        <v>0</v>
      </c>
      <c r="AB12" s="98"/>
      <c r="AC12" s="98"/>
      <c r="AD12" s="99">
        <f t="shared" ref="AD12:AD32" si="16">SUM(AB12:AC12)</f>
        <v>0</v>
      </c>
      <c r="AE12" s="69"/>
      <c r="AF12" s="69"/>
      <c r="AG12" s="69"/>
      <c r="AH12" s="69"/>
    </row>
    <row r="13" spans="2:34">
      <c r="B13" s="161"/>
      <c r="C13" s="152"/>
      <c r="D13" s="97" t="s">
        <v>581</v>
      </c>
      <c r="E13" s="99">
        <f t="shared" si="6"/>
        <v>109</v>
      </c>
      <c r="F13" s="99">
        <f t="shared" si="7"/>
        <v>24</v>
      </c>
      <c r="G13" s="99">
        <f t="shared" si="8"/>
        <v>1</v>
      </c>
      <c r="H13" s="99">
        <f t="shared" si="9"/>
        <v>134</v>
      </c>
      <c r="I13" s="98">
        <v>31</v>
      </c>
      <c r="J13" s="98">
        <v>5</v>
      </c>
      <c r="K13" s="98">
        <v>1</v>
      </c>
      <c r="L13" s="99">
        <f t="shared" si="10"/>
        <v>37</v>
      </c>
      <c r="M13" s="98">
        <v>27</v>
      </c>
      <c r="N13" s="98">
        <v>5</v>
      </c>
      <c r="O13" s="99">
        <f t="shared" si="11"/>
        <v>32</v>
      </c>
      <c r="P13" s="98">
        <v>26</v>
      </c>
      <c r="Q13" s="98">
        <v>3</v>
      </c>
      <c r="R13" s="99">
        <f t="shared" si="12"/>
        <v>29</v>
      </c>
      <c r="S13" s="98">
        <v>21</v>
      </c>
      <c r="T13" s="98">
        <v>11</v>
      </c>
      <c r="U13" s="99">
        <f t="shared" si="13"/>
        <v>32</v>
      </c>
      <c r="V13" s="98">
        <v>4</v>
      </c>
      <c r="W13" s="98"/>
      <c r="X13" s="99">
        <f t="shared" si="14"/>
        <v>4</v>
      </c>
      <c r="Y13" s="98"/>
      <c r="Z13" s="98"/>
      <c r="AA13" s="99">
        <f t="shared" si="15"/>
        <v>0</v>
      </c>
      <c r="AB13" s="98"/>
      <c r="AC13" s="98"/>
      <c r="AD13" s="99">
        <f t="shared" si="16"/>
        <v>0</v>
      </c>
      <c r="AE13" s="69"/>
      <c r="AF13" s="69"/>
      <c r="AG13" s="69"/>
      <c r="AH13" s="69"/>
    </row>
    <row r="14" spans="2:34">
      <c r="B14" s="161"/>
      <c r="C14" s="152"/>
      <c r="D14" s="97" t="s">
        <v>582</v>
      </c>
      <c r="E14" s="99">
        <f t="shared" si="6"/>
        <v>576</v>
      </c>
      <c r="F14" s="99">
        <f t="shared" si="7"/>
        <v>337</v>
      </c>
      <c r="G14" s="99">
        <f t="shared" si="8"/>
        <v>0</v>
      </c>
      <c r="H14" s="99">
        <f t="shared" si="9"/>
        <v>913</v>
      </c>
      <c r="I14" s="98">
        <v>123</v>
      </c>
      <c r="J14" s="98">
        <v>82</v>
      </c>
      <c r="K14" s="98"/>
      <c r="L14" s="99">
        <f t="shared" si="10"/>
        <v>205</v>
      </c>
      <c r="M14" s="98">
        <v>118</v>
      </c>
      <c r="N14" s="98">
        <v>73</v>
      </c>
      <c r="O14" s="99">
        <f t="shared" si="11"/>
        <v>191</v>
      </c>
      <c r="P14" s="98">
        <v>106</v>
      </c>
      <c r="Q14" s="98">
        <v>69</v>
      </c>
      <c r="R14" s="99">
        <f t="shared" si="12"/>
        <v>175</v>
      </c>
      <c r="S14" s="98">
        <v>228</v>
      </c>
      <c r="T14" s="98">
        <v>113</v>
      </c>
      <c r="U14" s="99">
        <f t="shared" si="13"/>
        <v>341</v>
      </c>
      <c r="V14" s="98">
        <v>1</v>
      </c>
      <c r="W14" s="98"/>
      <c r="X14" s="99">
        <f t="shared" si="14"/>
        <v>1</v>
      </c>
      <c r="Y14" s="98"/>
      <c r="Z14" s="98"/>
      <c r="AA14" s="99">
        <f t="shared" si="15"/>
        <v>0</v>
      </c>
      <c r="AB14" s="98"/>
      <c r="AC14" s="98"/>
      <c r="AD14" s="99">
        <f t="shared" si="16"/>
        <v>0</v>
      </c>
      <c r="AE14" s="69"/>
      <c r="AF14" s="69"/>
      <c r="AG14" s="69"/>
      <c r="AH14" s="69"/>
    </row>
    <row r="15" spans="2:34">
      <c r="B15" s="161"/>
      <c r="C15" s="152"/>
      <c r="D15" s="97" t="s">
        <v>583</v>
      </c>
      <c r="E15" s="99">
        <f t="shared" si="6"/>
        <v>58</v>
      </c>
      <c r="F15" s="99">
        <f t="shared" si="7"/>
        <v>1</v>
      </c>
      <c r="G15" s="99">
        <f t="shared" si="8"/>
        <v>0</v>
      </c>
      <c r="H15" s="99">
        <f t="shared" si="9"/>
        <v>59</v>
      </c>
      <c r="I15" s="98">
        <v>16</v>
      </c>
      <c r="J15" s="98"/>
      <c r="K15" s="98"/>
      <c r="L15" s="99">
        <f t="shared" si="10"/>
        <v>16</v>
      </c>
      <c r="M15" s="98">
        <v>20</v>
      </c>
      <c r="N15" s="98"/>
      <c r="O15" s="99">
        <f t="shared" si="11"/>
        <v>20</v>
      </c>
      <c r="P15" s="98">
        <v>4</v>
      </c>
      <c r="Q15" s="98">
        <v>1</v>
      </c>
      <c r="R15" s="99">
        <f t="shared" si="12"/>
        <v>5</v>
      </c>
      <c r="S15" s="98">
        <v>18</v>
      </c>
      <c r="T15" s="98"/>
      <c r="U15" s="99">
        <f t="shared" si="13"/>
        <v>18</v>
      </c>
      <c r="V15" s="98"/>
      <c r="W15" s="98"/>
      <c r="X15" s="99">
        <f t="shared" si="14"/>
        <v>0</v>
      </c>
      <c r="Y15" s="98"/>
      <c r="Z15" s="98"/>
      <c r="AA15" s="99">
        <f t="shared" si="15"/>
        <v>0</v>
      </c>
      <c r="AB15" s="98"/>
      <c r="AC15" s="98"/>
      <c r="AD15" s="99">
        <f t="shared" si="16"/>
        <v>0</v>
      </c>
      <c r="AE15" s="69"/>
      <c r="AF15" s="69"/>
      <c r="AG15" s="69"/>
      <c r="AH15" s="69"/>
    </row>
    <row r="16" spans="2:34">
      <c r="B16" s="161"/>
      <c r="C16" s="152"/>
      <c r="D16" s="97" t="s">
        <v>584</v>
      </c>
      <c r="E16" s="99">
        <f t="shared" si="6"/>
        <v>170</v>
      </c>
      <c r="F16" s="99">
        <f t="shared" si="7"/>
        <v>20</v>
      </c>
      <c r="G16" s="99">
        <f t="shared" si="8"/>
        <v>0</v>
      </c>
      <c r="H16" s="99">
        <f t="shared" si="9"/>
        <v>190</v>
      </c>
      <c r="I16" s="98">
        <v>26</v>
      </c>
      <c r="J16" s="98">
        <v>2</v>
      </c>
      <c r="K16" s="98"/>
      <c r="L16" s="99">
        <f t="shared" si="10"/>
        <v>28</v>
      </c>
      <c r="M16" s="98">
        <v>39</v>
      </c>
      <c r="N16" s="98">
        <v>8</v>
      </c>
      <c r="O16" s="99">
        <f t="shared" si="11"/>
        <v>47</v>
      </c>
      <c r="P16" s="98">
        <v>31</v>
      </c>
      <c r="Q16" s="98">
        <v>6</v>
      </c>
      <c r="R16" s="99">
        <f t="shared" si="12"/>
        <v>37</v>
      </c>
      <c r="S16" s="98">
        <v>73</v>
      </c>
      <c r="T16" s="98">
        <v>4</v>
      </c>
      <c r="U16" s="99">
        <f t="shared" si="13"/>
        <v>77</v>
      </c>
      <c r="V16" s="98">
        <v>1</v>
      </c>
      <c r="W16" s="98"/>
      <c r="X16" s="99">
        <f t="shared" si="14"/>
        <v>1</v>
      </c>
      <c r="Y16" s="98"/>
      <c r="Z16" s="98"/>
      <c r="AA16" s="99">
        <f t="shared" si="15"/>
        <v>0</v>
      </c>
      <c r="AB16" s="98"/>
      <c r="AC16" s="98"/>
      <c r="AD16" s="99">
        <f t="shared" si="16"/>
        <v>0</v>
      </c>
      <c r="AE16" s="69"/>
      <c r="AF16" s="69"/>
      <c r="AG16" s="69"/>
      <c r="AH16" s="69"/>
    </row>
    <row r="17" spans="2:34">
      <c r="B17" s="161"/>
      <c r="C17" s="152"/>
      <c r="D17" s="97" t="s">
        <v>585</v>
      </c>
      <c r="E17" s="99">
        <f t="shared" si="6"/>
        <v>220</v>
      </c>
      <c r="F17" s="99">
        <f t="shared" si="7"/>
        <v>153</v>
      </c>
      <c r="G17" s="99">
        <f t="shared" si="8"/>
        <v>0</v>
      </c>
      <c r="H17" s="99">
        <f t="shared" si="9"/>
        <v>373</v>
      </c>
      <c r="I17" s="98">
        <v>55</v>
      </c>
      <c r="J17" s="98">
        <v>47</v>
      </c>
      <c r="K17" s="98"/>
      <c r="L17" s="99">
        <f t="shared" si="10"/>
        <v>102</v>
      </c>
      <c r="M17" s="98">
        <v>72</v>
      </c>
      <c r="N17" s="98">
        <v>33</v>
      </c>
      <c r="O17" s="99">
        <f t="shared" si="11"/>
        <v>105</v>
      </c>
      <c r="P17" s="98">
        <v>34</v>
      </c>
      <c r="Q17" s="98">
        <v>29</v>
      </c>
      <c r="R17" s="99">
        <f t="shared" si="12"/>
        <v>63</v>
      </c>
      <c r="S17" s="98">
        <v>57</v>
      </c>
      <c r="T17" s="98">
        <v>44</v>
      </c>
      <c r="U17" s="99">
        <f t="shared" si="13"/>
        <v>101</v>
      </c>
      <c r="V17" s="98">
        <v>2</v>
      </c>
      <c r="W17" s="98"/>
      <c r="X17" s="99">
        <f t="shared" si="14"/>
        <v>2</v>
      </c>
      <c r="Y17" s="98"/>
      <c r="Z17" s="98"/>
      <c r="AA17" s="99">
        <f t="shared" si="15"/>
        <v>0</v>
      </c>
      <c r="AB17" s="98"/>
      <c r="AC17" s="98"/>
      <c r="AD17" s="99">
        <f t="shared" si="16"/>
        <v>0</v>
      </c>
      <c r="AE17" s="69"/>
      <c r="AF17" s="69"/>
      <c r="AG17" s="69"/>
      <c r="AH17" s="69"/>
    </row>
    <row r="18" spans="2:34">
      <c r="B18" s="161"/>
      <c r="C18" s="152"/>
      <c r="D18" s="97" t="s">
        <v>586</v>
      </c>
      <c r="E18" s="99">
        <f t="shared" si="6"/>
        <v>83</v>
      </c>
      <c r="F18" s="99">
        <f t="shared" si="7"/>
        <v>28</v>
      </c>
      <c r="G18" s="99">
        <f t="shared" si="8"/>
        <v>0</v>
      </c>
      <c r="H18" s="99">
        <f t="shared" si="9"/>
        <v>111</v>
      </c>
      <c r="I18" s="98">
        <v>21</v>
      </c>
      <c r="J18" s="98">
        <v>5</v>
      </c>
      <c r="K18" s="98"/>
      <c r="L18" s="99">
        <f t="shared" si="10"/>
        <v>26</v>
      </c>
      <c r="M18" s="98">
        <v>19</v>
      </c>
      <c r="N18" s="98">
        <v>5</v>
      </c>
      <c r="O18" s="99">
        <f t="shared" si="11"/>
        <v>24</v>
      </c>
      <c r="P18" s="98">
        <v>15</v>
      </c>
      <c r="Q18" s="98">
        <v>6</v>
      </c>
      <c r="R18" s="99">
        <f t="shared" si="12"/>
        <v>21</v>
      </c>
      <c r="S18" s="98">
        <v>28</v>
      </c>
      <c r="T18" s="98">
        <v>12</v>
      </c>
      <c r="U18" s="99">
        <f t="shared" si="13"/>
        <v>40</v>
      </c>
      <c r="V18" s="98"/>
      <c r="W18" s="98"/>
      <c r="X18" s="99">
        <f t="shared" si="14"/>
        <v>0</v>
      </c>
      <c r="Y18" s="98"/>
      <c r="Z18" s="98"/>
      <c r="AA18" s="99">
        <f t="shared" si="15"/>
        <v>0</v>
      </c>
      <c r="AB18" s="98"/>
      <c r="AC18" s="98"/>
      <c r="AD18" s="99">
        <f t="shared" si="16"/>
        <v>0</v>
      </c>
      <c r="AE18" s="69"/>
      <c r="AF18" s="69"/>
      <c r="AG18" s="69"/>
      <c r="AH18" s="69"/>
    </row>
    <row r="19" spans="2:34">
      <c r="B19" s="161"/>
      <c r="C19" s="152"/>
      <c r="D19" s="97" t="s">
        <v>587</v>
      </c>
      <c r="E19" s="99">
        <f t="shared" si="6"/>
        <v>9</v>
      </c>
      <c r="F19" s="99">
        <f t="shared" si="7"/>
        <v>9</v>
      </c>
      <c r="G19" s="99">
        <f t="shared" si="8"/>
        <v>0</v>
      </c>
      <c r="H19" s="99">
        <f t="shared" si="9"/>
        <v>18</v>
      </c>
      <c r="I19" s="98"/>
      <c r="J19" s="98"/>
      <c r="K19" s="98"/>
      <c r="L19" s="99">
        <f t="shared" si="10"/>
        <v>0</v>
      </c>
      <c r="M19" s="98"/>
      <c r="N19" s="98"/>
      <c r="O19" s="99">
        <f t="shared" si="11"/>
        <v>0</v>
      </c>
      <c r="P19" s="98">
        <v>4</v>
      </c>
      <c r="Q19" s="98">
        <v>3</v>
      </c>
      <c r="R19" s="99">
        <f t="shared" si="12"/>
        <v>7</v>
      </c>
      <c r="S19" s="98">
        <v>5</v>
      </c>
      <c r="T19" s="98">
        <v>6</v>
      </c>
      <c r="U19" s="99">
        <f t="shared" si="13"/>
        <v>11</v>
      </c>
      <c r="V19" s="98"/>
      <c r="W19" s="98"/>
      <c r="X19" s="99">
        <f t="shared" si="14"/>
        <v>0</v>
      </c>
      <c r="Y19" s="98"/>
      <c r="Z19" s="98"/>
      <c r="AA19" s="99">
        <f t="shared" si="15"/>
        <v>0</v>
      </c>
      <c r="AB19" s="98"/>
      <c r="AC19" s="98"/>
      <c r="AD19" s="99">
        <f t="shared" si="16"/>
        <v>0</v>
      </c>
      <c r="AE19" s="69"/>
      <c r="AF19" s="69"/>
      <c r="AG19" s="69"/>
      <c r="AH19" s="69"/>
    </row>
    <row r="20" spans="2:34">
      <c r="B20" s="161"/>
      <c r="C20" s="152"/>
      <c r="D20" s="97" t="s">
        <v>588</v>
      </c>
      <c r="E20" s="99">
        <f t="shared" si="6"/>
        <v>58</v>
      </c>
      <c r="F20" s="99">
        <f t="shared" si="7"/>
        <v>52</v>
      </c>
      <c r="G20" s="99">
        <f t="shared" si="8"/>
        <v>0</v>
      </c>
      <c r="H20" s="99">
        <f t="shared" si="9"/>
        <v>110</v>
      </c>
      <c r="I20" s="98">
        <v>16</v>
      </c>
      <c r="J20" s="98">
        <v>19</v>
      </c>
      <c r="K20" s="98"/>
      <c r="L20" s="99">
        <f t="shared" si="10"/>
        <v>35</v>
      </c>
      <c r="M20" s="98">
        <v>20</v>
      </c>
      <c r="N20" s="98">
        <v>17</v>
      </c>
      <c r="O20" s="99">
        <f t="shared" si="11"/>
        <v>37</v>
      </c>
      <c r="P20" s="98">
        <v>13</v>
      </c>
      <c r="Q20" s="98">
        <v>10</v>
      </c>
      <c r="R20" s="99">
        <f t="shared" si="12"/>
        <v>23</v>
      </c>
      <c r="S20" s="98">
        <v>8</v>
      </c>
      <c r="T20" s="98">
        <v>5</v>
      </c>
      <c r="U20" s="99">
        <f t="shared" si="13"/>
        <v>13</v>
      </c>
      <c r="V20" s="98">
        <v>1</v>
      </c>
      <c r="W20" s="98">
        <v>1</v>
      </c>
      <c r="X20" s="99">
        <f t="shared" si="14"/>
        <v>2</v>
      </c>
      <c r="Y20" s="98"/>
      <c r="Z20" s="98"/>
      <c r="AA20" s="99">
        <f t="shared" si="15"/>
        <v>0</v>
      </c>
      <c r="AB20" s="98"/>
      <c r="AC20" s="98"/>
      <c r="AD20" s="99">
        <f t="shared" si="16"/>
        <v>0</v>
      </c>
      <c r="AE20" s="69"/>
      <c r="AF20" s="69"/>
      <c r="AG20" s="69"/>
      <c r="AH20" s="69"/>
    </row>
    <row r="21" spans="2:34">
      <c r="B21" s="161"/>
      <c r="C21" s="152"/>
      <c r="D21" s="97" t="s">
        <v>589</v>
      </c>
      <c r="E21" s="99">
        <f t="shared" si="6"/>
        <v>0</v>
      </c>
      <c r="F21" s="99">
        <f t="shared" si="7"/>
        <v>1</v>
      </c>
      <c r="G21" s="99">
        <f t="shared" si="8"/>
        <v>0</v>
      </c>
      <c r="H21" s="99">
        <f t="shared" si="9"/>
        <v>1</v>
      </c>
      <c r="I21" s="98"/>
      <c r="J21" s="98"/>
      <c r="K21" s="98"/>
      <c r="L21" s="99">
        <f t="shared" si="10"/>
        <v>0</v>
      </c>
      <c r="M21" s="98"/>
      <c r="N21" s="98">
        <v>1</v>
      </c>
      <c r="O21" s="99">
        <f t="shared" si="11"/>
        <v>1</v>
      </c>
      <c r="P21" s="98"/>
      <c r="Q21" s="98"/>
      <c r="R21" s="99">
        <f t="shared" si="12"/>
        <v>0</v>
      </c>
      <c r="S21" s="98"/>
      <c r="T21" s="98"/>
      <c r="U21" s="99">
        <f t="shared" si="13"/>
        <v>0</v>
      </c>
      <c r="V21" s="98"/>
      <c r="W21" s="98"/>
      <c r="X21" s="99">
        <f t="shared" si="14"/>
        <v>0</v>
      </c>
      <c r="Y21" s="98"/>
      <c r="Z21" s="98"/>
      <c r="AA21" s="99">
        <f t="shared" si="15"/>
        <v>0</v>
      </c>
      <c r="AB21" s="98"/>
      <c r="AC21" s="98"/>
      <c r="AD21" s="99">
        <f t="shared" si="16"/>
        <v>0</v>
      </c>
      <c r="AE21" s="69"/>
      <c r="AF21" s="69"/>
      <c r="AG21" s="69"/>
      <c r="AH21" s="69"/>
    </row>
    <row r="22" spans="2:34">
      <c r="B22" s="161"/>
      <c r="C22" s="152"/>
      <c r="D22" s="97" t="s">
        <v>591</v>
      </c>
      <c r="E22" s="99">
        <f t="shared" si="6"/>
        <v>0</v>
      </c>
      <c r="F22" s="99">
        <f t="shared" si="7"/>
        <v>2</v>
      </c>
      <c r="G22" s="99">
        <f t="shared" si="8"/>
        <v>0</v>
      </c>
      <c r="H22" s="99">
        <f t="shared" si="9"/>
        <v>2</v>
      </c>
      <c r="I22" s="98"/>
      <c r="J22" s="98"/>
      <c r="K22" s="98"/>
      <c r="L22" s="99">
        <f t="shared" si="10"/>
        <v>0</v>
      </c>
      <c r="M22" s="98"/>
      <c r="N22" s="98">
        <v>1</v>
      </c>
      <c r="O22" s="99">
        <f t="shared" si="11"/>
        <v>1</v>
      </c>
      <c r="P22" s="98"/>
      <c r="Q22" s="98">
        <v>1</v>
      </c>
      <c r="R22" s="99">
        <f t="shared" si="12"/>
        <v>1</v>
      </c>
      <c r="S22" s="98"/>
      <c r="T22" s="98"/>
      <c r="U22" s="99">
        <f t="shared" si="13"/>
        <v>0</v>
      </c>
      <c r="V22" s="98"/>
      <c r="W22" s="98"/>
      <c r="X22" s="99">
        <f t="shared" si="14"/>
        <v>0</v>
      </c>
      <c r="Y22" s="98"/>
      <c r="Z22" s="98"/>
      <c r="AA22" s="99">
        <f t="shared" si="15"/>
        <v>0</v>
      </c>
      <c r="AB22" s="98"/>
      <c r="AC22" s="98"/>
      <c r="AD22" s="99">
        <f t="shared" si="16"/>
        <v>0</v>
      </c>
      <c r="AE22" s="69"/>
      <c r="AF22" s="69"/>
      <c r="AG22" s="69"/>
      <c r="AH22" s="69"/>
    </row>
    <row r="23" spans="2:34">
      <c r="B23" s="161"/>
      <c r="C23" s="152"/>
      <c r="D23" s="97" t="s">
        <v>402</v>
      </c>
      <c r="E23" s="99">
        <f t="shared" si="6"/>
        <v>70</v>
      </c>
      <c r="F23" s="99">
        <f t="shared" si="7"/>
        <v>55</v>
      </c>
      <c r="G23" s="99">
        <f t="shared" si="8"/>
        <v>0</v>
      </c>
      <c r="H23" s="99">
        <f t="shared" si="9"/>
        <v>125</v>
      </c>
      <c r="I23" s="98">
        <v>3</v>
      </c>
      <c r="J23" s="98"/>
      <c r="K23" s="98"/>
      <c r="L23" s="99">
        <f t="shared" si="10"/>
        <v>3</v>
      </c>
      <c r="M23" s="98"/>
      <c r="N23" s="98">
        <v>2</v>
      </c>
      <c r="O23" s="99">
        <f t="shared" si="11"/>
        <v>2</v>
      </c>
      <c r="P23" s="98"/>
      <c r="Q23" s="98"/>
      <c r="R23" s="99">
        <f t="shared" si="12"/>
        <v>0</v>
      </c>
      <c r="S23" s="98"/>
      <c r="T23" s="98"/>
      <c r="U23" s="99">
        <f t="shared" si="13"/>
        <v>0</v>
      </c>
      <c r="V23" s="98">
        <v>12</v>
      </c>
      <c r="W23" s="98">
        <v>9</v>
      </c>
      <c r="X23" s="99">
        <f t="shared" si="14"/>
        <v>21</v>
      </c>
      <c r="Y23" s="98">
        <v>28</v>
      </c>
      <c r="Z23" s="98">
        <v>18</v>
      </c>
      <c r="AA23" s="99">
        <f t="shared" si="15"/>
        <v>46</v>
      </c>
      <c r="AB23" s="98">
        <v>27</v>
      </c>
      <c r="AC23" s="98">
        <v>26</v>
      </c>
      <c r="AD23" s="99">
        <f t="shared" si="16"/>
        <v>53</v>
      </c>
      <c r="AE23" s="69"/>
      <c r="AF23" s="69"/>
      <c r="AG23" s="69"/>
      <c r="AH23" s="69"/>
    </row>
    <row r="24" spans="2:34">
      <c r="B24" s="161"/>
      <c r="C24" s="258" t="s">
        <v>50</v>
      </c>
      <c r="D24" s="258"/>
      <c r="E24" s="99">
        <f t="shared" ref="E24:F24" si="17">I24+M24+P24+S24+V24+Y24+AB24</f>
        <v>1461</v>
      </c>
      <c r="F24" s="99">
        <f t="shared" si="17"/>
        <v>1159</v>
      </c>
      <c r="G24" s="99">
        <f t="shared" ref="G24" si="18">K24</f>
        <v>0</v>
      </c>
      <c r="H24" s="99">
        <f>SUM(E24:G24)</f>
        <v>2620</v>
      </c>
      <c r="I24" s="99">
        <f>SUM(I25:I30)</f>
        <v>483</v>
      </c>
      <c r="J24" s="99">
        <f t="shared" ref="J24:AD24" si="19">SUM(J25:J30)</f>
        <v>375</v>
      </c>
      <c r="K24" s="99">
        <f t="shared" si="19"/>
        <v>0</v>
      </c>
      <c r="L24" s="99">
        <f t="shared" si="19"/>
        <v>858</v>
      </c>
      <c r="M24" s="99">
        <f t="shared" si="19"/>
        <v>858</v>
      </c>
      <c r="N24" s="99">
        <f t="shared" si="19"/>
        <v>729</v>
      </c>
      <c r="O24" s="99">
        <f t="shared" si="19"/>
        <v>1587</v>
      </c>
      <c r="P24" s="99">
        <f t="shared" si="19"/>
        <v>102</v>
      </c>
      <c r="Q24" s="99">
        <f t="shared" si="19"/>
        <v>45</v>
      </c>
      <c r="R24" s="99">
        <f t="shared" si="19"/>
        <v>147</v>
      </c>
      <c r="S24" s="99">
        <f t="shared" si="19"/>
        <v>0</v>
      </c>
      <c r="T24" s="99">
        <f t="shared" si="19"/>
        <v>0</v>
      </c>
      <c r="U24" s="99">
        <f t="shared" si="19"/>
        <v>0</v>
      </c>
      <c r="V24" s="99">
        <f t="shared" si="19"/>
        <v>0</v>
      </c>
      <c r="W24" s="99">
        <f t="shared" si="19"/>
        <v>0</v>
      </c>
      <c r="X24" s="99">
        <f t="shared" si="19"/>
        <v>0</v>
      </c>
      <c r="Y24" s="99">
        <f t="shared" si="19"/>
        <v>0</v>
      </c>
      <c r="Z24" s="99">
        <f t="shared" si="19"/>
        <v>0</v>
      </c>
      <c r="AA24" s="99">
        <f t="shared" si="19"/>
        <v>0</v>
      </c>
      <c r="AB24" s="99">
        <f t="shared" si="19"/>
        <v>18</v>
      </c>
      <c r="AC24" s="99">
        <f t="shared" si="19"/>
        <v>10</v>
      </c>
      <c r="AD24" s="99">
        <f t="shared" si="19"/>
        <v>28</v>
      </c>
      <c r="AE24" s="69"/>
      <c r="AF24" s="69"/>
      <c r="AG24" s="69"/>
      <c r="AH24" s="69"/>
    </row>
    <row r="25" spans="2:34">
      <c r="B25" s="161"/>
      <c r="C25" s="152">
        <v>6</v>
      </c>
      <c r="D25" s="97" t="s">
        <v>441</v>
      </c>
      <c r="E25" s="99">
        <f t="shared" ref="E25:E32" si="20">I25+M25+P25+S25+V25+Y25+AB25</f>
        <v>8</v>
      </c>
      <c r="F25" s="99">
        <f t="shared" ref="F25:F32" si="21">J25+N25+Q25+T25+W25+Z25+AC25</f>
        <v>8</v>
      </c>
      <c r="G25" s="99">
        <f t="shared" ref="G25:G32" si="22">K25</f>
        <v>0</v>
      </c>
      <c r="H25" s="99">
        <f t="shared" ref="H25:H32" si="23">SUM(E25:G25)</f>
        <v>16</v>
      </c>
      <c r="I25" s="98">
        <v>8</v>
      </c>
      <c r="J25" s="98">
        <v>8</v>
      </c>
      <c r="K25" s="98"/>
      <c r="L25" s="99">
        <v>16</v>
      </c>
      <c r="M25" s="98"/>
      <c r="N25" s="98"/>
      <c r="O25" s="99"/>
      <c r="P25" s="98"/>
      <c r="Q25" s="98"/>
      <c r="R25" s="99"/>
      <c r="S25" s="98"/>
      <c r="T25" s="98"/>
      <c r="U25" s="99">
        <f t="shared" si="13"/>
        <v>0</v>
      </c>
      <c r="V25" s="98"/>
      <c r="W25" s="98"/>
      <c r="X25" s="99">
        <f t="shared" si="14"/>
        <v>0</v>
      </c>
      <c r="Y25" s="98"/>
      <c r="Z25" s="98"/>
      <c r="AA25" s="99">
        <f t="shared" si="15"/>
        <v>0</v>
      </c>
      <c r="AB25" s="98"/>
      <c r="AC25" s="98"/>
      <c r="AD25" s="99">
        <f t="shared" si="16"/>
        <v>0</v>
      </c>
      <c r="AE25" s="69"/>
      <c r="AF25" s="69"/>
      <c r="AG25" s="69"/>
      <c r="AH25" s="69"/>
    </row>
    <row r="26" spans="2:34">
      <c r="B26" s="161"/>
      <c r="C26" s="152">
        <v>7</v>
      </c>
      <c r="D26" s="97" t="s">
        <v>75</v>
      </c>
      <c r="E26" s="99">
        <f t="shared" si="20"/>
        <v>669</v>
      </c>
      <c r="F26" s="99">
        <f t="shared" si="21"/>
        <v>629</v>
      </c>
      <c r="G26" s="99">
        <f t="shared" si="22"/>
        <v>0</v>
      </c>
      <c r="H26" s="99">
        <f t="shared" si="23"/>
        <v>1298</v>
      </c>
      <c r="I26" s="98">
        <v>264</v>
      </c>
      <c r="J26" s="98">
        <v>222</v>
      </c>
      <c r="K26" s="98"/>
      <c r="L26" s="99">
        <v>486</v>
      </c>
      <c r="M26" s="98">
        <v>389</v>
      </c>
      <c r="N26" s="98">
        <v>397</v>
      </c>
      <c r="O26" s="99">
        <v>786</v>
      </c>
      <c r="P26" s="98"/>
      <c r="Q26" s="98"/>
      <c r="R26" s="99"/>
      <c r="S26" s="98"/>
      <c r="T26" s="98"/>
      <c r="U26" s="99">
        <f t="shared" si="13"/>
        <v>0</v>
      </c>
      <c r="V26" s="98"/>
      <c r="W26" s="98"/>
      <c r="X26" s="99">
        <f t="shared" si="14"/>
        <v>0</v>
      </c>
      <c r="Y26" s="98"/>
      <c r="Z26" s="98"/>
      <c r="AA26" s="99">
        <f t="shared" si="15"/>
        <v>0</v>
      </c>
      <c r="AB26" s="98">
        <v>16</v>
      </c>
      <c r="AC26" s="98">
        <v>10</v>
      </c>
      <c r="AD26" s="99">
        <f t="shared" si="16"/>
        <v>26</v>
      </c>
      <c r="AE26" s="69"/>
      <c r="AF26" s="69"/>
      <c r="AG26" s="69"/>
      <c r="AH26" s="69"/>
    </row>
    <row r="27" spans="2:34">
      <c r="B27" s="161"/>
      <c r="C27" s="152"/>
      <c r="D27" s="97" t="s">
        <v>592</v>
      </c>
      <c r="E27" s="99">
        <f t="shared" si="20"/>
        <v>34</v>
      </c>
      <c r="F27" s="99">
        <f t="shared" si="21"/>
        <v>32</v>
      </c>
      <c r="G27" s="99">
        <f t="shared" si="22"/>
        <v>0</v>
      </c>
      <c r="H27" s="99">
        <f t="shared" si="23"/>
        <v>66</v>
      </c>
      <c r="I27" s="98">
        <v>15</v>
      </c>
      <c r="J27" s="98">
        <v>13</v>
      </c>
      <c r="K27" s="98"/>
      <c r="L27" s="99">
        <v>28</v>
      </c>
      <c r="M27" s="98">
        <v>19</v>
      </c>
      <c r="N27" s="98">
        <v>19</v>
      </c>
      <c r="O27" s="99">
        <v>38</v>
      </c>
      <c r="P27" s="98"/>
      <c r="Q27" s="98"/>
      <c r="R27" s="99"/>
      <c r="S27" s="98"/>
      <c r="T27" s="98"/>
      <c r="U27" s="99">
        <f t="shared" si="13"/>
        <v>0</v>
      </c>
      <c r="V27" s="98"/>
      <c r="W27" s="98"/>
      <c r="X27" s="99">
        <f t="shared" si="14"/>
        <v>0</v>
      </c>
      <c r="Y27" s="98"/>
      <c r="Z27" s="98"/>
      <c r="AA27" s="99">
        <f t="shared" si="15"/>
        <v>0</v>
      </c>
      <c r="AB27" s="98"/>
      <c r="AC27" s="98"/>
      <c r="AD27" s="99">
        <f t="shared" si="16"/>
        <v>0</v>
      </c>
      <c r="AE27" s="69"/>
      <c r="AF27" s="69"/>
      <c r="AG27" s="69"/>
      <c r="AH27" s="69"/>
    </row>
    <row r="28" spans="2:34">
      <c r="B28" s="161"/>
      <c r="C28" s="152">
        <v>8</v>
      </c>
      <c r="D28" s="97" t="s">
        <v>444</v>
      </c>
      <c r="E28" s="99">
        <f t="shared" si="20"/>
        <v>2</v>
      </c>
      <c r="F28" s="99">
        <f t="shared" si="21"/>
        <v>0</v>
      </c>
      <c r="G28" s="99">
        <f t="shared" si="22"/>
        <v>0</v>
      </c>
      <c r="H28" s="99">
        <f t="shared" si="23"/>
        <v>2</v>
      </c>
      <c r="I28" s="98">
        <v>2</v>
      </c>
      <c r="J28" s="98"/>
      <c r="K28" s="98"/>
      <c r="L28" s="99">
        <v>2</v>
      </c>
      <c r="M28" s="98"/>
      <c r="N28" s="98"/>
      <c r="O28" s="99"/>
      <c r="P28" s="98"/>
      <c r="Q28" s="98"/>
      <c r="R28" s="99"/>
      <c r="S28" s="98"/>
      <c r="T28" s="98"/>
      <c r="U28" s="99">
        <f t="shared" si="13"/>
        <v>0</v>
      </c>
      <c r="V28" s="98"/>
      <c r="W28" s="98"/>
      <c r="X28" s="99">
        <f t="shared" si="14"/>
        <v>0</v>
      </c>
      <c r="Y28" s="98"/>
      <c r="Z28" s="98"/>
      <c r="AA28" s="99">
        <f t="shared" si="15"/>
        <v>0</v>
      </c>
      <c r="AB28" s="98"/>
      <c r="AC28" s="98"/>
      <c r="AD28" s="99">
        <f t="shared" si="16"/>
        <v>0</v>
      </c>
      <c r="AE28" s="69"/>
      <c r="AF28" s="69"/>
      <c r="AG28" s="69"/>
      <c r="AH28" s="69"/>
    </row>
    <row r="29" spans="2:34">
      <c r="B29" s="161"/>
      <c r="C29" s="152">
        <v>9</v>
      </c>
      <c r="D29" s="97" t="s">
        <v>77</v>
      </c>
      <c r="E29" s="99">
        <f t="shared" si="20"/>
        <v>451</v>
      </c>
      <c r="F29" s="99">
        <f t="shared" si="21"/>
        <v>329</v>
      </c>
      <c r="G29" s="99">
        <f t="shared" si="22"/>
        <v>0</v>
      </c>
      <c r="H29" s="99">
        <f t="shared" si="23"/>
        <v>780</v>
      </c>
      <c r="I29" s="98">
        <v>105</v>
      </c>
      <c r="J29" s="98">
        <v>81</v>
      </c>
      <c r="K29" s="98"/>
      <c r="L29" s="99">
        <v>186</v>
      </c>
      <c r="M29" s="98">
        <v>346</v>
      </c>
      <c r="N29" s="98">
        <v>248</v>
      </c>
      <c r="O29" s="99">
        <v>594</v>
      </c>
      <c r="P29" s="98"/>
      <c r="Q29" s="98"/>
      <c r="R29" s="99"/>
      <c r="S29" s="98"/>
      <c r="T29" s="98"/>
      <c r="U29" s="99">
        <f t="shared" si="13"/>
        <v>0</v>
      </c>
      <c r="V29" s="98"/>
      <c r="W29" s="98"/>
      <c r="X29" s="99">
        <f t="shared" si="14"/>
        <v>0</v>
      </c>
      <c r="Y29" s="98"/>
      <c r="Z29" s="98"/>
      <c r="AA29" s="99">
        <f t="shared" si="15"/>
        <v>0</v>
      </c>
      <c r="AB29" s="98"/>
      <c r="AC29" s="98"/>
      <c r="AD29" s="99">
        <f t="shared" si="16"/>
        <v>0</v>
      </c>
      <c r="AE29" s="69"/>
      <c r="AF29" s="69"/>
      <c r="AG29" s="69"/>
      <c r="AH29" s="69"/>
    </row>
    <row r="30" spans="2:34">
      <c r="B30" s="161"/>
      <c r="C30" s="152">
        <v>11</v>
      </c>
      <c r="D30" s="97" t="s">
        <v>78</v>
      </c>
      <c r="E30" s="99">
        <f t="shared" si="20"/>
        <v>297</v>
      </c>
      <c r="F30" s="99">
        <f t="shared" si="21"/>
        <v>161</v>
      </c>
      <c r="G30" s="99">
        <f t="shared" si="22"/>
        <v>0</v>
      </c>
      <c r="H30" s="99">
        <f t="shared" si="23"/>
        <v>458</v>
      </c>
      <c r="I30" s="98">
        <v>89</v>
      </c>
      <c r="J30" s="98">
        <v>51</v>
      </c>
      <c r="K30" s="98"/>
      <c r="L30" s="99">
        <v>140</v>
      </c>
      <c r="M30" s="98">
        <v>104</v>
      </c>
      <c r="N30" s="98">
        <v>65</v>
      </c>
      <c r="O30" s="99">
        <v>169</v>
      </c>
      <c r="P30" s="98">
        <v>102</v>
      </c>
      <c r="Q30" s="98">
        <v>45</v>
      </c>
      <c r="R30" s="99">
        <v>147</v>
      </c>
      <c r="S30" s="98"/>
      <c r="T30" s="98"/>
      <c r="U30" s="99">
        <f t="shared" si="13"/>
        <v>0</v>
      </c>
      <c r="V30" s="98"/>
      <c r="W30" s="98"/>
      <c r="X30" s="99">
        <f t="shared" si="14"/>
        <v>0</v>
      </c>
      <c r="Y30" s="98"/>
      <c r="Z30" s="98"/>
      <c r="AA30" s="99">
        <f t="shared" si="15"/>
        <v>0</v>
      </c>
      <c r="AB30" s="98">
        <v>2</v>
      </c>
      <c r="AC30" s="98"/>
      <c r="AD30" s="99">
        <f t="shared" si="16"/>
        <v>2</v>
      </c>
      <c r="AE30" s="69"/>
      <c r="AF30" s="69"/>
      <c r="AG30" s="69"/>
      <c r="AH30" s="69"/>
    </row>
    <row r="31" spans="2:34">
      <c r="B31" s="161"/>
      <c r="C31" s="278" t="s">
        <v>679</v>
      </c>
      <c r="D31" s="278"/>
      <c r="E31" s="99">
        <f t="shared" si="20"/>
        <v>35</v>
      </c>
      <c r="F31" s="99">
        <f t="shared" si="21"/>
        <v>13</v>
      </c>
      <c r="G31" s="99">
        <f t="shared" si="22"/>
        <v>0</v>
      </c>
      <c r="H31" s="99">
        <f t="shared" si="23"/>
        <v>48</v>
      </c>
      <c r="I31" s="99">
        <f>I32</f>
        <v>0</v>
      </c>
      <c r="J31" s="99">
        <f t="shared" ref="J31:AD31" si="24">J32</f>
        <v>0</v>
      </c>
      <c r="K31" s="99">
        <f t="shared" si="24"/>
        <v>0</v>
      </c>
      <c r="L31" s="99">
        <f t="shared" si="24"/>
        <v>0</v>
      </c>
      <c r="M31" s="99">
        <f t="shared" si="24"/>
        <v>0</v>
      </c>
      <c r="N31" s="99">
        <f t="shared" si="24"/>
        <v>0</v>
      </c>
      <c r="O31" s="99">
        <f t="shared" si="24"/>
        <v>0</v>
      </c>
      <c r="P31" s="99">
        <f t="shared" si="24"/>
        <v>0</v>
      </c>
      <c r="Q31" s="99">
        <f t="shared" si="24"/>
        <v>0</v>
      </c>
      <c r="R31" s="99">
        <f t="shared" si="24"/>
        <v>0</v>
      </c>
      <c r="S31" s="99">
        <f t="shared" si="24"/>
        <v>0</v>
      </c>
      <c r="T31" s="99">
        <f t="shared" si="24"/>
        <v>0</v>
      </c>
      <c r="U31" s="99">
        <f t="shared" si="24"/>
        <v>0</v>
      </c>
      <c r="V31" s="99">
        <f t="shared" si="24"/>
        <v>0</v>
      </c>
      <c r="W31" s="99">
        <f t="shared" si="24"/>
        <v>0</v>
      </c>
      <c r="X31" s="99">
        <f t="shared" si="24"/>
        <v>0</v>
      </c>
      <c r="Y31" s="99">
        <f t="shared" si="24"/>
        <v>0</v>
      </c>
      <c r="Z31" s="99">
        <f t="shared" si="24"/>
        <v>0</v>
      </c>
      <c r="AA31" s="99">
        <f t="shared" si="24"/>
        <v>0</v>
      </c>
      <c r="AB31" s="99">
        <f t="shared" si="24"/>
        <v>35</v>
      </c>
      <c r="AC31" s="99">
        <f t="shared" si="24"/>
        <v>13</v>
      </c>
      <c r="AD31" s="99">
        <f t="shared" si="24"/>
        <v>48</v>
      </c>
      <c r="AE31" s="69"/>
      <c r="AF31" s="69"/>
      <c r="AG31" s="69"/>
      <c r="AH31" s="69"/>
    </row>
    <row r="32" spans="2:34">
      <c r="B32" s="161"/>
      <c r="C32" s="152"/>
      <c r="D32" s="97" t="s">
        <v>680</v>
      </c>
      <c r="E32" s="99">
        <f t="shared" si="20"/>
        <v>35</v>
      </c>
      <c r="F32" s="99">
        <f t="shared" si="21"/>
        <v>13</v>
      </c>
      <c r="G32" s="99">
        <f t="shared" si="22"/>
        <v>0</v>
      </c>
      <c r="H32" s="99">
        <f t="shared" si="23"/>
        <v>48</v>
      </c>
      <c r="I32" s="98"/>
      <c r="J32" s="98"/>
      <c r="K32" s="98"/>
      <c r="L32" s="99">
        <f t="shared" si="10"/>
        <v>0</v>
      </c>
      <c r="M32" s="98"/>
      <c r="N32" s="98"/>
      <c r="O32" s="99">
        <f t="shared" si="11"/>
        <v>0</v>
      </c>
      <c r="P32" s="98"/>
      <c r="Q32" s="98"/>
      <c r="R32" s="99">
        <f t="shared" si="12"/>
        <v>0</v>
      </c>
      <c r="S32" s="98"/>
      <c r="T32" s="98"/>
      <c r="U32" s="99">
        <f t="shared" si="13"/>
        <v>0</v>
      </c>
      <c r="V32" s="98"/>
      <c r="W32" s="98"/>
      <c r="X32" s="99">
        <f t="shared" si="14"/>
        <v>0</v>
      </c>
      <c r="Y32" s="98"/>
      <c r="Z32" s="98"/>
      <c r="AA32" s="99">
        <f t="shared" si="15"/>
        <v>0</v>
      </c>
      <c r="AB32" s="98">
        <v>35</v>
      </c>
      <c r="AC32" s="98">
        <v>13</v>
      </c>
      <c r="AD32" s="99">
        <f t="shared" si="16"/>
        <v>48</v>
      </c>
      <c r="AE32" s="69"/>
      <c r="AF32" s="69"/>
      <c r="AG32" s="69"/>
      <c r="AH32" s="69"/>
    </row>
    <row r="33" spans="2:34">
      <c r="B33" s="160" t="s">
        <v>101</v>
      </c>
      <c r="C33" s="154"/>
      <c r="D33" s="154"/>
      <c r="E33" s="126">
        <f t="shared" ref="E33:E96" si="25">I33+M33+P33+S33+V33+Y33+AB33</f>
        <v>907</v>
      </c>
      <c r="F33" s="126">
        <f t="shared" ref="F33:F96" si="26">J33+N33+Q33+T33+W33+Z33+AC33</f>
        <v>1125</v>
      </c>
      <c r="G33" s="126">
        <f t="shared" ref="G33:G96" si="27">K33</f>
        <v>0</v>
      </c>
      <c r="H33" s="126">
        <f t="shared" ref="H33:H96" si="28">SUM(E33:G33)</f>
        <v>2032</v>
      </c>
      <c r="I33" s="126">
        <v>237</v>
      </c>
      <c r="J33" s="126">
        <v>368</v>
      </c>
      <c r="K33" s="126"/>
      <c r="L33" s="126">
        <v>605</v>
      </c>
      <c r="M33" s="126">
        <v>244</v>
      </c>
      <c r="N33" s="126">
        <v>295</v>
      </c>
      <c r="O33" s="126">
        <v>539</v>
      </c>
      <c r="P33" s="126">
        <v>171</v>
      </c>
      <c r="Q33" s="126">
        <v>191</v>
      </c>
      <c r="R33" s="126">
        <v>362</v>
      </c>
      <c r="S33" s="126">
        <v>247</v>
      </c>
      <c r="T33" s="126">
        <v>265</v>
      </c>
      <c r="U33" s="126">
        <v>512</v>
      </c>
      <c r="V33" s="126">
        <v>8</v>
      </c>
      <c r="W33" s="126">
        <v>6</v>
      </c>
      <c r="X33" s="126">
        <v>14</v>
      </c>
      <c r="Y33" s="126"/>
      <c r="Z33" s="126"/>
      <c r="AA33" s="126"/>
      <c r="AB33" s="126"/>
      <c r="AC33" s="126"/>
      <c r="AD33" s="126"/>
      <c r="AE33" s="71"/>
      <c r="AF33" s="71"/>
      <c r="AG33" s="71"/>
      <c r="AH33" s="69"/>
    </row>
    <row r="34" spans="2:34">
      <c r="B34" s="113" t="s">
        <v>49</v>
      </c>
      <c r="C34" s="144"/>
      <c r="D34" s="144"/>
      <c r="E34" s="114">
        <f t="shared" si="25"/>
        <v>851</v>
      </c>
      <c r="F34" s="114">
        <f t="shared" si="26"/>
        <v>1051</v>
      </c>
      <c r="G34" s="114">
        <f t="shared" si="27"/>
        <v>0</v>
      </c>
      <c r="H34" s="114">
        <f t="shared" si="28"/>
        <v>1902</v>
      </c>
      <c r="I34" s="114">
        <v>217</v>
      </c>
      <c r="J34" s="114">
        <v>329</v>
      </c>
      <c r="K34" s="114"/>
      <c r="L34" s="114">
        <v>546</v>
      </c>
      <c r="M34" s="114">
        <v>208</v>
      </c>
      <c r="N34" s="114">
        <v>260</v>
      </c>
      <c r="O34" s="114">
        <v>468</v>
      </c>
      <c r="P34" s="114">
        <v>171</v>
      </c>
      <c r="Q34" s="114">
        <v>191</v>
      </c>
      <c r="R34" s="114">
        <v>362</v>
      </c>
      <c r="S34" s="114">
        <v>247</v>
      </c>
      <c r="T34" s="114">
        <v>265</v>
      </c>
      <c r="U34" s="114">
        <v>512</v>
      </c>
      <c r="V34" s="114">
        <v>8</v>
      </c>
      <c r="W34" s="114">
        <v>6</v>
      </c>
      <c r="X34" s="114">
        <v>14</v>
      </c>
      <c r="Y34" s="114"/>
      <c r="Z34" s="114"/>
      <c r="AA34" s="114"/>
      <c r="AB34" s="114"/>
      <c r="AC34" s="114"/>
      <c r="AD34" s="114"/>
      <c r="AE34" s="71"/>
      <c r="AF34" s="71"/>
      <c r="AG34" s="71"/>
      <c r="AH34" s="69"/>
    </row>
    <row r="35" spans="2:34">
      <c r="B35" s="155" t="s">
        <v>71</v>
      </c>
      <c r="C35" s="145"/>
      <c r="D35" s="145"/>
      <c r="E35" s="119">
        <f t="shared" si="25"/>
        <v>851</v>
      </c>
      <c r="F35" s="119">
        <f t="shared" si="26"/>
        <v>1051</v>
      </c>
      <c r="G35" s="119">
        <f t="shared" si="27"/>
        <v>0</v>
      </c>
      <c r="H35" s="119">
        <f t="shared" si="28"/>
        <v>1902</v>
      </c>
      <c r="I35" s="119">
        <v>217</v>
      </c>
      <c r="J35" s="119">
        <v>329</v>
      </c>
      <c r="K35" s="119"/>
      <c r="L35" s="119">
        <v>546</v>
      </c>
      <c r="M35" s="119">
        <v>208</v>
      </c>
      <c r="N35" s="119">
        <v>260</v>
      </c>
      <c r="O35" s="119">
        <v>468</v>
      </c>
      <c r="P35" s="119">
        <v>171</v>
      </c>
      <c r="Q35" s="119">
        <v>191</v>
      </c>
      <c r="R35" s="119">
        <v>362</v>
      </c>
      <c r="S35" s="119">
        <v>247</v>
      </c>
      <c r="T35" s="119">
        <v>265</v>
      </c>
      <c r="U35" s="119">
        <v>512</v>
      </c>
      <c r="V35" s="119">
        <v>8</v>
      </c>
      <c r="W35" s="119">
        <v>6</v>
      </c>
      <c r="X35" s="119">
        <v>14</v>
      </c>
      <c r="Y35" s="119"/>
      <c r="Z35" s="119"/>
      <c r="AA35" s="119"/>
      <c r="AB35" s="119"/>
      <c r="AC35" s="119"/>
      <c r="AD35" s="119"/>
      <c r="AE35" s="71"/>
      <c r="AF35" s="71"/>
      <c r="AG35" s="71"/>
      <c r="AH35" s="69"/>
    </row>
    <row r="36" spans="2:34">
      <c r="B36" s="156">
        <v>52.010100000000001</v>
      </c>
      <c r="C36" s="157" t="s">
        <v>80</v>
      </c>
      <c r="D36" s="158" t="s">
        <v>593</v>
      </c>
      <c r="E36" s="122">
        <f t="shared" si="25"/>
        <v>81</v>
      </c>
      <c r="F36" s="122">
        <f t="shared" si="26"/>
        <v>76</v>
      </c>
      <c r="G36" s="122">
        <f t="shared" si="27"/>
        <v>0</v>
      </c>
      <c r="H36" s="122">
        <f t="shared" si="28"/>
        <v>157</v>
      </c>
      <c r="I36" s="119">
        <v>31</v>
      </c>
      <c r="J36" s="119">
        <v>34</v>
      </c>
      <c r="K36" s="119"/>
      <c r="L36" s="119">
        <v>65</v>
      </c>
      <c r="M36" s="119">
        <v>22</v>
      </c>
      <c r="N36" s="119">
        <v>17</v>
      </c>
      <c r="O36" s="119">
        <v>39</v>
      </c>
      <c r="P36" s="119">
        <v>13</v>
      </c>
      <c r="Q36" s="119">
        <v>13</v>
      </c>
      <c r="R36" s="119">
        <v>26</v>
      </c>
      <c r="S36" s="119">
        <v>14</v>
      </c>
      <c r="T36" s="119">
        <v>12</v>
      </c>
      <c r="U36" s="119">
        <v>26</v>
      </c>
      <c r="V36" s="119">
        <v>1</v>
      </c>
      <c r="W36" s="119"/>
      <c r="X36" s="119">
        <v>1</v>
      </c>
      <c r="Y36" s="119"/>
      <c r="Z36" s="119"/>
      <c r="AA36" s="119"/>
      <c r="AB36" s="119"/>
      <c r="AC36" s="119"/>
      <c r="AD36" s="119"/>
      <c r="AE36" s="71"/>
      <c r="AF36" s="71"/>
      <c r="AG36" s="71"/>
      <c r="AH36" s="69"/>
    </row>
    <row r="37" spans="2:34">
      <c r="B37" s="156">
        <v>52.020400000000002</v>
      </c>
      <c r="C37" s="157" t="s">
        <v>429</v>
      </c>
      <c r="D37" s="158" t="s">
        <v>430</v>
      </c>
      <c r="E37" s="122">
        <f t="shared" si="25"/>
        <v>27</v>
      </c>
      <c r="F37" s="122">
        <f t="shared" si="26"/>
        <v>7</v>
      </c>
      <c r="G37" s="122">
        <f t="shared" si="27"/>
        <v>0</v>
      </c>
      <c r="H37" s="122">
        <f t="shared" si="28"/>
        <v>34</v>
      </c>
      <c r="I37" s="119"/>
      <c r="J37" s="119">
        <v>2</v>
      </c>
      <c r="K37" s="119"/>
      <c r="L37" s="119">
        <v>2</v>
      </c>
      <c r="M37" s="119">
        <v>8</v>
      </c>
      <c r="N37" s="119">
        <v>2</v>
      </c>
      <c r="O37" s="119">
        <v>10</v>
      </c>
      <c r="P37" s="119">
        <v>5</v>
      </c>
      <c r="Q37" s="119">
        <v>1</v>
      </c>
      <c r="R37" s="119">
        <v>6</v>
      </c>
      <c r="S37" s="119">
        <v>14</v>
      </c>
      <c r="T37" s="119">
        <v>2</v>
      </c>
      <c r="U37" s="119">
        <v>16</v>
      </c>
      <c r="V37" s="119"/>
      <c r="W37" s="119"/>
      <c r="X37" s="119"/>
      <c r="Y37" s="119"/>
      <c r="Z37" s="119"/>
      <c r="AA37" s="119"/>
      <c r="AB37" s="119"/>
      <c r="AC37" s="119"/>
      <c r="AD37" s="119"/>
      <c r="AE37" s="71"/>
      <c r="AF37" s="71"/>
      <c r="AG37" s="71"/>
      <c r="AH37" s="69"/>
    </row>
    <row r="38" spans="2:34">
      <c r="B38" s="156">
        <v>52.020499999999998</v>
      </c>
      <c r="C38" s="157" t="s">
        <v>82</v>
      </c>
      <c r="D38" s="158" t="s">
        <v>83</v>
      </c>
      <c r="E38" s="122">
        <f t="shared" si="25"/>
        <v>42</v>
      </c>
      <c r="F38" s="122">
        <f t="shared" si="26"/>
        <v>56</v>
      </c>
      <c r="G38" s="122">
        <f t="shared" si="27"/>
        <v>0</v>
      </c>
      <c r="H38" s="122">
        <f t="shared" si="28"/>
        <v>98</v>
      </c>
      <c r="I38" s="119">
        <v>7</v>
      </c>
      <c r="J38" s="119">
        <v>8</v>
      </c>
      <c r="K38" s="119"/>
      <c r="L38" s="119">
        <v>15</v>
      </c>
      <c r="M38" s="119">
        <v>13</v>
      </c>
      <c r="N38" s="119">
        <v>17</v>
      </c>
      <c r="O38" s="119">
        <v>30</v>
      </c>
      <c r="P38" s="119">
        <v>9</v>
      </c>
      <c r="Q38" s="119">
        <v>14</v>
      </c>
      <c r="R38" s="119">
        <v>23</v>
      </c>
      <c r="S38" s="119">
        <v>12</v>
      </c>
      <c r="T38" s="119">
        <v>17</v>
      </c>
      <c r="U38" s="119">
        <v>29</v>
      </c>
      <c r="V38" s="119">
        <v>1</v>
      </c>
      <c r="W38" s="119"/>
      <c r="X38" s="119">
        <v>1</v>
      </c>
      <c r="Y38" s="119"/>
      <c r="Z38" s="119"/>
      <c r="AA38" s="119"/>
      <c r="AB38" s="119"/>
      <c r="AC38" s="119"/>
      <c r="AD38" s="119"/>
      <c r="AE38" s="71"/>
      <c r="AF38" s="71"/>
      <c r="AG38" s="71"/>
      <c r="AH38" s="69"/>
    </row>
    <row r="39" spans="2:34">
      <c r="B39" s="156">
        <v>52.030099999999997</v>
      </c>
      <c r="C39" s="157" t="s">
        <v>84</v>
      </c>
      <c r="D39" s="158" t="s">
        <v>85</v>
      </c>
      <c r="E39" s="122">
        <f t="shared" si="25"/>
        <v>256</v>
      </c>
      <c r="F39" s="122">
        <f t="shared" si="26"/>
        <v>343</v>
      </c>
      <c r="G39" s="122">
        <f t="shared" si="27"/>
        <v>0</v>
      </c>
      <c r="H39" s="122">
        <f t="shared" si="28"/>
        <v>599</v>
      </c>
      <c r="I39" s="119">
        <v>62</v>
      </c>
      <c r="J39" s="119">
        <v>94</v>
      </c>
      <c r="K39" s="119"/>
      <c r="L39" s="119">
        <v>156</v>
      </c>
      <c r="M39" s="119">
        <v>62</v>
      </c>
      <c r="N39" s="119">
        <v>81</v>
      </c>
      <c r="O39" s="119">
        <v>143</v>
      </c>
      <c r="P39" s="119">
        <v>47</v>
      </c>
      <c r="Q39" s="119">
        <v>57</v>
      </c>
      <c r="R39" s="119">
        <v>104</v>
      </c>
      <c r="S39" s="119">
        <v>82</v>
      </c>
      <c r="T39" s="119">
        <v>105</v>
      </c>
      <c r="U39" s="119">
        <v>187</v>
      </c>
      <c r="V39" s="119">
        <v>3</v>
      </c>
      <c r="W39" s="119">
        <v>6</v>
      </c>
      <c r="X39" s="119">
        <v>9</v>
      </c>
      <c r="Y39" s="119"/>
      <c r="Z39" s="119"/>
      <c r="AA39" s="119"/>
      <c r="AB39" s="119"/>
      <c r="AC39" s="119"/>
      <c r="AD39" s="119"/>
      <c r="AE39" s="71"/>
      <c r="AF39" s="71"/>
      <c r="AG39" s="71"/>
      <c r="AH39" s="69"/>
    </row>
    <row r="40" spans="2:34">
      <c r="B40" s="156">
        <v>52.060099999999998</v>
      </c>
      <c r="C40" s="157" t="s">
        <v>88</v>
      </c>
      <c r="D40" s="158" t="s">
        <v>594</v>
      </c>
      <c r="E40" s="122">
        <f t="shared" si="25"/>
        <v>13</v>
      </c>
      <c r="F40" s="122">
        <f t="shared" si="26"/>
        <v>39</v>
      </c>
      <c r="G40" s="122">
        <f t="shared" si="27"/>
        <v>0</v>
      </c>
      <c r="H40" s="122">
        <f t="shared" si="28"/>
        <v>52</v>
      </c>
      <c r="I40" s="119">
        <v>3</v>
      </c>
      <c r="J40" s="119">
        <v>20</v>
      </c>
      <c r="K40" s="119"/>
      <c r="L40" s="119">
        <v>23</v>
      </c>
      <c r="M40" s="119">
        <v>4</v>
      </c>
      <c r="N40" s="119">
        <v>5</v>
      </c>
      <c r="O40" s="119">
        <v>9</v>
      </c>
      <c r="P40" s="119">
        <v>1</v>
      </c>
      <c r="Q40" s="119">
        <v>8</v>
      </c>
      <c r="R40" s="119">
        <v>9</v>
      </c>
      <c r="S40" s="119">
        <v>5</v>
      </c>
      <c r="T40" s="119">
        <v>6</v>
      </c>
      <c r="U40" s="119">
        <v>11</v>
      </c>
      <c r="V40" s="119"/>
      <c r="W40" s="119"/>
      <c r="X40" s="119"/>
      <c r="Y40" s="119"/>
      <c r="Z40" s="119"/>
      <c r="AA40" s="119"/>
      <c r="AB40" s="119"/>
      <c r="AC40" s="119"/>
      <c r="AD40" s="119"/>
      <c r="AE40" s="71"/>
      <c r="AF40" s="71"/>
      <c r="AG40" s="71"/>
      <c r="AH40" s="69"/>
    </row>
    <row r="41" spans="2:34">
      <c r="B41" s="156">
        <v>52.080100000000002</v>
      </c>
      <c r="C41" s="157" t="s">
        <v>90</v>
      </c>
      <c r="D41" s="158" t="s">
        <v>91</v>
      </c>
      <c r="E41" s="122">
        <f t="shared" si="25"/>
        <v>77</v>
      </c>
      <c r="F41" s="122">
        <f t="shared" si="26"/>
        <v>208</v>
      </c>
      <c r="G41" s="122">
        <f t="shared" si="27"/>
        <v>0</v>
      </c>
      <c r="H41" s="122">
        <f t="shared" si="28"/>
        <v>285</v>
      </c>
      <c r="I41" s="119">
        <v>21</v>
      </c>
      <c r="J41" s="119">
        <v>54</v>
      </c>
      <c r="K41" s="119"/>
      <c r="L41" s="119">
        <v>75</v>
      </c>
      <c r="M41" s="119">
        <v>20</v>
      </c>
      <c r="N41" s="119">
        <v>55</v>
      </c>
      <c r="O41" s="119">
        <v>75</v>
      </c>
      <c r="P41" s="119">
        <v>19</v>
      </c>
      <c r="Q41" s="119">
        <v>37</v>
      </c>
      <c r="R41" s="119">
        <v>56</v>
      </c>
      <c r="S41" s="119">
        <v>16</v>
      </c>
      <c r="T41" s="119">
        <v>62</v>
      </c>
      <c r="U41" s="119">
        <v>78</v>
      </c>
      <c r="V41" s="119">
        <v>1</v>
      </c>
      <c r="W41" s="119"/>
      <c r="X41" s="119">
        <v>1</v>
      </c>
      <c r="Y41" s="119"/>
      <c r="Z41" s="119"/>
      <c r="AA41" s="119"/>
      <c r="AB41" s="119"/>
      <c r="AC41" s="119"/>
      <c r="AD41" s="119"/>
      <c r="AE41" s="71"/>
      <c r="AF41" s="71"/>
      <c r="AG41" s="71"/>
      <c r="AH41" s="69"/>
    </row>
    <row r="42" spans="2:34">
      <c r="B42" s="156">
        <v>52.100099999999998</v>
      </c>
      <c r="C42" s="157" t="s">
        <v>92</v>
      </c>
      <c r="D42" s="158" t="s">
        <v>93</v>
      </c>
      <c r="E42" s="122">
        <f t="shared" si="25"/>
        <v>79</v>
      </c>
      <c r="F42" s="122">
        <f t="shared" si="26"/>
        <v>41</v>
      </c>
      <c r="G42" s="122">
        <f t="shared" si="27"/>
        <v>0</v>
      </c>
      <c r="H42" s="122">
        <f t="shared" si="28"/>
        <v>120</v>
      </c>
      <c r="I42" s="119">
        <v>19</v>
      </c>
      <c r="J42" s="119">
        <v>12</v>
      </c>
      <c r="K42" s="119"/>
      <c r="L42" s="119">
        <v>31</v>
      </c>
      <c r="M42" s="119">
        <v>20</v>
      </c>
      <c r="N42" s="119">
        <v>8</v>
      </c>
      <c r="O42" s="119">
        <v>28</v>
      </c>
      <c r="P42" s="119">
        <v>16</v>
      </c>
      <c r="Q42" s="119">
        <v>10</v>
      </c>
      <c r="R42" s="119">
        <v>26</v>
      </c>
      <c r="S42" s="119">
        <v>24</v>
      </c>
      <c r="T42" s="119">
        <v>11</v>
      </c>
      <c r="U42" s="119">
        <v>35</v>
      </c>
      <c r="V42" s="119"/>
      <c r="W42" s="119"/>
      <c r="X42" s="119"/>
      <c r="Y42" s="119"/>
      <c r="Z42" s="119"/>
      <c r="AA42" s="119"/>
      <c r="AB42" s="119"/>
      <c r="AC42" s="119"/>
      <c r="AD42" s="119"/>
      <c r="AE42" s="71"/>
      <c r="AF42" s="71"/>
      <c r="AG42" s="71"/>
      <c r="AH42" s="69"/>
    </row>
    <row r="43" spans="2:34">
      <c r="B43" s="156">
        <v>52.120100000000001</v>
      </c>
      <c r="C43" s="157" t="s">
        <v>94</v>
      </c>
      <c r="D43" s="158" t="s">
        <v>95</v>
      </c>
      <c r="E43" s="122">
        <f t="shared" si="25"/>
        <v>25</v>
      </c>
      <c r="F43" s="122">
        <f t="shared" si="26"/>
        <v>80</v>
      </c>
      <c r="G43" s="122">
        <f t="shared" si="27"/>
        <v>0</v>
      </c>
      <c r="H43" s="122">
        <f t="shared" si="28"/>
        <v>105</v>
      </c>
      <c r="I43" s="119">
        <v>9</v>
      </c>
      <c r="J43" s="119">
        <v>24</v>
      </c>
      <c r="K43" s="119"/>
      <c r="L43" s="119">
        <v>33</v>
      </c>
      <c r="M43" s="119">
        <v>3</v>
      </c>
      <c r="N43" s="119">
        <v>27</v>
      </c>
      <c r="O43" s="119">
        <v>30</v>
      </c>
      <c r="P43" s="119">
        <v>4</v>
      </c>
      <c r="Q43" s="119">
        <v>14</v>
      </c>
      <c r="R43" s="119">
        <v>18</v>
      </c>
      <c r="S43" s="119">
        <v>7</v>
      </c>
      <c r="T43" s="119">
        <v>15</v>
      </c>
      <c r="U43" s="119">
        <v>22</v>
      </c>
      <c r="V43" s="119">
        <v>2</v>
      </c>
      <c r="W43" s="119"/>
      <c r="X43" s="119">
        <v>2</v>
      </c>
      <c r="Y43" s="119"/>
      <c r="Z43" s="119"/>
      <c r="AA43" s="119"/>
      <c r="AB43" s="119"/>
      <c r="AC43" s="119"/>
      <c r="AD43" s="119"/>
      <c r="AE43" s="71"/>
      <c r="AF43" s="71"/>
      <c r="AG43" s="71"/>
      <c r="AH43" s="69"/>
    </row>
    <row r="44" spans="2:34">
      <c r="B44" s="156">
        <v>52.130200000000002</v>
      </c>
      <c r="C44" s="157" t="s">
        <v>96</v>
      </c>
      <c r="D44" s="158" t="s">
        <v>97</v>
      </c>
      <c r="E44" s="122">
        <f t="shared" si="25"/>
        <v>1</v>
      </c>
      <c r="F44" s="122">
        <f t="shared" si="26"/>
        <v>0</v>
      </c>
      <c r="G44" s="122">
        <f t="shared" si="27"/>
        <v>0</v>
      </c>
      <c r="H44" s="122">
        <f t="shared" si="28"/>
        <v>1</v>
      </c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>
        <v>1</v>
      </c>
      <c r="T44" s="119"/>
      <c r="U44" s="119">
        <v>1</v>
      </c>
      <c r="V44" s="119"/>
      <c r="W44" s="119"/>
      <c r="X44" s="119"/>
      <c r="Y44" s="119"/>
      <c r="Z44" s="119"/>
      <c r="AA44" s="119"/>
      <c r="AB44" s="119"/>
      <c r="AC44" s="119"/>
      <c r="AD44" s="119"/>
      <c r="AE44" s="71"/>
      <c r="AF44" s="71"/>
      <c r="AG44" s="71"/>
      <c r="AH44" s="69"/>
    </row>
    <row r="45" spans="2:34">
      <c r="B45" s="154"/>
      <c r="C45" s="157" t="s">
        <v>431</v>
      </c>
      <c r="D45" s="158" t="s">
        <v>432</v>
      </c>
      <c r="E45" s="122">
        <f t="shared" si="25"/>
        <v>10</v>
      </c>
      <c r="F45" s="122">
        <f t="shared" si="26"/>
        <v>10</v>
      </c>
      <c r="G45" s="122">
        <f t="shared" si="27"/>
        <v>0</v>
      </c>
      <c r="H45" s="122">
        <f t="shared" si="28"/>
        <v>20</v>
      </c>
      <c r="I45" s="119">
        <v>3</v>
      </c>
      <c r="J45" s="119">
        <v>1</v>
      </c>
      <c r="K45" s="119"/>
      <c r="L45" s="119">
        <v>4</v>
      </c>
      <c r="M45" s="119">
        <v>1</v>
      </c>
      <c r="N45" s="119">
        <v>3</v>
      </c>
      <c r="O45" s="119">
        <v>4</v>
      </c>
      <c r="P45" s="119">
        <v>4</v>
      </c>
      <c r="Q45" s="119">
        <v>3</v>
      </c>
      <c r="R45" s="119">
        <v>7</v>
      </c>
      <c r="S45" s="119">
        <v>2</v>
      </c>
      <c r="T45" s="119">
        <v>3</v>
      </c>
      <c r="U45" s="119">
        <v>5</v>
      </c>
      <c r="V45" s="119"/>
      <c r="W45" s="119"/>
      <c r="X45" s="119"/>
      <c r="Y45" s="119"/>
      <c r="Z45" s="119"/>
      <c r="AA45" s="119"/>
      <c r="AB45" s="119"/>
      <c r="AC45" s="119"/>
      <c r="AD45" s="119"/>
      <c r="AE45" s="71"/>
      <c r="AF45" s="71"/>
      <c r="AG45" s="71"/>
      <c r="AH45" s="69"/>
    </row>
    <row r="46" spans="2:34">
      <c r="B46" s="156">
        <v>52.140099999999997</v>
      </c>
      <c r="C46" s="157" t="s">
        <v>98</v>
      </c>
      <c r="D46" s="158" t="s">
        <v>99</v>
      </c>
      <c r="E46" s="122">
        <f t="shared" si="25"/>
        <v>214</v>
      </c>
      <c r="F46" s="122">
        <f t="shared" si="26"/>
        <v>154</v>
      </c>
      <c r="G46" s="122">
        <f t="shared" si="27"/>
        <v>0</v>
      </c>
      <c r="H46" s="122">
        <f t="shared" si="28"/>
        <v>368</v>
      </c>
      <c r="I46" s="119">
        <v>43</v>
      </c>
      <c r="J46" s="119">
        <v>50</v>
      </c>
      <c r="K46" s="119"/>
      <c r="L46" s="119">
        <v>93</v>
      </c>
      <c r="M46" s="119">
        <v>49</v>
      </c>
      <c r="N46" s="119">
        <v>40</v>
      </c>
      <c r="O46" s="119">
        <v>89</v>
      </c>
      <c r="P46" s="119">
        <v>53</v>
      </c>
      <c r="Q46" s="119">
        <v>32</v>
      </c>
      <c r="R46" s="119">
        <v>85</v>
      </c>
      <c r="S46" s="119">
        <v>69</v>
      </c>
      <c r="T46" s="119">
        <v>32</v>
      </c>
      <c r="U46" s="119">
        <v>101</v>
      </c>
      <c r="V46" s="119"/>
      <c r="W46" s="119"/>
      <c r="X46" s="119"/>
      <c r="Y46" s="119"/>
      <c r="Z46" s="119"/>
      <c r="AA46" s="119"/>
      <c r="AB46" s="119"/>
      <c r="AC46" s="119"/>
      <c r="AD46" s="119"/>
      <c r="AE46" s="71"/>
      <c r="AF46" s="71"/>
      <c r="AG46" s="71"/>
      <c r="AH46" s="69"/>
    </row>
    <row r="47" spans="2:34">
      <c r="B47" s="156">
        <v>52.070300000000003</v>
      </c>
      <c r="C47" s="157" t="s">
        <v>681</v>
      </c>
      <c r="D47" s="158" t="s">
        <v>682</v>
      </c>
      <c r="E47" s="122">
        <f t="shared" si="25"/>
        <v>26</v>
      </c>
      <c r="F47" s="122">
        <f t="shared" si="26"/>
        <v>37</v>
      </c>
      <c r="G47" s="122">
        <f t="shared" si="27"/>
        <v>0</v>
      </c>
      <c r="H47" s="122">
        <f t="shared" si="28"/>
        <v>63</v>
      </c>
      <c r="I47" s="119">
        <v>19</v>
      </c>
      <c r="J47" s="119">
        <v>30</v>
      </c>
      <c r="K47" s="119"/>
      <c r="L47" s="119">
        <v>49</v>
      </c>
      <c r="M47" s="119">
        <v>6</v>
      </c>
      <c r="N47" s="119">
        <v>5</v>
      </c>
      <c r="O47" s="119">
        <v>11</v>
      </c>
      <c r="P47" s="119"/>
      <c r="Q47" s="119">
        <v>2</v>
      </c>
      <c r="R47" s="119">
        <v>2</v>
      </c>
      <c r="S47" s="119">
        <v>1</v>
      </c>
      <c r="T47" s="119"/>
      <c r="U47" s="119">
        <v>1</v>
      </c>
      <c r="V47" s="119"/>
      <c r="W47" s="119"/>
      <c r="X47" s="119"/>
      <c r="Y47" s="119"/>
      <c r="Z47" s="119"/>
      <c r="AA47" s="119"/>
      <c r="AB47" s="119"/>
      <c r="AC47" s="119"/>
      <c r="AD47" s="119"/>
      <c r="AE47" s="71"/>
      <c r="AF47" s="71"/>
      <c r="AG47" s="71"/>
      <c r="AH47" s="69"/>
    </row>
    <row r="48" spans="2:34">
      <c r="B48" s="113" t="s">
        <v>50</v>
      </c>
      <c r="C48" s="144"/>
      <c r="D48" s="144"/>
      <c r="E48" s="114">
        <f t="shared" si="25"/>
        <v>56</v>
      </c>
      <c r="F48" s="114">
        <f t="shared" si="26"/>
        <v>74</v>
      </c>
      <c r="G48" s="114">
        <f t="shared" si="27"/>
        <v>0</v>
      </c>
      <c r="H48" s="114">
        <f t="shared" si="28"/>
        <v>130</v>
      </c>
      <c r="I48" s="114">
        <v>20</v>
      </c>
      <c r="J48" s="114">
        <v>39</v>
      </c>
      <c r="K48" s="114"/>
      <c r="L48" s="114">
        <v>59</v>
      </c>
      <c r="M48" s="114">
        <v>36</v>
      </c>
      <c r="N48" s="114">
        <v>35</v>
      </c>
      <c r="O48" s="114">
        <v>71</v>
      </c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  <c r="AA48" s="114"/>
      <c r="AB48" s="114"/>
      <c r="AC48" s="114"/>
      <c r="AD48" s="114"/>
      <c r="AE48" s="71"/>
      <c r="AF48" s="71"/>
      <c r="AG48" s="71"/>
      <c r="AH48" s="69"/>
    </row>
    <row r="49" spans="2:34">
      <c r="B49" s="155" t="s">
        <v>77</v>
      </c>
      <c r="C49" s="145"/>
      <c r="D49" s="145"/>
      <c r="E49" s="119">
        <f t="shared" si="25"/>
        <v>9</v>
      </c>
      <c r="F49" s="119">
        <f t="shared" si="26"/>
        <v>15</v>
      </c>
      <c r="G49" s="119">
        <f t="shared" si="27"/>
        <v>0</v>
      </c>
      <c r="H49" s="119">
        <f t="shared" si="28"/>
        <v>24</v>
      </c>
      <c r="I49" s="119">
        <v>3</v>
      </c>
      <c r="J49" s="119">
        <v>9</v>
      </c>
      <c r="K49" s="119"/>
      <c r="L49" s="119">
        <v>12</v>
      </c>
      <c r="M49" s="119">
        <v>6</v>
      </c>
      <c r="N49" s="119">
        <v>6</v>
      </c>
      <c r="O49" s="119">
        <v>12</v>
      </c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19"/>
      <c r="AA49" s="119"/>
      <c r="AB49" s="119"/>
      <c r="AC49" s="119"/>
      <c r="AD49" s="119"/>
      <c r="AE49" s="71"/>
      <c r="AF49" s="71"/>
      <c r="AG49" s="71"/>
      <c r="AH49" s="69"/>
    </row>
    <row r="50" spans="2:34">
      <c r="B50" s="156">
        <v>52.080100000000002</v>
      </c>
      <c r="C50" s="157" t="s">
        <v>90</v>
      </c>
      <c r="D50" s="158" t="s">
        <v>91</v>
      </c>
      <c r="E50" s="122">
        <f t="shared" si="25"/>
        <v>0</v>
      </c>
      <c r="F50" s="122">
        <f t="shared" si="26"/>
        <v>4</v>
      </c>
      <c r="G50" s="122">
        <f t="shared" si="27"/>
        <v>0</v>
      </c>
      <c r="H50" s="122">
        <f t="shared" si="28"/>
        <v>4</v>
      </c>
      <c r="I50" s="119"/>
      <c r="J50" s="119"/>
      <c r="K50" s="119"/>
      <c r="L50" s="119"/>
      <c r="M50" s="119"/>
      <c r="N50" s="119">
        <v>4</v>
      </c>
      <c r="O50" s="119">
        <v>4</v>
      </c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19"/>
      <c r="AA50" s="119"/>
      <c r="AB50" s="119"/>
      <c r="AC50" s="119"/>
      <c r="AD50" s="119"/>
      <c r="AE50" s="71"/>
      <c r="AF50" s="71"/>
      <c r="AG50" s="71"/>
      <c r="AH50" s="69"/>
    </row>
    <row r="51" spans="2:34">
      <c r="B51" s="156">
        <v>52.110100000000003</v>
      </c>
      <c r="C51" s="157" t="s">
        <v>104</v>
      </c>
      <c r="D51" s="158" t="s">
        <v>105</v>
      </c>
      <c r="E51" s="122">
        <f t="shared" si="25"/>
        <v>9</v>
      </c>
      <c r="F51" s="122">
        <f t="shared" si="26"/>
        <v>11</v>
      </c>
      <c r="G51" s="122">
        <f t="shared" si="27"/>
        <v>0</v>
      </c>
      <c r="H51" s="122">
        <f t="shared" si="28"/>
        <v>20</v>
      </c>
      <c r="I51" s="119">
        <v>3</v>
      </c>
      <c r="J51" s="119">
        <v>9</v>
      </c>
      <c r="K51" s="119"/>
      <c r="L51" s="119">
        <v>12</v>
      </c>
      <c r="M51" s="119">
        <v>6</v>
      </c>
      <c r="N51" s="119">
        <v>2</v>
      </c>
      <c r="O51" s="119">
        <v>8</v>
      </c>
      <c r="P51" s="119"/>
      <c r="Q51" s="119"/>
      <c r="R51" s="119"/>
      <c r="S51" s="119"/>
      <c r="T51" s="119"/>
      <c r="U51" s="119"/>
      <c r="V51" s="119"/>
      <c r="W51" s="119"/>
      <c r="X51" s="119"/>
      <c r="Y51" s="119"/>
      <c r="Z51" s="119"/>
      <c r="AA51" s="119"/>
      <c r="AB51" s="119"/>
      <c r="AC51" s="119"/>
      <c r="AD51" s="119"/>
      <c r="AE51" s="71"/>
      <c r="AF51" s="71"/>
      <c r="AG51" s="71"/>
      <c r="AH51" s="69"/>
    </row>
    <row r="52" spans="2:34">
      <c r="B52" s="155" t="s">
        <v>75</v>
      </c>
      <c r="C52" s="145"/>
      <c r="D52" s="145"/>
      <c r="E52" s="119">
        <f t="shared" si="25"/>
        <v>47</v>
      </c>
      <c r="F52" s="119">
        <f t="shared" si="26"/>
        <v>59</v>
      </c>
      <c r="G52" s="119">
        <f t="shared" si="27"/>
        <v>0</v>
      </c>
      <c r="H52" s="119">
        <f t="shared" si="28"/>
        <v>106</v>
      </c>
      <c r="I52" s="119">
        <v>17</v>
      </c>
      <c r="J52" s="119">
        <v>30</v>
      </c>
      <c r="K52" s="119"/>
      <c r="L52" s="119">
        <v>47</v>
      </c>
      <c r="M52" s="119">
        <v>30</v>
      </c>
      <c r="N52" s="119">
        <v>29</v>
      </c>
      <c r="O52" s="119">
        <v>59</v>
      </c>
      <c r="P52" s="119"/>
      <c r="Q52" s="119"/>
      <c r="R52" s="119"/>
      <c r="S52" s="119"/>
      <c r="T52" s="119"/>
      <c r="U52" s="119"/>
      <c r="V52" s="119"/>
      <c r="W52" s="119"/>
      <c r="X52" s="119"/>
      <c r="Y52" s="119"/>
      <c r="Z52" s="119"/>
      <c r="AA52" s="119"/>
      <c r="AB52" s="119"/>
      <c r="AC52" s="119"/>
      <c r="AD52" s="119"/>
      <c r="AE52" s="71"/>
      <c r="AF52" s="71"/>
      <c r="AG52" s="71"/>
      <c r="AH52" s="69"/>
    </row>
    <row r="53" spans="2:34">
      <c r="B53" s="156">
        <v>52.010100000000001</v>
      </c>
      <c r="C53" s="157" t="s">
        <v>100</v>
      </c>
      <c r="D53" s="158" t="s">
        <v>101</v>
      </c>
      <c r="E53" s="122">
        <f t="shared" si="25"/>
        <v>47</v>
      </c>
      <c r="F53" s="122">
        <f t="shared" si="26"/>
        <v>59</v>
      </c>
      <c r="G53" s="122">
        <f t="shared" si="27"/>
        <v>0</v>
      </c>
      <c r="H53" s="122">
        <f t="shared" si="28"/>
        <v>106</v>
      </c>
      <c r="I53" s="119">
        <v>17</v>
      </c>
      <c r="J53" s="119">
        <v>30</v>
      </c>
      <c r="K53" s="119"/>
      <c r="L53" s="119">
        <v>47</v>
      </c>
      <c r="M53" s="119">
        <v>30</v>
      </c>
      <c r="N53" s="119">
        <v>29</v>
      </c>
      <c r="O53" s="119">
        <v>59</v>
      </c>
      <c r="P53" s="119"/>
      <c r="Q53" s="119"/>
      <c r="R53" s="119"/>
      <c r="S53" s="119"/>
      <c r="T53" s="119"/>
      <c r="U53" s="119"/>
      <c r="V53" s="119"/>
      <c r="W53" s="119"/>
      <c r="X53" s="119"/>
      <c r="Y53" s="119"/>
      <c r="Z53" s="119"/>
      <c r="AA53" s="119"/>
      <c r="AB53" s="119"/>
      <c r="AC53" s="119"/>
      <c r="AD53" s="119"/>
      <c r="AE53" s="71"/>
      <c r="AF53" s="71"/>
      <c r="AG53" s="71"/>
      <c r="AH53" s="69"/>
    </row>
    <row r="54" spans="2:34">
      <c r="B54" s="153" t="s">
        <v>110</v>
      </c>
      <c r="C54" s="154"/>
      <c r="D54" s="154"/>
      <c r="E54" s="126">
        <f t="shared" si="25"/>
        <v>262</v>
      </c>
      <c r="F54" s="126">
        <f t="shared" si="26"/>
        <v>178</v>
      </c>
      <c r="G54" s="126">
        <f t="shared" si="27"/>
        <v>1</v>
      </c>
      <c r="H54" s="126">
        <f t="shared" si="28"/>
        <v>441</v>
      </c>
      <c r="I54" s="126">
        <v>76</v>
      </c>
      <c r="J54" s="126">
        <v>42</v>
      </c>
      <c r="K54" s="126">
        <v>1</v>
      </c>
      <c r="L54" s="126">
        <v>119</v>
      </c>
      <c r="M54" s="126">
        <v>76</v>
      </c>
      <c r="N54" s="126">
        <v>68</v>
      </c>
      <c r="O54" s="126">
        <v>144</v>
      </c>
      <c r="P54" s="126">
        <v>47</v>
      </c>
      <c r="Q54" s="126">
        <v>37</v>
      </c>
      <c r="R54" s="126">
        <v>84</v>
      </c>
      <c r="S54" s="126">
        <v>63</v>
      </c>
      <c r="T54" s="126">
        <v>31</v>
      </c>
      <c r="U54" s="126">
        <v>94</v>
      </c>
      <c r="V54" s="126"/>
      <c r="W54" s="126"/>
      <c r="X54" s="126"/>
      <c r="Y54" s="126"/>
      <c r="Z54" s="126"/>
      <c r="AA54" s="126"/>
      <c r="AB54" s="126"/>
      <c r="AC54" s="126"/>
      <c r="AD54" s="126"/>
      <c r="AE54" s="71"/>
      <c r="AF54" s="71"/>
      <c r="AG54" s="71"/>
      <c r="AH54" s="69"/>
    </row>
    <row r="55" spans="2:34">
      <c r="B55" s="113" t="s">
        <v>49</v>
      </c>
      <c r="C55" s="144"/>
      <c r="D55" s="144"/>
      <c r="E55" s="114">
        <f t="shared" si="25"/>
        <v>211</v>
      </c>
      <c r="F55" s="114">
        <f t="shared" si="26"/>
        <v>127</v>
      </c>
      <c r="G55" s="114">
        <f t="shared" si="27"/>
        <v>1</v>
      </c>
      <c r="H55" s="114">
        <f t="shared" si="28"/>
        <v>339</v>
      </c>
      <c r="I55" s="114">
        <v>46</v>
      </c>
      <c r="J55" s="114">
        <v>18</v>
      </c>
      <c r="K55" s="114">
        <v>1</v>
      </c>
      <c r="L55" s="114">
        <v>65</v>
      </c>
      <c r="M55" s="114">
        <v>55</v>
      </c>
      <c r="N55" s="114">
        <v>41</v>
      </c>
      <c r="O55" s="114">
        <v>96</v>
      </c>
      <c r="P55" s="114">
        <v>47</v>
      </c>
      <c r="Q55" s="114">
        <v>37</v>
      </c>
      <c r="R55" s="114">
        <v>84</v>
      </c>
      <c r="S55" s="114">
        <v>63</v>
      </c>
      <c r="T55" s="114">
        <v>31</v>
      </c>
      <c r="U55" s="114">
        <v>94</v>
      </c>
      <c r="V55" s="114"/>
      <c r="W55" s="114"/>
      <c r="X55" s="114"/>
      <c r="Y55" s="114"/>
      <c r="Z55" s="114"/>
      <c r="AA55" s="114"/>
      <c r="AB55" s="114"/>
      <c r="AC55" s="114"/>
      <c r="AD55" s="114"/>
      <c r="AE55" s="71"/>
      <c r="AF55" s="71"/>
      <c r="AG55" s="71"/>
      <c r="AH55" s="69"/>
    </row>
    <row r="56" spans="2:34">
      <c r="B56" s="155" t="s">
        <v>71</v>
      </c>
      <c r="C56" s="145"/>
      <c r="D56" s="145"/>
      <c r="E56" s="119">
        <f t="shared" si="25"/>
        <v>211</v>
      </c>
      <c r="F56" s="119">
        <f t="shared" si="26"/>
        <v>127</v>
      </c>
      <c r="G56" s="119">
        <f t="shared" si="27"/>
        <v>1</v>
      </c>
      <c r="H56" s="119">
        <f t="shared" si="28"/>
        <v>339</v>
      </c>
      <c r="I56" s="119">
        <v>46</v>
      </c>
      <c r="J56" s="119">
        <v>18</v>
      </c>
      <c r="K56" s="119">
        <v>1</v>
      </c>
      <c r="L56" s="119">
        <v>65</v>
      </c>
      <c r="M56" s="119">
        <v>55</v>
      </c>
      <c r="N56" s="119">
        <v>41</v>
      </c>
      <c r="O56" s="119">
        <v>96</v>
      </c>
      <c r="P56" s="119">
        <v>47</v>
      </c>
      <c r="Q56" s="119">
        <v>37</v>
      </c>
      <c r="R56" s="119">
        <v>84</v>
      </c>
      <c r="S56" s="119">
        <v>63</v>
      </c>
      <c r="T56" s="119">
        <v>31</v>
      </c>
      <c r="U56" s="119">
        <v>94</v>
      </c>
      <c r="V56" s="119"/>
      <c r="W56" s="119"/>
      <c r="X56" s="119"/>
      <c r="Y56" s="119"/>
      <c r="Z56" s="119"/>
      <c r="AA56" s="119"/>
      <c r="AB56" s="119"/>
      <c r="AC56" s="119"/>
      <c r="AD56" s="119"/>
      <c r="AE56" s="71"/>
      <c r="AF56" s="71"/>
      <c r="AG56" s="71"/>
      <c r="AH56" s="69"/>
    </row>
    <row r="57" spans="2:34">
      <c r="B57" s="156">
        <v>4.0400999999999998</v>
      </c>
      <c r="C57" s="157" t="s">
        <v>107</v>
      </c>
      <c r="D57" s="158" t="s">
        <v>595</v>
      </c>
      <c r="E57" s="122">
        <f t="shared" si="25"/>
        <v>211</v>
      </c>
      <c r="F57" s="122">
        <f t="shared" si="26"/>
        <v>127</v>
      </c>
      <c r="G57" s="122">
        <f t="shared" si="27"/>
        <v>1</v>
      </c>
      <c r="H57" s="122">
        <f t="shared" si="28"/>
        <v>339</v>
      </c>
      <c r="I57" s="119">
        <v>46</v>
      </c>
      <c r="J57" s="119">
        <v>18</v>
      </c>
      <c r="K57" s="119">
        <v>1</v>
      </c>
      <c r="L57" s="119">
        <v>65</v>
      </c>
      <c r="M57" s="119">
        <v>55</v>
      </c>
      <c r="N57" s="119">
        <v>41</v>
      </c>
      <c r="O57" s="119">
        <v>96</v>
      </c>
      <c r="P57" s="119">
        <v>47</v>
      </c>
      <c r="Q57" s="119">
        <v>37</v>
      </c>
      <c r="R57" s="119">
        <v>84</v>
      </c>
      <c r="S57" s="119">
        <v>63</v>
      </c>
      <c r="T57" s="119">
        <v>31</v>
      </c>
      <c r="U57" s="119">
        <v>94</v>
      </c>
      <c r="V57" s="119"/>
      <c r="W57" s="119"/>
      <c r="X57" s="119"/>
      <c r="Y57" s="119"/>
      <c r="Z57" s="119"/>
      <c r="AA57" s="119"/>
      <c r="AB57" s="119"/>
      <c r="AC57" s="119"/>
      <c r="AD57" s="119"/>
      <c r="AE57" s="71"/>
      <c r="AF57" s="71"/>
      <c r="AG57" s="71"/>
      <c r="AH57" s="69"/>
    </row>
    <row r="58" spans="2:34">
      <c r="B58" s="113" t="s">
        <v>50</v>
      </c>
      <c r="C58" s="144"/>
      <c r="D58" s="144"/>
      <c r="E58" s="114">
        <f t="shared" si="25"/>
        <v>51</v>
      </c>
      <c r="F58" s="114">
        <f t="shared" si="26"/>
        <v>51</v>
      </c>
      <c r="G58" s="114">
        <f t="shared" si="27"/>
        <v>0</v>
      </c>
      <c r="H58" s="114">
        <f t="shared" si="28"/>
        <v>102</v>
      </c>
      <c r="I58" s="114">
        <v>30</v>
      </c>
      <c r="J58" s="114">
        <v>24</v>
      </c>
      <c r="K58" s="114"/>
      <c r="L58" s="114">
        <v>54</v>
      </c>
      <c r="M58" s="114">
        <v>21</v>
      </c>
      <c r="N58" s="114">
        <v>27</v>
      </c>
      <c r="O58" s="114">
        <v>48</v>
      </c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  <c r="AA58" s="114"/>
      <c r="AB58" s="114"/>
      <c r="AC58" s="114"/>
      <c r="AD58" s="114"/>
      <c r="AE58" s="71"/>
      <c r="AF58" s="71"/>
      <c r="AG58" s="71"/>
      <c r="AH58" s="69"/>
    </row>
    <row r="59" spans="2:34">
      <c r="B59" s="155" t="s">
        <v>75</v>
      </c>
      <c r="C59" s="145"/>
      <c r="D59" s="145"/>
      <c r="E59" s="119">
        <f t="shared" si="25"/>
        <v>51</v>
      </c>
      <c r="F59" s="119">
        <f t="shared" si="26"/>
        <v>51</v>
      </c>
      <c r="G59" s="119">
        <f t="shared" si="27"/>
        <v>0</v>
      </c>
      <c r="H59" s="119">
        <f t="shared" si="28"/>
        <v>102</v>
      </c>
      <c r="I59" s="119">
        <v>30</v>
      </c>
      <c r="J59" s="119">
        <v>24</v>
      </c>
      <c r="K59" s="119"/>
      <c r="L59" s="119">
        <v>54</v>
      </c>
      <c r="M59" s="119">
        <v>21</v>
      </c>
      <c r="N59" s="119">
        <v>27</v>
      </c>
      <c r="O59" s="119">
        <v>48</v>
      </c>
      <c r="P59" s="119"/>
      <c r="Q59" s="119"/>
      <c r="R59" s="119"/>
      <c r="S59" s="119"/>
      <c r="T59" s="119"/>
      <c r="U59" s="119"/>
      <c r="V59" s="119"/>
      <c r="W59" s="119"/>
      <c r="X59" s="119"/>
      <c r="Y59" s="119"/>
      <c r="Z59" s="119"/>
      <c r="AA59" s="119"/>
      <c r="AB59" s="119"/>
      <c r="AC59" s="119"/>
      <c r="AD59" s="119"/>
      <c r="AE59" s="71"/>
      <c r="AF59" s="71"/>
      <c r="AG59" s="71"/>
      <c r="AH59" s="69"/>
    </row>
    <row r="60" spans="2:34">
      <c r="B60" s="156">
        <v>4.0201000000000002</v>
      </c>
      <c r="C60" s="157" t="s">
        <v>109</v>
      </c>
      <c r="D60" s="158" t="s">
        <v>110</v>
      </c>
      <c r="E60" s="122">
        <f t="shared" si="25"/>
        <v>51</v>
      </c>
      <c r="F60" s="122">
        <f t="shared" si="26"/>
        <v>51</v>
      </c>
      <c r="G60" s="122">
        <f t="shared" si="27"/>
        <v>0</v>
      </c>
      <c r="H60" s="122">
        <f t="shared" si="28"/>
        <v>102</v>
      </c>
      <c r="I60" s="119">
        <v>30</v>
      </c>
      <c r="J60" s="119">
        <v>24</v>
      </c>
      <c r="K60" s="119"/>
      <c r="L60" s="119">
        <v>54</v>
      </c>
      <c r="M60" s="119">
        <v>21</v>
      </c>
      <c r="N60" s="119">
        <v>27</v>
      </c>
      <c r="O60" s="119">
        <v>48</v>
      </c>
      <c r="P60" s="119"/>
      <c r="Q60" s="119"/>
      <c r="R60" s="119"/>
      <c r="S60" s="119"/>
      <c r="T60" s="119"/>
      <c r="U60" s="119"/>
      <c r="V60" s="119"/>
      <c r="W60" s="119"/>
      <c r="X60" s="119"/>
      <c r="Y60" s="119"/>
      <c r="Z60" s="119"/>
      <c r="AA60" s="119"/>
      <c r="AB60" s="119"/>
      <c r="AC60" s="119"/>
      <c r="AD60" s="119"/>
      <c r="AE60" s="71"/>
      <c r="AF60" s="71"/>
      <c r="AG60" s="71"/>
      <c r="AH60" s="69"/>
    </row>
    <row r="61" spans="2:34">
      <c r="B61" s="153" t="s">
        <v>596</v>
      </c>
      <c r="C61" s="154"/>
      <c r="D61" s="154"/>
      <c r="E61" s="126">
        <f t="shared" ref="E61:E89" si="29">I61+M61+P61+S61+V61+Y61+AB61</f>
        <v>1477</v>
      </c>
      <c r="F61" s="126">
        <f t="shared" ref="F61:F89" si="30">J61+N61+Q61+T61+W61+Z61+AC61</f>
        <v>966</v>
      </c>
      <c r="G61" s="126">
        <f t="shared" ref="G61:G89" si="31">K61</f>
        <v>3</v>
      </c>
      <c r="H61" s="126">
        <f t="shared" ref="H61:H89" si="32">SUM(E61:G61)</f>
        <v>2446</v>
      </c>
      <c r="I61" s="126">
        <v>350</v>
      </c>
      <c r="J61" s="126">
        <v>255</v>
      </c>
      <c r="K61" s="126">
        <v>3</v>
      </c>
      <c r="L61" s="126">
        <v>608</v>
      </c>
      <c r="M61" s="126">
        <v>411</v>
      </c>
      <c r="N61" s="126">
        <v>323</v>
      </c>
      <c r="O61" s="126">
        <v>734</v>
      </c>
      <c r="P61" s="126">
        <v>239</v>
      </c>
      <c r="Q61" s="126">
        <v>149</v>
      </c>
      <c r="R61" s="126">
        <v>388</v>
      </c>
      <c r="S61" s="126">
        <v>460</v>
      </c>
      <c r="T61" s="126">
        <v>230</v>
      </c>
      <c r="U61" s="126">
        <v>690</v>
      </c>
      <c r="V61" s="126">
        <v>17</v>
      </c>
      <c r="W61" s="126">
        <v>9</v>
      </c>
      <c r="X61" s="126">
        <v>26</v>
      </c>
      <c r="Y61" s="126"/>
      <c r="Z61" s="126"/>
      <c r="AA61" s="126"/>
      <c r="AB61" s="126"/>
      <c r="AC61" s="126"/>
      <c r="AD61" s="126"/>
      <c r="AE61" s="71"/>
      <c r="AF61" s="71"/>
      <c r="AG61" s="71"/>
      <c r="AH61" s="69"/>
    </row>
    <row r="62" spans="2:34">
      <c r="B62" s="113" t="s">
        <v>49</v>
      </c>
      <c r="C62" s="144"/>
      <c r="D62" s="144"/>
      <c r="E62" s="114">
        <f t="shared" si="29"/>
        <v>1376</v>
      </c>
      <c r="F62" s="114">
        <f t="shared" si="30"/>
        <v>811</v>
      </c>
      <c r="G62" s="114">
        <f t="shared" si="31"/>
        <v>3</v>
      </c>
      <c r="H62" s="114">
        <f t="shared" si="32"/>
        <v>2190</v>
      </c>
      <c r="I62" s="114">
        <v>334</v>
      </c>
      <c r="J62" s="114">
        <v>222</v>
      </c>
      <c r="K62" s="114">
        <v>3</v>
      </c>
      <c r="L62" s="114">
        <v>559</v>
      </c>
      <c r="M62" s="114">
        <v>326</v>
      </c>
      <c r="N62" s="114">
        <v>201</v>
      </c>
      <c r="O62" s="114">
        <v>527</v>
      </c>
      <c r="P62" s="114">
        <v>239</v>
      </c>
      <c r="Q62" s="114">
        <v>149</v>
      </c>
      <c r="R62" s="114">
        <v>388</v>
      </c>
      <c r="S62" s="114">
        <v>460</v>
      </c>
      <c r="T62" s="114">
        <v>230</v>
      </c>
      <c r="U62" s="114">
        <v>690</v>
      </c>
      <c r="V62" s="114">
        <v>17</v>
      </c>
      <c r="W62" s="114">
        <v>9</v>
      </c>
      <c r="X62" s="114">
        <v>26</v>
      </c>
      <c r="Y62" s="114"/>
      <c r="Z62" s="114"/>
      <c r="AA62" s="114"/>
      <c r="AB62" s="114"/>
      <c r="AC62" s="114"/>
      <c r="AD62" s="114"/>
      <c r="AE62" s="71"/>
      <c r="AF62" s="71"/>
      <c r="AG62" s="71"/>
      <c r="AH62" s="69"/>
    </row>
    <row r="63" spans="2:34">
      <c r="B63" s="155">
        <v>5</v>
      </c>
      <c r="C63" s="145" t="s">
        <v>71</v>
      </c>
      <c r="D63" s="145"/>
      <c r="E63" s="119">
        <f t="shared" si="29"/>
        <v>742</v>
      </c>
      <c r="F63" s="119">
        <f t="shared" si="30"/>
        <v>422</v>
      </c>
      <c r="G63" s="119">
        <f t="shared" si="31"/>
        <v>3</v>
      </c>
      <c r="H63" s="119">
        <f t="shared" si="32"/>
        <v>1167</v>
      </c>
      <c r="I63" s="119">
        <v>195</v>
      </c>
      <c r="J63" s="119">
        <v>121</v>
      </c>
      <c r="K63" s="119">
        <v>3</v>
      </c>
      <c r="L63" s="119">
        <v>319</v>
      </c>
      <c r="M63" s="119">
        <v>188</v>
      </c>
      <c r="N63" s="119">
        <v>111</v>
      </c>
      <c r="O63" s="119">
        <v>299</v>
      </c>
      <c r="P63" s="119">
        <v>120</v>
      </c>
      <c r="Q63" s="119">
        <v>70</v>
      </c>
      <c r="R63" s="119">
        <v>190</v>
      </c>
      <c r="S63" s="119">
        <v>224</v>
      </c>
      <c r="T63" s="119">
        <v>112</v>
      </c>
      <c r="U63" s="119">
        <v>336</v>
      </c>
      <c r="V63" s="119">
        <v>15</v>
      </c>
      <c r="W63" s="119">
        <v>8</v>
      </c>
      <c r="X63" s="119">
        <v>23</v>
      </c>
      <c r="Y63" s="119"/>
      <c r="Z63" s="119"/>
      <c r="AA63" s="119"/>
      <c r="AB63" s="119"/>
      <c r="AC63" s="119"/>
      <c r="AD63" s="119"/>
      <c r="AE63" s="71"/>
      <c r="AF63" s="71"/>
      <c r="AG63" s="71"/>
      <c r="AH63" s="69"/>
    </row>
    <row r="64" spans="2:34">
      <c r="B64" s="156"/>
      <c r="C64" s="157" t="s">
        <v>112</v>
      </c>
      <c r="D64" s="158" t="s">
        <v>113</v>
      </c>
      <c r="E64" s="122">
        <f t="shared" si="29"/>
        <v>123</v>
      </c>
      <c r="F64" s="122">
        <f t="shared" si="30"/>
        <v>50</v>
      </c>
      <c r="G64" s="122">
        <f t="shared" si="31"/>
        <v>0</v>
      </c>
      <c r="H64" s="122">
        <f t="shared" si="32"/>
        <v>173</v>
      </c>
      <c r="I64" s="122">
        <v>26</v>
      </c>
      <c r="J64" s="122">
        <v>12</v>
      </c>
      <c r="K64" s="122"/>
      <c r="L64" s="122">
        <v>38</v>
      </c>
      <c r="M64" s="119">
        <v>34</v>
      </c>
      <c r="N64" s="119">
        <v>12</v>
      </c>
      <c r="O64" s="119">
        <v>46</v>
      </c>
      <c r="P64" s="119">
        <v>23</v>
      </c>
      <c r="Q64" s="119">
        <v>9</v>
      </c>
      <c r="R64" s="119">
        <v>32</v>
      </c>
      <c r="S64" s="119">
        <v>40</v>
      </c>
      <c r="T64" s="119">
        <v>17</v>
      </c>
      <c r="U64" s="119">
        <v>57</v>
      </c>
      <c r="V64" s="119"/>
      <c r="W64" s="119"/>
      <c r="X64" s="119"/>
      <c r="Y64" s="119"/>
      <c r="Z64" s="119"/>
      <c r="AA64" s="119"/>
      <c r="AB64" s="119"/>
      <c r="AC64" s="119"/>
      <c r="AD64" s="119"/>
      <c r="AE64" s="71"/>
      <c r="AF64" s="71"/>
      <c r="AG64" s="71"/>
      <c r="AH64" s="69"/>
    </row>
    <row r="65" spans="2:34">
      <c r="B65" s="156"/>
      <c r="C65" s="157" t="s">
        <v>128</v>
      </c>
      <c r="D65" s="158" t="s">
        <v>129</v>
      </c>
      <c r="E65" s="122">
        <f t="shared" si="29"/>
        <v>174</v>
      </c>
      <c r="F65" s="122">
        <f t="shared" si="30"/>
        <v>80</v>
      </c>
      <c r="G65" s="122">
        <f t="shared" si="31"/>
        <v>0</v>
      </c>
      <c r="H65" s="122">
        <f t="shared" si="32"/>
        <v>254</v>
      </c>
      <c r="I65" s="122">
        <v>37</v>
      </c>
      <c r="J65" s="122">
        <v>22</v>
      </c>
      <c r="K65" s="122"/>
      <c r="L65" s="122">
        <v>59</v>
      </c>
      <c r="M65" s="119">
        <v>42</v>
      </c>
      <c r="N65" s="119">
        <v>17</v>
      </c>
      <c r="O65" s="119">
        <v>59</v>
      </c>
      <c r="P65" s="119">
        <v>26</v>
      </c>
      <c r="Q65" s="119">
        <v>19</v>
      </c>
      <c r="R65" s="119">
        <v>45</v>
      </c>
      <c r="S65" s="119">
        <v>68</v>
      </c>
      <c r="T65" s="119">
        <v>22</v>
      </c>
      <c r="U65" s="119">
        <v>90</v>
      </c>
      <c r="V65" s="119">
        <v>1</v>
      </c>
      <c r="W65" s="119"/>
      <c r="X65" s="119">
        <v>1</v>
      </c>
      <c r="Y65" s="119"/>
      <c r="Z65" s="119"/>
      <c r="AA65" s="119"/>
      <c r="AB65" s="119"/>
      <c r="AC65" s="119"/>
      <c r="AD65" s="119"/>
      <c r="AE65" s="71"/>
      <c r="AF65" s="71"/>
      <c r="AG65" s="71"/>
      <c r="AH65" s="69"/>
    </row>
    <row r="66" spans="2:34">
      <c r="B66" s="156"/>
      <c r="C66" s="157" t="s">
        <v>114</v>
      </c>
      <c r="D66" s="158" t="s">
        <v>115</v>
      </c>
      <c r="E66" s="122">
        <f t="shared" si="29"/>
        <v>33</v>
      </c>
      <c r="F66" s="122">
        <f t="shared" si="30"/>
        <v>107</v>
      </c>
      <c r="G66" s="122">
        <f t="shared" si="31"/>
        <v>2</v>
      </c>
      <c r="H66" s="122">
        <f t="shared" si="32"/>
        <v>142</v>
      </c>
      <c r="I66" s="122">
        <v>12</v>
      </c>
      <c r="J66" s="122">
        <v>27</v>
      </c>
      <c r="K66" s="122">
        <v>2</v>
      </c>
      <c r="L66" s="122">
        <v>41</v>
      </c>
      <c r="M66" s="119">
        <v>8</v>
      </c>
      <c r="N66" s="119">
        <v>41</v>
      </c>
      <c r="O66" s="119">
        <v>49</v>
      </c>
      <c r="P66" s="119">
        <v>4</v>
      </c>
      <c r="Q66" s="119">
        <v>12</v>
      </c>
      <c r="R66" s="119">
        <v>16</v>
      </c>
      <c r="S66" s="119">
        <v>8</v>
      </c>
      <c r="T66" s="119">
        <v>23</v>
      </c>
      <c r="U66" s="119">
        <v>31</v>
      </c>
      <c r="V66" s="119">
        <v>1</v>
      </c>
      <c r="W66" s="119">
        <v>4</v>
      </c>
      <c r="X66" s="119">
        <v>5</v>
      </c>
      <c r="Y66" s="119"/>
      <c r="Z66" s="119"/>
      <c r="AA66" s="119"/>
      <c r="AB66" s="119"/>
      <c r="AC66" s="119"/>
      <c r="AD66" s="119"/>
      <c r="AE66" s="71"/>
      <c r="AF66" s="71"/>
      <c r="AG66" s="71"/>
      <c r="AH66" s="69"/>
    </row>
    <row r="67" spans="2:34">
      <c r="B67" s="156"/>
      <c r="C67" s="157" t="s">
        <v>134</v>
      </c>
      <c r="D67" s="158" t="s">
        <v>135</v>
      </c>
      <c r="E67" s="122">
        <f t="shared" si="29"/>
        <v>145</v>
      </c>
      <c r="F67" s="122">
        <f t="shared" si="30"/>
        <v>78</v>
      </c>
      <c r="G67" s="122">
        <f t="shared" si="31"/>
        <v>0</v>
      </c>
      <c r="H67" s="122">
        <f t="shared" si="32"/>
        <v>223</v>
      </c>
      <c r="I67" s="122">
        <v>55</v>
      </c>
      <c r="J67" s="122">
        <v>29</v>
      </c>
      <c r="K67" s="122"/>
      <c r="L67" s="122">
        <v>84</v>
      </c>
      <c r="M67" s="119">
        <v>53</v>
      </c>
      <c r="N67" s="119">
        <v>24</v>
      </c>
      <c r="O67" s="119">
        <v>77</v>
      </c>
      <c r="P67" s="119">
        <v>24</v>
      </c>
      <c r="Q67" s="119">
        <v>10</v>
      </c>
      <c r="R67" s="119">
        <v>34</v>
      </c>
      <c r="S67" s="119">
        <v>12</v>
      </c>
      <c r="T67" s="119">
        <v>14</v>
      </c>
      <c r="U67" s="119">
        <v>26</v>
      </c>
      <c r="V67" s="119">
        <v>1</v>
      </c>
      <c r="W67" s="119">
        <v>1</v>
      </c>
      <c r="X67" s="119">
        <v>2</v>
      </c>
      <c r="Y67" s="119"/>
      <c r="Z67" s="119"/>
      <c r="AA67" s="119"/>
      <c r="AB67" s="119"/>
      <c r="AC67" s="119"/>
      <c r="AD67" s="119"/>
      <c r="AE67" s="71"/>
      <c r="AF67" s="71"/>
      <c r="AG67" s="71"/>
      <c r="AH67" s="69"/>
    </row>
    <row r="68" spans="2:34">
      <c r="B68" s="156"/>
      <c r="C68" s="157" t="s">
        <v>116</v>
      </c>
      <c r="D68" s="158" t="s">
        <v>117</v>
      </c>
      <c r="E68" s="122">
        <f t="shared" si="29"/>
        <v>105</v>
      </c>
      <c r="F68" s="122">
        <f t="shared" si="30"/>
        <v>16</v>
      </c>
      <c r="G68" s="122">
        <f t="shared" si="31"/>
        <v>0</v>
      </c>
      <c r="H68" s="122">
        <f t="shared" si="32"/>
        <v>121</v>
      </c>
      <c r="I68" s="122">
        <v>22</v>
      </c>
      <c r="J68" s="122">
        <v>5</v>
      </c>
      <c r="K68" s="122"/>
      <c r="L68" s="122">
        <v>27</v>
      </c>
      <c r="M68" s="119">
        <v>23</v>
      </c>
      <c r="N68" s="119">
        <v>1</v>
      </c>
      <c r="O68" s="119">
        <v>24</v>
      </c>
      <c r="P68" s="119">
        <v>14</v>
      </c>
      <c r="Q68" s="119">
        <v>1</v>
      </c>
      <c r="R68" s="119">
        <v>15</v>
      </c>
      <c r="S68" s="119">
        <v>37</v>
      </c>
      <c r="T68" s="119">
        <v>6</v>
      </c>
      <c r="U68" s="119">
        <v>43</v>
      </c>
      <c r="V68" s="119">
        <v>9</v>
      </c>
      <c r="W68" s="119">
        <v>3</v>
      </c>
      <c r="X68" s="119">
        <v>12</v>
      </c>
      <c r="Y68" s="119"/>
      <c r="Z68" s="119"/>
      <c r="AA68" s="119"/>
      <c r="AB68" s="119"/>
      <c r="AC68" s="119"/>
      <c r="AD68" s="119"/>
      <c r="AE68" s="71"/>
      <c r="AF68" s="71"/>
      <c r="AG68" s="71"/>
      <c r="AH68" s="69"/>
    </row>
    <row r="69" spans="2:34">
      <c r="B69" s="156"/>
      <c r="C69" s="157" t="s">
        <v>132</v>
      </c>
      <c r="D69" s="158" t="s">
        <v>133</v>
      </c>
      <c r="E69" s="122">
        <f t="shared" si="29"/>
        <v>162</v>
      </c>
      <c r="F69" s="122">
        <f t="shared" si="30"/>
        <v>91</v>
      </c>
      <c r="G69" s="122">
        <f t="shared" si="31"/>
        <v>1</v>
      </c>
      <c r="H69" s="122">
        <f t="shared" si="32"/>
        <v>254</v>
      </c>
      <c r="I69" s="122">
        <v>43</v>
      </c>
      <c r="J69" s="122">
        <v>26</v>
      </c>
      <c r="K69" s="122">
        <v>1</v>
      </c>
      <c r="L69" s="122">
        <v>70</v>
      </c>
      <c r="M69" s="119">
        <v>28</v>
      </c>
      <c r="N69" s="119">
        <v>16</v>
      </c>
      <c r="O69" s="119">
        <v>44</v>
      </c>
      <c r="P69" s="119">
        <v>29</v>
      </c>
      <c r="Q69" s="119">
        <v>19</v>
      </c>
      <c r="R69" s="119">
        <v>48</v>
      </c>
      <c r="S69" s="119">
        <v>59</v>
      </c>
      <c r="T69" s="119">
        <v>30</v>
      </c>
      <c r="U69" s="119">
        <v>89</v>
      </c>
      <c r="V69" s="119">
        <v>3</v>
      </c>
      <c r="W69" s="119"/>
      <c r="X69" s="119">
        <v>3</v>
      </c>
      <c r="Y69" s="119"/>
      <c r="Z69" s="119"/>
      <c r="AA69" s="119"/>
      <c r="AB69" s="119"/>
      <c r="AC69" s="119"/>
      <c r="AD69" s="119"/>
      <c r="AE69" s="71"/>
      <c r="AF69" s="71"/>
      <c r="AG69" s="71"/>
      <c r="AH69" s="69"/>
    </row>
    <row r="70" spans="2:34">
      <c r="B70" s="155"/>
      <c r="C70" s="145" t="s">
        <v>582</v>
      </c>
      <c r="D70" s="145"/>
      <c r="E70" s="119">
        <f t="shared" si="29"/>
        <v>576</v>
      </c>
      <c r="F70" s="119">
        <f t="shared" si="30"/>
        <v>337</v>
      </c>
      <c r="G70" s="119">
        <f t="shared" si="31"/>
        <v>0</v>
      </c>
      <c r="H70" s="119">
        <f t="shared" si="32"/>
        <v>913</v>
      </c>
      <c r="I70" s="119">
        <v>123</v>
      </c>
      <c r="J70" s="119">
        <v>82</v>
      </c>
      <c r="K70" s="119"/>
      <c r="L70" s="119">
        <v>205</v>
      </c>
      <c r="M70" s="119">
        <v>118</v>
      </c>
      <c r="N70" s="119">
        <v>73</v>
      </c>
      <c r="O70" s="119">
        <v>191</v>
      </c>
      <c r="P70" s="119">
        <v>106</v>
      </c>
      <c r="Q70" s="119">
        <v>69</v>
      </c>
      <c r="R70" s="119">
        <v>175</v>
      </c>
      <c r="S70" s="119">
        <v>228</v>
      </c>
      <c r="T70" s="119">
        <v>113</v>
      </c>
      <c r="U70" s="119">
        <v>341</v>
      </c>
      <c r="V70" s="119">
        <v>1</v>
      </c>
      <c r="W70" s="119"/>
      <c r="X70" s="119">
        <v>1</v>
      </c>
      <c r="Y70" s="119"/>
      <c r="Z70" s="119"/>
      <c r="AA70" s="119"/>
      <c r="AB70" s="119"/>
      <c r="AC70" s="119"/>
      <c r="AD70" s="119"/>
      <c r="AE70" s="71"/>
      <c r="AF70" s="71"/>
      <c r="AG70" s="71"/>
      <c r="AH70" s="69"/>
    </row>
    <row r="71" spans="2:34">
      <c r="B71" s="156"/>
      <c r="C71" s="157" t="s">
        <v>118</v>
      </c>
      <c r="D71" s="158" t="s">
        <v>119</v>
      </c>
      <c r="E71" s="122">
        <f t="shared" si="29"/>
        <v>42</v>
      </c>
      <c r="F71" s="122">
        <f t="shared" si="30"/>
        <v>12</v>
      </c>
      <c r="G71" s="122">
        <f t="shared" si="31"/>
        <v>0</v>
      </c>
      <c r="H71" s="122">
        <f t="shared" si="32"/>
        <v>54</v>
      </c>
      <c r="I71" s="122"/>
      <c r="J71" s="122"/>
      <c r="K71" s="122"/>
      <c r="L71" s="122"/>
      <c r="M71" s="119">
        <v>3</v>
      </c>
      <c r="N71" s="119"/>
      <c r="O71" s="119">
        <v>3</v>
      </c>
      <c r="P71" s="119">
        <v>3</v>
      </c>
      <c r="Q71" s="119"/>
      <c r="R71" s="119">
        <v>3</v>
      </c>
      <c r="S71" s="119">
        <v>35</v>
      </c>
      <c r="T71" s="119">
        <v>12</v>
      </c>
      <c r="U71" s="119">
        <v>47</v>
      </c>
      <c r="V71" s="119">
        <v>1</v>
      </c>
      <c r="W71" s="119"/>
      <c r="X71" s="119">
        <v>1</v>
      </c>
      <c r="Y71" s="119"/>
      <c r="Z71" s="119"/>
      <c r="AA71" s="119"/>
      <c r="AB71" s="119"/>
      <c r="AC71" s="119"/>
      <c r="AD71" s="119"/>
      <c r="AE71" s="71"/>
      <c r="AF71" s="71"/>
      <c r="AG71" s="71"/>
      <c r="AH71" s="69"/>
    </row>
    <row r="72" spans="2:34">
      <c r="B72" s="154"/>
      <c r="C72" s="157" t="s">
        <v>120</v>
      </c>
      <c r="D72" s="158" t="s">
        <v>121</v>
      </c>
      <c r="E72" s="122">
        <f t="shared" si="29"/>
        <v>136</v>
      </c>
      <c r="F72" s="122">
        <f t="shared" si="30"/>
        <v>59</v>
      </c>
      <c r="G72" s="122">
        <f t="shared" si="31"/>
        <v>0</v>
      </c>
      <c r="H72" s="122">
        <f t="shared" si="32"/>
        <v>195</v>
      </c>
      <c r="I72" s="122"/>
      <c r="J72" s="122">
        <v>2</v>
      </c>
      <c r="K72" s="122"/>
      <c r="L72" s="122">
        <v>2</v>
      </c>
      <c r="M72" s="119">
        <v>4</v>
      </c>
      <c r="N72" s="119">
        <v>1</v>
      </c>
      <c r="O72" s="119">
        <v>5</v>
      </c>
      <c r="P72" s="119">
        <v>13</v>
      </c>
      <c r="Q72" s="119">
        <v>5</v>
      </c>
      <c r="R72" s="119">
        <v>18</v>
      </c>
      <c r="S72" s="119">
        <v>119</v>
      </c>
      <c r="T72" s="119">
        <v>51</v>
      </c>
      <c r="U72" s="119">
        <v>170</v>
      </c>
      <c r="V72" s="119"/>
      <c r="W72" s="119"/>
      <c r="X72" s="119"/>
      <c r="Y72" s="119"/>
      <c r="Z72" s="119"/>
      <c r="AA72" s="119"/>
      <c r="AB72" s="119"/>
      <c r="AC72" s="119"/>
      <c r="AD72" s="119"/>
      <c r="AE72" s="71"/>
      <c r="AF72" s="71"/>
      <c r="AG72" s="71"/>
      <c r="AH72" s="69"/>
    </row>
    <row r="73" spans="2:34">
      <c r="B73" s="154"/>
      <c r="C73" s="157" t="s">
        <v>122</v>
      </c>
      <c r="D73" s="158" t="s">
        <v>123</v>
      </c>
      <c r="E73" s="122">
        <f t="shared" si="29"/>
        <v>398</v>
      </c>
      <c r="F73" s="122">
        <f t="shared" si="30"/>
        <v>266</v>
      </c>
      <c r="G73" s="122">
        <f t="shared" si="31"/>
        <v>0</v>
      </c>
      <c r="H73" s="122">
        <f t="shared" si="32"/>
        <v>664</v>
      </c>
      <c r="I73" s="122">
        <v>123</v>
      </c>
      <c r="J73" s="122">
        <v>80</v>
      </c>
      <c r="K73" s="122"/>
      <c r="L73" s="122">
        <v>203</v>
      </c>
      <c r="M73" s="119">
        <v>111</v>
      </c>
      <c r="N73" s="119">
        <v>72</v>
      </c>
      <c r="O73" s="119">
        <v>183</v>
      </c>
      <c r="P73" s="119">
        <v>90</v>
      </c>
      <c r="Q73" s="119">
        <v>64</v>
      </c>
      <c r="R73" s="119">
        <v>154</v>
      </c>
      <c r="S73" s="119">
        <v>74</v>
      </c>
      <c r="T73" s="119">
        <v>50</v>
      </c>
      <c r="U73" s="119">
        <v>124</v>
      </c>
      <c r="V73" s="119"/>
      <c r="W73" s="119"/>
      <c r="X73" s="119"/>
      <c r="Y73" s="119"/>
      <c r="Z73" s="119"/>
      <c r="AA73" s="119"/>
      <c r="AB73" s="119"/>
      <c r="AC73" s="119"/>
      <c r="AD73" s="119"/>
      <c r="AE73" s="71"/>
      <c r="AF73" s="71"/>
      <c r="AG73" s="71"/>
      <c r="AH73" s="69"/>
    </row>
    <row r="74" spans="2:34">
      <c r="B74" s="155"/>
      <c r="C74" s="145" t="s">
        <v>588</v>
      </c>
      <c r="D74" s="145"/>
      <c r="E74" s="119">
        <f t="shared" si="29"/>
        <v>58</v>
      </c>
      <c r="F74" s="119">
        <f t="shared" si="30"/>
        <v>52</v>
      </c>
      <c r="G74" s="119">
        <f t="shared" si="31"/>
        <v>0</v>
      </c>
      <c r="H74" s="119">
        <f t="shared" si="32"/>
        <v>110</v>
      </c>
      <c r="I74" s="119">
        <v>16</v>
      </c>
      <c r="J74" s="119">
        <v>19</v>
      </c>
      <c r="K74" s="119"/>
      <c r="L74" s="119">
        <v>35</v>
      </c>
      <c r="M74" s="119">
        <v>20</v>
      </c>
      <c r="N74" s="119">
        <v>17</v>
      </c>
      <c r="O74" s="119">
        <v>37</v>
      </c>
      <c r="P74" s="119">
        <v>13</v>
      </c>
      <c r="Q74" s="119">
        <v>10</v>
      </c>
      <c r="R74" s="119">
        <v>23</v>
      </c>
      <c r="S74" s="119">
        <v>8</v>
      </c>
      <c r="T74" s="119">
        <v>5</v>
      </c>
      <c r="U74" s="119">
        <v>13</v>
      </c>
      <c r="V74" s="119">
        <v>1</v>
      </c>
      <c r="W74" s="119">
        <v>1</v>
      </c>
      <c r="X74" s="119">
        <v>2</v>
      </c>
      <c r="Y74" s="119"/>
      <c r="Z74" s="119"/>
      <c r="AA74" s="119"/>
      <c r="AB74" s="119"/>
      <c r="AC74" s="119"/>
      <c r="AD74" s="119"/>
      <c r="AE74" s="71"/>
      <c r="AF74" s="71"/>
      <c r="AG74" s="71"/>
      <c r="AH74" s="69"/>
    </row>
    <row r="75" spans="2:34">
      <c r="B75" s="156"/>
      <c r="C75" s="157" t="s">
        <v>124</v>
      </c>
      <c r="D75" s="158" t="s">
        <v>125</v>
      </c>
      <c r="E75" s="122">
        <f t="shared" si="29"/>
        <v>58</v>
      </c>
      <c r="F75" s="122">
        <f t="shared" si="30"/>
        <v>52</v>
      </c>
      <c r="G75" s="122">
        <f t="shared" si="31"/>
        <v>0</v>
      </c>
      <c r="H75" s="122">
        <f t="shared" si="32"/>
        <v>110</v>
      </c>
      <c r="I75" s="122">
        <v>16</v>
      </c>
      <c r="J75" s="122">
        <v>19</v>
      </c>
      <c r="K75" s="122"/>
      <c r="L75" s="122">
        <v>35</v>
      </c>
      <c r="M75" s="119">
        <v>20</v>
      </c>
      <c r="N75" s="119">
        <v>17</v>
      </c>
      <c r="O75" s="119">
        <v>37</v>
      </c>
      <c r="P75" s="119">
        <v>13</v>
      </c>
      <c r="Q75" s="119">
        <v>10</v>
      </c>
      <c r="R75" s="119">
        <v>23</v>
      </c>
      <c r="S75" s="119">
        <v>8</v>
      </c>
      <c r="T75" s="119">
        <v>5</v>
      </c>
      <c r="U75" s="119">
        <v>13</v>
      </c>
      <c r="V75" s="119">
        <v>1</v>
      </c>
      <c r="W75" s="119">
        <v>1</v>
      </c>
      <c r="X75" s="119">
        <v>2</v>
      </c>
      <c r="Y75" s="119"/>
      <c r="Z75" s="119"/>
      <c r="AA75" s="119"/>
      <c r="AB75" s="119"/>
      <c r="AC75" s="119"/>
      <c r="AD75" s="119"/>
      <c r="AE75" s="71"/>
      <c r="AF75" s="71"/>
      <c r="AG75" s="71"/>
      <c r="AH75" s="69"/>
    </row>
    <row r="76" spans="2:34">
      <c r="B76" s="113" t="s">
        <v>50</v>
      </c>
      <c r="C76" s="144"/>
      <c r="D76" s="144"/>
      <c r="E76" s="114">
        <f t="shared" si="29"/>
        <v>101</v>
      </c>
      <c r="F76" s="114">
        <f t="shared" si="30"/>
        <v>155</v>
      </c>
      <c r="G76" s="114">
        <f t="shared" si="31"/>
        <v>0</v>
      </c>
      <c r="H76" s="114">
        <f t="shared" si="32"/>
        <v>256</v>
      </c>
      <c r="I76" s="114">
        <v>16</v>
      </c>
      <c r="J76" s="114">
        <v>33</v>
      </c>
      <c r="K76" s="114"/>
      <c r="L76" s="114">
        <v>49</v>
      </c>
      <c r="M76" s="114">
        <v>85</v>
      </c>
      <c r="N76" s="114">
        <v>122</v>
      </c>
      <c r="O76" s="114">
        <v>207</v>
      </c>
      <c r="P76" s="114"/>
      <c r="Q76" s="114"/>
      <c r="R76" s="114"/>
      <c r="S76" s="114"/>
      <c r="T76" s="114"/>
      <c r="U76" s="114"/>
      <c r="V76" s="114"/>
      <c r="W76" s="114"/>
      <c r="X76" s="114"/>
      <c r="Y76" s="114"/>
      <c r="Z76" s="114"/>
      <c r="AA76" s="114"/>
      <c r="AB76" s="114"/>
      <c r="AC76" s="114"/>
      <c r="AD76" s="114"/>
      <c r="AE76" s="71"/>
      <c r="AF76" s="71"/>
      <c r="AG76" s="71"/>
      <c r="AH76" s="69"/>
    </row>
    <row r="77" spans="2:34">
      <c r="B77" s="155">
        <v>7</v>
      </c>
      <c r="C77" s="145" t="s">
        <v>75</v>
      </c>
      <c r="D77" s="145"/>
      <c r="E77" s="119">
        <f t="shared" si="29"/>
        <v>22</v>
      </c>
      <c r="F77" s="119">
        <f t="shared" si="30"/>
        <v>50</v>
      </c>
      <c r="G77" s="119">
        <f t="shared" si="31"/>
        <v>0</v>
      </c>
      <c r="H77" s="119">
        <f t="shared" si="32"/>
        <v>72</v>
      </c>
      <c r="I77" s="119">
        <v>2</v>
      </c>
      <c r="J77" s="119">
        <v>14</v>
      </c>
      <c r="K77" s="119"/>
      <c r="L77" s="119">
        <v>16</v>
      </c>
      <c r="M77" s="119">
        <v>20</v>
      </c>
      <c r="N77" s="119">
        <v>36</v>
      </c>
      <c r="O77" s="119">
        <v>56</v>
      </c>
      <c r="P77" s="119"/>
      <c r="Q77" s="119"/>
      <c r="R77" s="119"/>
      <c r="S77" s="119"/>
      <c r="T77" s="119"/>
      <c r="U77" s="119"/>
      <c r="V77" s="119"/>
      <c r="W77" s="119"/>
      <c r="X77" s="119"/>
      <c r="Y77" s="119"/>
      <c r="Z77" s="119"/>
      <c r="AA77" s="119"/>
      <c r="AB77" s="119"/>
      <c r="AC77" s="119"/>
      <c r="AD77" s="119"/>
      <c r="AE77" s="71"/>
      <c r="AF77" s="71"/>
      <c r="AG77" s="71"/>
      <c r="AH77" s="69"/>
    </row>
    <row r="78" spans="2:34">
      <c r="B78" s="156"/>
      <c r="C78" s="157" t="s">
        <v>122</v>
      </c>
      <c r="D78" s="158" t="s">
        <v>123</v>
      </c>
      <c r="E78" s="122">
        <f t="shared" si="29"/>
        <v>11</v>
      </c>
      <c r="F78" s="122">
        <f t="shared" si="30"/>
        <v>19</v>
      </c>
      <c r="G78" s="122">
        <f t="shared" si="31"/>
        <v>0</v>
      </c>
      <c r="H78" s="122">
        <f t="shared" si="32"/>
        <v>30</v>
      </c>
      <c r="I78" s="122"/>
      <c r="J78" s="122">
        <v>2</v>
      </c>
      <c r="K78" s="122"/>
      <c r="L78" s="122">
        <v>2</v>
      </c>
      <c r="M78" s="119">
        <v>11</v>
      </c>
      <c r="N78" s="119">
        <v>17</v>
      </c>
      <c r="O78" s="119">
        <v>28</v>
      </c>
      <c r="P78" s="119"/>
      <c r="Q78" s="119"/>
      <c r="R78" s="119"/>
      <c r="S78" s="119"/>
      <c r="T78" s="119"/>
      <c r="U78" s="119"/>
      <c r="V78" s="119"/>
      <c r="W78" s="119"/>
      <c r="X78" s="119"/>
      <c r="Y78" s="119"/>
      <c r="Z78" s="119"/>
      <c r="AA78" s="119"/>
      <c r="AB78" s="119"/>
      <c r="AC78" s="119"/>
      <c r="AD78" s="119"/>
      <c r="AE78" s="71"/>
      <c r="AF78" s="71"/>
      <c r="AG78" s="71"/>
      <c r="AH78" s="69"/>
    </row>
    <row r="79" spans="2:34">
      <c r="B79" s="156"/>
      <c r="C79" s="157" t="s">
        <v>112</v>
      </c>
      <c r="D79" s="158" t="s">
        <v>113</v>
      </c>
      <c r="E79" s="122">
        <f t="shared" si="29"/>
        <v>5</v>
      </c>
      <c r="F79" s="122">
        <f t="shared" si="30"/>
        <v>6</v>
      </c>
      <c r="G79" s="122">
        <f t="shared" si="31"/>
        <v>0</v>
      </c>
      <c r="H79" s="122">
        <f t="shared" si="32"/>
        <v>11</v>
      </c>
      <c r="I79" s="122"/>
      <c r="J79" s="122">
        <v>1</v>
      </c>
      <c r="K79" s="122"/>
      <c r="L79" s="122">
        <v>1</v>
      </c>
      <c r="M79" s="119">
        <v>5</v>
      </c>
      <c r="N79" s="119">
        <v>5</v>
      </c>
      <c r="O79" s="119">
        <v>10</v>
      </c>
      <c r="P79" s="119"/>
      <c r="Q79" s="119"/>
      <c r="R79" s="119"/>
      <c r="S79" s="119"/>
      <c r="T79" s="119"/>
      <c r="U79" s="119"/>
      <c r="V79" s="119"/>
      <c r="W79" s="119"/>
      <c r="X79" s="119"/>
      <c r="Y79" s="119"/>
      <c r="Z79" s="119"/>
      <c r="AA79" s="119"/>
      <c r="AB79" s="119"/>
      <c r="AC79" s="119"/>
      <c r="AD79" s="119"/>
      <c r="AE79" s="71"/>
      <c r="AF79" s="71"/>
      <c r="AG79" s="71"/>
      <c r="AH79" s="69"/>
    </row>
    <row r="80" spans="2:34">
      <c r="B80" s="156"/>
      <c r="C80" s="157" t="s">
        <v>114</v>
      </c>
      <c r="D80" s="158" t="s">
        <v>115</v>
      </c>
      <c r="E80" s="122">
        <f t="shared" si="29"/>
        <v>3</v>
      </c>
      <c r="F80" s="122">
        <f t="shared" si="30"/>
        <v>11</v>
      </c>
      <c r="G80" s="122">
        <f t="shared" si="31"/>
        <v>0</v>
      </c>
      <c r="H80" s="122">
        <f t="shared" si="32"/>
        <v>14</v>
      </c>
      <c r="I80" s="122">
        <v>2</v>
      </c>
      <c r="J80" s="122">
        <v>8</v>
      </c>
      <c r="K80" s="122"/>
      <c r="L80" s="122">
        <v>10</v>
      </c>
      <c r="M80" s="119">
        <v>1</v>
      </c>
      <c r="N80" s="119">
        <v>3</v>
      </c>
      <c r="O80" s="119">
        <v>4</v>
      </c>
      <c r="P80" s="119"/>
      <c r="Q80" s="119"/>
      <c r="R80" s="119"/>
      <c r="S80" s="119"/>
      <c r="T80" s="119"/>
      <c r="U80" s="119"/>
      <c r="V80" s="119"/>
      <c r="W80" s="119"/>
      <c r="X80" s="119"/>
      <c r="Y80" s="119"/>
      <c r="Z80" s="119"/>
      <c r="AA80" s="119"/>
      <c r="AB80" s="119"/>
      <c r="AC80" s="119"/>
      <c r="AD80" s="119"/>
      <c r="AE80" s="71"/>
      <c r="AF80" s="71"/>
      <c r="AG80" s="71"/>
      <c r="AH80" s="69"/>
    </row>
    <row r="81" spans="2:34">
      <c r="B81" s="156"/>
      <c r="C81" s="157" t="s">
        <v>134</v>
      </c>
      <c r="D81" s="158" t="s">
        <v>135</v>
      </c>
      <c r="E81" s="122">
        <f t="shared" si="29"/>
        <v>1</v>
      </c>
      <c r="F81" s="122">
        <f t="shared" si="30"/>
        <v>5</v>
      </c>
      <c r="G81" s="122">
        <f t="shared" si="31"/>
        <v>0</v>
      </c>
      <c r="H81" s="122">
        <f t="shared" si="32"/>
        <v>6</v>
      </c>
      <c r="I81" s="122"/>
      <c r="J81" s="122">
        <v>1</v>
      </c>
      <c r="K81" s="122"/>
      <c r="L81" s="122">
        <v>1</v>
      </c>
      <c r="M81" s="119">
        <v>1</v>
      </c>
      <c r="N81" s="119">
        <v>4</v>
      </c>
      <c r="O81" s="119">
        <v>5</v>
      </c>
      <c r="P81" s="119"/>
      <c r="Q81" s="119"/>
      <c r="R81" s="119"/>
      <c r="S81" s="119"/>
      <c r="T81" s="119"/>
      <c r="U81" s="119"/>
      <c r="V81" s="119"/>
      <c r="W81" s="119"/>
      <c r="X81" s="119"/>
      <c r="Y81" s="119"/>
      <c r="Z81" s="119"/>
      <c r="AA81" s="119"/>
      <c r="AB81" s="119"/>
      <c r="AC81" s="119"/>
      <c r="AD81" s="119"/>
      <c r="AE81" s="71"/>
      <c r="AF81" s="71"/>
      <c r="AG81" s="71"/>
      <c r="AH81" s="69"/>
    </row>
    <row r="82" spans="2:34">
      <c r="B82" s="156"/>
      <c r="C82" s="157" t="s">
        <v>124</v>
      </c>
      <c r="D82" s="158" t="s">
        <v>125</v>
      </c>
      <c r="E82" s="122">
        <f t="shared" si="29"/>
        <v>2</v>
      </c>
      <c r="F82" s="122">
        <f t="shared" si="30"/>
        <v>8</v>
      </c>
      <c r="G82" s="122">
        <f t="shared" si="31"/>
        <v>0</v>
      </c>
      <c r="H82" s="122">
        <f t="shared" si="32"/>
        <v>10</v>
      </c>
      <c r="I82" s="122"/>
      <c r="J82" s="122">
        <v>2</v>
      </c>
      <c r="K82" s="122"/>
      <c r="L82" s="122">
        <v>2</v>
      </c>
      <c r="M82" s="119">
        <v>2</v>
      </c>
      <c r="N82" s="119">
        <v>6</v>
      </c>
      <c r="O82" s="119">
        <v>8</v>
      </c>
      <c r="P82" s="119"/>
      <c r="Q82" s="119"/>
      <c r="R82" s="119"/>
      <c r="S82" s="119"/>
      <c r="T82" s="119"/>
      <c r="U82" s="119"/>
      <c r="V82" s="119"/>
      <c r="W82" s="119"/>
      <c r="X82" s="119"/>
      <c r="Y82" s="119"/>
      <c r="Z82" s="119"/>
      <c r="AA82" s="119"/>
      <c r="AB82" s="119"/>
      <c r="AC82" s="119"/>
      <c r="AD82" s="119"/>
      <c r="AE82" s="71"/>
      <c r="AF82" s="71"/>
      <c r="AG82" s="71"/>
      <c r="AH82" s="69"/>
    </row>
    <row r="83" spans="2:34">
      <c r="B83" s="155"/>
      <c r="C83" s="145" t="s">
        <v>132</v>
      </c>
      <c r="D83" s="145" t="s">
        <v>133</v>
      </c>
      <c r="E83" s="119">
        <f t="shared" si="29"/>
        <v>0</v>
      </c>
      <c r="F83" s="119">
        <f t="shared" si="30"/>
        <v>1</v>
      </c>
      <c r="G83" s="119">
        <f t="shared" si="31"/>
        <v>0</v>
      </c>
      <c r="H83" s="119">
        <f t="shared" si="32"/>
        <v>1</v>
      </c>
      <c r="I83" s="119"/>
      <c r="J83" s="119"/>
      <c r="K83" s="119"/>
      <c r="L83" s="119"/>
      <c r="M83" s="119"/>
      <c r="N83" s="119">
        <v>1</v>
      </c>
      <c r="O83" s="119">
        <v>1</v>
      </c>
      <c r="P83" s="119"/>
      <c r="Q83" s="119"/>
      <c r="R83" s="119"/>
      <c r="S83" s="119"/>
      <c r="T83" s="119"/>
      <c r="U83" s="119"/>
      <c r="V83" s="119"/>
      <c r="W83" s="119"/>
      <c r="X83" s="119"/>
      <c r="Y83" s="119"/>
      <c r="Z83" s="119"/>
      <c r="AA83" s="119"/>
      <c r="AB83" s="119"/>
      <c r="AC83" s="119"/>
      <c r="AD83" s="119"/>
      <c r="AE83" s="71"/>
      <c r="AF83" s="71"/>
      <c r="AG83" s="71"/>
      <c r="AH83" s="69"/>
    </row>
    <row r="84" spans="2:34">
      <c r="B84" s="156">
        <v>9</v>
      </c>
      <c r="C84" s="157" t="s">
        <v>77</v>
      </c>
      <c r="D84" s="158"/>
      <c r="E84" s="122">
        <f t="shared" si="29"/>
        <v>79</v>
      </c>
      <c r="F84" s="122">
        <f t="shared" si="30"/>
        <v>105</v>
      </c>
      <c r="G84" s="122">
        <f t="shared" si="31"/>
        <v>0</v>
      </c>
      <c r="H84" s="122">
        <f t="shared" si="32"/>
        <v>184</v>
      </c>
      <c r="I84" s="122">
        <v>14</v>
      </c>
      <c r="J84" s="122">
        <v>19</v>
      </c>
      <c r="K84" s="122"/>
      <c r="L84" s="122">
        <v>33</v>
      </c>
      <c r="M84" s="119">
        <v>65</v>
      </c>
      <c r="N84" s="119">
        <v>86</v>
      </c>
      <c r="O84" s="119">
        <v>151</v>
      </c>
      <c r="P84" s="119"/>
      <c r="Q84" s="119"/>
      <c r="R84" s="119"/>
      <c r="S84" s="119"/>
      <c r="T84" s="119"/>
      <c r="U84" s="119"/>
      <c r="V84" s="119"/>
      <c r="W84" s="119"/>
      <c r="X84" s="119"/>
      <c r="Y84" s="119"/>
      <c r="Z84" s="119"/>
      <c r="AA84" s="119"/>
      <c r="AB84" s="119"/>
      <c r="AC84" s="119"/>
      <c r="AD84" s="119"/>
      <c r="AE84" s="71"/>
      <c r="AF84" s="71"/>
      <c r="AG84" s="71"/>
      <c r="AH84" s="69"/>
    </row>
    <row r="85" spans="2:34">
      <c r="B85" s="156"/>
      <c r="C85" s="157" t="s">
        <v>122</v>
      </c>
      <c r="D85" s="158" t="s">
        <v>123</v>
      </c>
      <c r="E85" s="122">
        <f t="shared" si="29"/>
        <v>27</v>
      </c>
      <c r="F85" s="122">
        <f t="shared" si="30"/>
        <v>28</v>
      </c>
      <c r="G85" s="122">
        <f t="shared" si="31"/>
        <v>0</v>
      </c>
      <c r="H85" s="122">
        <f t="shared" si="32"/>
        <v>55</v>
      </c>
      <c r="I85" s="122">
        <v>4</v>
      </c>
      <c r="J85" s="122">
        <v>8</v>
      </c>
      <c r="K85" s="122"/>
      <c r="L85" s="122">
        <v>12</v>
      </c>
      <c r="M85" s="119">
        <v>23</v>
      </c>
      <c r="N85" s="119">
        <v>20</v>
      </c>
      <c r="O85" s="119">
        <v>43</v>
      </c>
      <c r="P85" s="119"/>
      <c r="Q85" s="119"/>
      <c r="R85" s="119"/>
      <c r="S85" s="119"/>
      <c r="T85" s="119"/>
      <c r="U85" s="119"/>
      <c r="V85" s="119"/>
      <c r="W85" s="119"/>
      <c r="X85" s="119"/>
      <c r="Y85" s="119"/>
      <c r="Z85" s="119"/>
      <c r="AA85" s="119"/>
      <c r="AB85" s="119"/>
      <c r="AC85" s="119"/>
      <c r="AD85" s="119"/>
      <c r="AE85" s="71"/>
      <c r="AF85" s="71"/>
      <c r="AG85" s="71"/>
      <c r="AH85" s="69"/>
    </row>
    <row r="86" spans="2:34">
      <c r="B86" s="156"/>
      <c r="C86" s="157" t="s">
        <v>112</v>
      </c>
      <c r="D86" s="158" t="s">
        <v>113</v>
      </c>
      <c r="E86" s="122">
        <f t="shared" si="29"/>
        <v>15</v>
      </c>
      <c r="F86" s="122">
        <f t="shared" si="30"/>
        <v>13</v>
      </c>
      <c r="G86" s="122">
        <f t="shared" si="31"/>
        <v>0</v>
      </c>
      <c r="H86" s="122">
        <f t="shared" si="32"/>
        <v>28</v>
      </c>
      <c r="I86" s="122">
        <v>5</v>
      </c>
      <c r="J86" s="122">
        <v>4</v>
      </c>
      <c r="K86" s="122"/>
      <c r="L86" s="122">
        <v>9</v>
      </c>
      <c r="M86" s="119">
        <v>10</v>
      </c>
      <c r="N86" s="119">
        <v>9</v>
      </c>
      <c r="O86" s="119">
        <v>19</v>
      </c>
      <c r="P86" s="119"/>
      <c r="Q86" s="119"/>
      <c r="R86" s="119"/>
      <c r="S86" s="119"/>
      <c r="T86" s="119"/>
      <c r="U86" s="119"/>
      <c r="V86" s="119"/>
      <c r="W86" s="119"/>
      <c r="X86" s="119"/>
      <c r="Y86" s="119"/>
      <c r="Z86" s="119"/>
      <c r="AA86" s="119"/>
      <c r="AB86" s="119"/>
      <c r="AC86" s="119"/>
      <c r="AD86" s="119"/>
      <c r="AE86" s="71"/>
      <c r="AF86" s="71"/>
      <c r="AG86" s="71"/>
      <c r="AH86" s="69"/>
    </row>
    <row r="87" spans="2:34">
      <c r="B87" s="156"/>
      <c r="C87" s="157" t="s">
        <v>136</v>
      </c>
      <c r="D87" s="158" t="s">
        <v>599</v>
      </c>
      <c r="E87" s="122">
        <f t="shared" si="29"/>
        <v>3</v>
      </c>
      <c r="F87" s="122">
        <f t="shared" si="30"/>
        <v>23</v>
      </c>
      <c r="G87" s="122">
        <f t="shared" si="31"/>
        <v>0</v>
      </c>
      <c r="H87" s="122">
        <f t="shared" si="32"/>
        <v>26</v>
      </c>
      <c r="I87" s="122">
        <v>1</v>
      </c>
      <c r="J87" s="122">
        <v>1</v>
      </c>
      <c r="K87" s="122"/>
      <c r="L87" s="122">
        <v>2</v>
      </c>
      <c r="M87" s="119">
        <v>2</v>
      </c>
      <c r="N87" s="119">
        <v>22</v>
      </c>
      <c r="O87" s="119">
        <v>24</v>
      </c>
      <c r="P87" s="119"/>
      <c r="Q87" s="119"/>
      <c r="R87" s="119"/>
      <c r="S87" s="119"/>
      <c r="T87" s="119"/>
      <c r="U87" s="119"/>
      <c r="V87" s="119"/>
      <c r="W87" s="119"/>
      <c r="X87" s="119"/>
      <c r="Y87" s="119"/>
      <c r="Z87" s="119"/>
      <c r="AA87" s="119"/>
      <c r="AB87" s="119"/>
      <c r="AC87" s="119"/>
      <c r="AD87" s="119"/>
      <c r="AE87" s="71"/>
      <c r="AF87" s="71"/>
      <c r="AG87" s="71"/>
      <c r="AH87" s="69"/>
    </row>
    <row r="88" spans="2:34">
      <c r="B88" s="156"/>
      <c r="C88" s="157" t="s">
        <v>124</v>
      </c>
      <c r="D88" s="158" t="s">
        <v>125</v>
      </c>
      <c r="E88" s="122">
        <f t="shared" si="29"/>
        <v>0</v>
      </c>
      <c r="F88" s="122">
        <f t="shared" si="30"/>
        <v>13</v>
      </c>
      <c r="G88" s="122">
        <f t="shared" si="31"/>
        <v>0</v>
      </c>
      <c r="H88" s="122">
        <f t="shared" si="32"/>
        <v>13</v>
      </c>
      <c r="I88" s="122"/>
      <c r="J88" s="122">
        <v>2</v>
      </c>
      <c r="K88" s="122"/>
      <c r="L88" s="122">
        <v>2</v>
      </c>
      <c r="M88" s="119"/>
      <c r="N88" s="119">
        <v>11</v>
      </c>
      <c r="O88" s="119">
        <v>11</v>
      </c>
      <c r="P88" s="119"/>
      <c r="Q88" s="119"/>
      <c r="R88" s="119"/>
      <c r="S88" s="119"/>
      <c r="T88" s="119"/>
      <c r="U88" s="119"/>
      <c r="V88" s="119"/>
      <c r="W88" s="119"/>
      <c r="X88" s="119"/>
      <c r="Y88" s="119"/>
      <c r="Z88" s="119"/>
      <c r="AA88" s="119"/>
      <c r="AB88" s="119"/>
      <c r="AC88" s="119"/>
      <c r="AD88" s="119"/>
      <c r="AE88" s="71"/>
      <c r="AF88" s="71"/>
      <c r="AG88" s="71"/>
      <c r="AH88" s="69"/>
    </row>
    <row r="89" spans="2:34">
      <c r="B89" s="156"/>
      <c r="C89" s="157" t="s">
        <v>132</v>
      </c>
      <c r="D89" s="158" t="s">
        <v>133</v>
      </c>
      <c r="E89" s="122">
        <f t="shared" si="29"/>
        <v>34</v>
      </c>
      <c r="F89" s="122">
        <f t="shared" si="30"/>
        <v>28</v>
      </c>
      <c r="G89" s="122">
        <f t="shared" si="31"/>
        <v>0</v>
      </c>
      <c r="H89" s="122">
        <f t="shared" si="32"/>
        <v>62</v>
      </c>
      <c r="I89" s="122">
        <v>4</v>
      </c>
      <c r="J89" s="122">
        <v>4</v>
      </c>
      <c r="K89" s="122"/>
      <c r="L89" s="122">
        <v>8</v>
      </c>
      <c r="M89" s="119">
        <v>30</v>
      </c>
      <c r="N89" s="119">
        <v>24</v>
      </c>
      <c r="O89" s="119">
        <v>54</v>
      </c>
      <c r="P89" s="119"/>
      <c r="Q89" s="119"/>
      <c r="R89" s="119"/>
      <c r="S89" s="119"/>
      <c r="T89" s="119"/>
      <c r="U89" s="119"/>
      <c r="V89" s="119"/>
      <c r="W89" s="119"/>
      <c r="X89" s="119"/>
      <c r="Y89" s="119"/>
      <c r="Z89" s="119"/>
      <c r="AA89" s="119"/>
      <c r="AB89" s="119"/>
      <c r="AC89" s="119"/>
      <c r="AD89" s="119"/>
      <c r="AE89" s="71"/>
      <c r="AF89" s="71"/>
      <c r="AG89" s="71"/>
      <c r="AH89" s="69"/>
    </row>
    <row r="90" spans="2:34">
      <c r="B90" s="153" t="s">
        <v>148</v>
      </c>
      <c r="C90" s="154"/>
      <c r="D90" s="154"/>
      <c r="E90" s="126">
        <f t="shared" si="25"/>
        <v>1480</v>
      </c>
      <c r="F90" s="126">
        <f t="shared" si="26"/>
        <v>660</v>
      </c>
      <c r="G90" s="126">
        <f t="shared" si="27"/>
        <v>2</v>
      </c>
      <c r="H90" s="126">
        <f t="shared" si="28"/>
        <v>2142</v>
      </c>
      <c r="I90" s="126">
        <v>375</v>
      </c>
      <c r="J90" s="126">
        <v>175</v>
      </c>
      <c r="K90" s="126">
        <v>2</v>
      </c>
      <c r="L90" s="126">
        <v>552</v>
      </c>
      <c r="M90" s="126">
        <v>511</v>
      </c>
      <c r="N90" s="126">
        <v>260</v>
      </c>
      <c r="O90" s="126">
        <v>771</v>
      </c>
      <c r="P90" s="126">
        <v>265</v>
      </c>
      <c r="Q90" s="126">
        <v>102</v>
      </c>
      <c r="R90" s="126">
        <v>367</v>
      </c>
      <c r="S90" s="126">
        <v>325</v>
      </c>
      <c r="T90" s="126">
        <v>123</v>
      </c>
      <c r="U90" s="126">
        <v>448</v>
      </c>
      <c r="V90" s="126">
        <v>4</v>
      </c>
      <c r="W90" s="126"/>
      <c r="X90" s="126">
        <v>4</v>
      </c>
      <c r="Y90" s="126"/>
      <c r="Z90" s="126"/>
      <c r="AA90" s="126"/>
      <c r="AB90" s="126"/>
      <c r="AC90" s="126"/>
      <c r="AD90" s="126"/>
      <c r="AE90" s="71"/>
      <c r="AF90" s="71"/>
      <c r="AG90" s="71"/>
      <c r="AH90" s="69"/>
    </row>
    <row r="91" spans="2:34">
      <c r="B91" s="113" t="s">
        <v>49</v>
      </c>
      <c r="C91" s="144"/>
      <c r="D91" s="144"/>
      <c r="E91" s="114">
        <f t="shared" si="25"/>
        <v>1171</v>
      </c>
      <c r="F91" s="114">
        <f t="shared" si="26"/>
        <v>442</v>
      </c>
      <c r="G91" s="114">
        <f t="shared" si="27"/>
        <v>2</v>
      </c>
      <c r="H91" s="114">
        <f t="shared" si="28"/>
        <v>1615</v>
      </c>
      <c r="I91" s="114">
        <v>247</v>
      </c>
      <c r="J91" s="114">
        <v>104</v>
      </c>
      <c r="K91" s="114">
        <v>2</v>
      </c>
      <c r="L91" s="114">
        <v>353</v>
      </c>
      <c r="M91" s="114">
        <v>330</v>
      </c>
      <c r="N91" s="114">
        <v>113</v>
      </c>
      <c r="O91" s="114">
        <v>443</v>
      </c>
      <c r="P91" s="114">
        <v>265</v>
      </c>
      <c r="Q91" s="114">
        <v>102</v>
      </c>
      <c r="R91" s="114">
        <v>367</v>
      </c>
      <c r="S91" s="114">
        <v>325</v>
      </c>
      <c r="T91" s="114">
        <v>123</v>
      </c>
      <c r="U91" s="114">
        <v>448</v>
      </c>
      <c r="V91" s="114">
        <v>4</v>
      </c>
      <c r="W91" s="114"/>
      <c r="X91" s="114">
        <v>4</v>
      </c>
      <c r="Y91" s="114"/>
      <c r="Z91" s="114"/>
      <c r="AA91" s="114"/>
      <c r="AB91" s="114"/>
      <c r="AC91" s="114"/>
      <c r="AD91" s="114"/>
      <c r="AE91" s="71"/>
      <c r="AF91" s="71"/>
      <c r="AG91" s="71"/>
      <c r="AH91" s="69"/>
    </row>
    <row r="92" spans="2:34">
      <c r="B92" s="155" t="s">
        <v>71</v>
      </c>
      <c r="C92" s="145"/>
      <c r="D92" s="145"/>
      <c r="E92" s="119">
        <f t="shared" si="25"/>
        <v>1171</v>
      </c>
      <c r="F92" s="119">
        <f t="shared" si="26"/>
        <v>442</v>
      </c>
      <c r="G92" s="119">
        <f t="shared" si="27"/>
        <v>2</v>
      </c>
      <c r="H92" s="119">
        <f t="shared" si="28"/>
        <v>1615</v>
      </c>
      <c r="I92" s="119">
        <v>247</v>
      </c>
      <c r="J92" s="119">
        <v>104</v>
      </c>
      <c r="K92" s="119">
        <v>2</v>
      </c>
      <c r="L92" s="119">
        <v>353</v>
      </c>
      <c r="M92" s="119">
        <v>330</v>
      </c>
      <c r="N92" s="119">
        <v>113</v>
      </c>
      <c r="O92" s="119">
        <v>443</v>
      </c>
      <c r="P92" s="119">
        <v>265</v>
      </c>
      <c r="Q92" s="119">
        <v>102</v>
      </c>
      <c r="R92" s="119">
        <v>367</v>
      </c>
      <c r="S92" s="119">
        <v>325</v>
      </c>
      <c r="T92" s="119">
        <v>123</v>
      </c>
      <c r="U92" s="119">
        <v>448</v>
      </c>
      <c r="V92" s="119">
        <v>4</v>
      </c>
      <c r="W92" s="119"/>
      <c r="X92" s="119">
        <v>4</v>
      </c>
      <c r="Y92" s="119"/>
      <c r="Z92" s="119"/>
      <c r="AA92" s="119"/>
      <c r="AB92" s="119"/>
      <c r="AC92" s="119"/>
      <c r="AD92" s="119"/>
      <c r="AE92" s="71"/>
      <c r="AF92" s="71"/>
      <c r="AG92" s="71"/>
      <c r="AH92" s="69"/>
    </row>
    <row r="93" spans="2:34">
      <c r="B93" s="156">
        <v>42.010100000000001</v>
      </c>
      <c r="C93" s="157" t="s">
        <v>139</v>
      </c>
      <c r="D93" s="158" t="s">
        <v>140</v>
      </c>
      <c r="E93" s="122">
        <f t="shared" si="25"/>
        <v>406</v>
      </c>
      <c r="F93" s="122">
        <f t="shared" si="26"/>
        <v>112</v>
      </c>
      <c r="G93" s="122">
        <f t="shared" si="27"/>
        <v>2</v>
      </c>
      <c r="H93" s="122">
        <f t="shared" si="28"/>
        <v>520</v>
      </c>
      <c r="I93" s="119">
        <v>61</v>
      </c>
      <c r="J93" s="119">
        <v>17</v>
      </c>
      <c r="K93" s="119">
        <v>2</v>
      </c>
      <c r="L93" s="119">
        <v>80</v>
      </c>
      <c r="M93" s="119">
        <v>95</v>
      </c>
      <c r="N93" s="119">
        <v>32</v>
      </c>
      <c r="O93" s="119">
        <v>127</v>
      </c>
      <c r="P93" s="119">
        <v>108</v>
      </c>
      <c r="Q93" s="119">
        <v>32</v>
      </c>
      <c r="R93" s="119">
        <v>140</v>
      </c>
      <c r="S93" s="119">
        <v>140</v>
      </c>
      <c r="T93" s="119">
        <v>31</v>
      </c>
      <c r="U93" s="119">
        <v>171</v>
      </c>
      <c r="V93" s="119">
        <v>2</v>
      </c>
      <c r="W93" s="119"/>
      <c r="X93" s="119">
        <v>2</v>
      </c>
      <c r="Y93" s="119"/>
      <c r="Z93" s="119"/>
      <c r="AA93" s="119"/>
      <c r="AB93" s="119"/>
      <c r="AC93" s="119"/>
      <c r="AD93" s="119"/>
      <c r="AE93" s="71"/>
      <c r="AF93" s="71"/>
      <c r="AG93" s="71"/>
      <c r="AH93" s="69"/>
    </row>
    <row r="94" spans="2:34">
      <c r="B94" s="156">
        <v>44.070099999999996</v>
      </c>
      <c r="C94" s="157" t="s">
        <v>143</v>
      </c>
      <c r="D94" s="158" t="s">
        <v>144</v>
      </c>
      <c r="E94" s="122">
        <f t="shared" si="25"/>
        <v>215</v>
      </c>
      <c r="F94" s="122">
        <f t="shared" si="26"/>
        <v>42</v>
      </c>
      <c r="G94" s="122">
        <f t="shared" si="27"/>
        <v>0</v>
      </c>
      <c r="H94" s="122">
        <f t="shared" si="28"/>
        <v>257</v>
      </c>
      <c r="I94" s="119">
        <v>34</v>
      </c>
      <c r="J94" s="119">
        <v>14</v>
      </c>
      <c r="K94" s="119"/>
      <c r="L94" s="119">
        <v>48</v>
      </c>
      <c r="M94" s="119">
        <v>57</v>
      </c>
      <c r="N94" s="119">
        <v>8</v>
      </c>
      <c r="O94" s="119">
        <v>65</v>
      </c>
      <c r="P94" s="119">
        <v>47</v>
      </c>
      <c r="Q94" s="119">
        <v>8</v>
      </c>
      <c r="R94" s="119">
        <v>55</v>
      </c>
      <c r="S94" s="119">
        <v>77</v>
      </c>
      <c r="T94" s="119">
        <v>12</v>
      </c>
      <c r="U94" s="119">
        <v>89</v>
      </c>
      <c r="V94" s="119"/>
      <c r="W94" s="119"/>
      <c r="X94" s="119"/>
      <c r="Y94" s="119"/>
      <c r="Z94" s="119"/>
      <c r="AA94" s="119"/>
      <c r="AB94" s="119"/>
      <c r="AC94" s="119"/>
      <c r="AD94" s="119"/>
      <c r="AE94" s="71"/>
      <c r="AF94" s="71"/>
      <c r="AG94" s="71"/>
      <c r="AH94" s="69"/>
    </row>
    <row r="95" spans="2:34">
      <c r="B95" s="156">
        <v>45.010100000000001</v>
      </c>
      <c r="C95" s="157" t="s">
        <v>147</v>
      </c>
      <c r="D95" s="158" t="s">
        <v>148</v>
      </c>
      <c r="E95" s="122">
        <f t="shared" si="25"/>
        <v>98</v>
      </c>
      <c r="F95" s="122">
        <f t="shared" si="26"/>
        <v>37</v>
      </c>
      <c r="G95" s="122">
        <f t="shared" si="27"/>
        <v>0</v>
      </c>
      <c r="H95" s="122">
        <f t="shared" si="28"/>
        <v>135</v>
      </c>
      <c r="I95" s="119">
        <v>33</v>
      </c>
      <c r="J95" s="119">
        <v>14</v>
      </c>
      <c r="K95" s="119"/>
      <c r="L95" s="119">
        <v>47</v>
      </c>
      <c r="M95" s="119">
        <v>37</v>
      </c>
      <c r="N95" s="119">
        <v>8</v>
      </c>
      <c r="O95" s="119">
        <v>45</v>
      </c>
      <c r="P95" s="119">
        <v>14</v>
      </c>
      <c r="Q95" s="119">
        <v>8</v>
      </c>
      <c r="R95" s="119">
        <v>22</v>
      </c>
      <c r="S95" s="119">
        <v>13</v>
      </c>
      <c r="T95" s="119">
        <v>7</v>
      </c>
      <c r="U95" s="119">
        <v>20</v>
      </c>
      <c r="V95" s="119">
        <v>1</v>
      </c>
      <c r="W95" s="119"/>
      <c r="X95" s="119">
        <v>1</v>
      </c>
      <c r="Y95" s="119"/>
      <c r="Z95" s="119"/>
      <c r="AA95" s="119"/>
      <c r="AB95" s="119"/>
      <c r="AC95" s="119"/>
      <c r="AD95" s="119"/>
      <c r="AE95" s="71"/>
      <c r="AF95" s="71"/>
      <c r="AG95" s="71"/>
      <c r="AH95" s="69"/>
    </row>
    <row r="96" spans="2:34">
      <c r="B96" s="156">
        <v>45.020099999999999</v>
      </c>
      <c r="C96" s="157" t="s">
        <v>149</v>
      </c>
      <c r="D96" s="158" t="s">
        <v>150</v>
      </c>
      <c r="E96" s="122">
        <f t="shared" si="25"/>
        <v>79</v>
      </c>
      <c r="F96" s="122">
        <f t="shared" si="26"/>
        <v>38</v>
      </c>
      <c r="G96" s="122">
        <f t="shared" si="27"/>
        <v>0</v>
      </c>
      <c r="H96" s="122">
        <f t="shared" si="28"/>
        <v>117</v>
      </c>
      <c r="I96" s="119">
        <v>11</v>
      </c>
      <c r="J96" s="119">
        <v>7</v>
      </c>
      <c r="K96" s="119"/>
      <c r="L96" s="119">
        <v>18</v>
      </c>
      <c r="M96" s="119">
        <v>25</v>
      </c>
      <c r="N96" s="119">
        <v>6</v>
      </c>
      <c r="O96" s="119">
        <v>31</v>
      </c>
      <c r="P96" s="119">
        <v>16</v>
      </c>
      <c r="Q96" s="119">
        <v>7</v>
      </c>
      <c r="R96" s="119">
        <v>23</v>
      </c>
      <c r="S96" s="119">
        <v>27</v>
      </c>
      <c r="T96" s="119">
        <v>18</v>
      </c>
      <c r="U96" s="119">
        <v>45</v>
      </c>
      <c r="V96" s="119"/>
      <c r="W96" s="119"/>
      <c r="X96" s="119"/>
      <c r="Y96" s="119"/>
      <c r="Z96" s="119"/>
      <c r="AA96" s="119"/>
      <c r="AB96" s="119"/>
      <c r="AC96" s="119"/>
      <c r="AD96" s="119"/>
      <c r="AE96" s="71"/>
      <c r="AF96" s="71"/>
      <c r="AG96" s="71"/>
      <c r="AH96" s="69"/>
    </row>
    <row r="97" spans="2:34">
      <c r="B97" s="156">
        <v>45.060099999999998</v>
      </c>
      <c r="C97" s="157" t="s">
        <v>151</v>
      </c>
      <c r="D97" s="158" t="s">
        <v>600</v>
      </c>
      <c r="E97" s="122">
        <f t="shared" ref="E97:E160" si="33">I97+M97+P97+S97+V97+Y97+AB97</f>
        <v>25</v>
      </c>
      <c r="F97" s="122">
        <f t="shared" ref="F97:F160" si="34">J97+N97+Q97+T97+W97+Z97+AC97</f>
        <v>30</v>
      </c>
      <c r="G97" s="122">
        <f t="shared" ref="G97:G160" si="35">K97</f>
        <v>0</v>
      </c>
      <c r="H97" s="122">
        <f t="shared" ref="H97:H160" si="36">SUM(E97:G97)</f>
        <v>55</v>
      </c>
      <c r="I97" s="119">
        <v>10</v>
      </c>
      <c r="J97" s="119">
        <v>3</v>
      </c>
      <c r="K97" s="119"/>
      <c r="L97" s="119">
        <v>13</v>
      </c>
      <c r="M97" s="119">
        <v>4</v>
      </c>
      <c r="N97" s="119">
        <v>8</v>
      </c>
      <c r="O97" s="119">
        <v>12</v>
      </c>
      <c r="P97" s="119">
        <v>7</v>
      </c>
      <c r="Q97" s="119">
        <v>8</v>
      </c>
      <c r="R97" s="119">
        <v>15</v>
      </c>
      <c r="S97" s="119">
        <v>4</v>
      </c>
      <c r="T97" s="119">
        <v>11</v>
      </c>
      <c r="U97" s="119">
        <v>15</v>
      </c>
      <c r="V97" s="119"/>
      <c r="W97" s="119"/>
      <c r="X97" s="119"/>
      <c r="Y97" s="119"/>
      <c r="Z97" s="119"/>
      <c r="AA97" s="119"/>
      <c r="AB97" s="119"/>
      <c r="AC97" s="119"/>
      <c r="AD97" s="119"/>
      <c r="AE97" s="71"/>
      <c r="AF97" s="71"/>
      <c r="AG97" s="71"/>
      <c r="AH97" s="69"/>
    </row>
    <row r="98" spans="2:34">
      <c r="B98" s="156">
        <v>45.070099999999996</v>
      </c>
      <c r="C98" s="157" t="s">
        <v>153</v>
      </c>
      <c r="D98" s="158" t="s">
        <v>154</v>
      </c>
      <c r="E98" s="122">
        <f t="shared" si="33"/>
        <v>35</v>
      </c>
      <c r="F98" s="122">
        <f t="shared" si="34"/>
        <v>27</v>
      </c>
      <c r="G98" s="122">
        <f t="shared" si="35"/>
        <v>0</v>
      </c>
      <c r="H98" s="122">
        <f t="shared" si="36"/>
        <v>62</v>
      </c>
      <c r="I98" s="119">
        <v>14</v>
      </c>
      <c r="J98" s="119">
        <v>10</v>
      </c>
      <c r="K98" s="119"/>
      <c r="L98" s="119">
        <v>24</v>
      </c>
      <c r="M98" s="119">
        <v>6</v>
      </c>
      <c r="N98" s="119">
        <v>8</v>
      </c>
      <c r="O98" s="119">
        <v>14</v>
      </c>
      <c r="P98" s="119">
        <v>4</v>
      </c>
      <c r="Q98" s="119">
        <v>3</v>
      </c>
      <c r="R98" s="119">
        <v>7</v>
      </c>
      <c r="S98" s="119">
        <v>11</v>
      </c>
      <c r="T98" s="119">
        <v>6</v>
      </c>
      <c r="U98" s="119">
        <v>17</v>
      </c>
      <c r="V98" s="119"/>
      <c r="W98" s="119"/>
      <c r="X98" s="119"/>
      <c r="Y98" s="119"/>
      <c r="Z98" s="119"/>
      <c r="AA98" s="119"/>
      <c r="AB98" s="119"/>
      <c r="AC98" s="119"/>
      <c r="AD98" s="119"/>
      <c r="AE98" s="71"/>
      <c r="AF98" s="71"/>
      <c r="AG98" s="71"/>
      <c r="AH98" s="69"/>
    </row>
    <row r="99" spans="2:34">
      <c r="B99" s="156">
        <v>45.100099999999998</v>
      </c>
      <c r="C99" s="157" t="s">
        <v>155</v>
      </c>
      <c r="D99" s="158" t="s">
        <v>156</v>
      </c>
      <c r="E99" s="122">
        <f t="shared" si="33"/>
        <v>136</v>
      </c>
      <c r="F99" s="122">
        <f t="shared" si="34"/>
        <v>105</v>
      </c>
      <c r="G99" s="122">
        <f t="shared" si="35"/>
        <v>0</v>
      </c>
      <c r="H99" s="122">
        <f t="shared" si="36"/>
        <v>241</v>
      </c>
      <c r="I99" s="119">
        <v>37</v>
      </c>
      <c r="J99" s="119">
        <v>24</v>
      </c>
      <c r="K99" s="119"/>
      <c r="L99" s="119">
        <v>61</v>
      </c>
      <c r="M99" s="119">
        <v>42</v>
      </c>
      <c r="N99" s="119">
        <v>34</v>
      </c>
      <c r="O99" s="119">
        <v>76</v>
      </c>
      <c r="P99" s="119">
        <v>34</v>
      </c>
      <c r="Q99" s="119">
        <v>23</v>
      </c>
      <c r="R99" s="119">
        <v>57</v>
      </c>
      <c r="S99" s="119">
        <v>22</v>
      </c>
      <c r="T99" s="119">
        <v>24</v>
      </c>
      <c r="U99" s="119">
        <v>46</v>
      </c>
      <c r="V99" s="119">
        <v>1</v>
      </c>
      <c r="W99" s="119"/>
      <c r="X99" s="119">
        <v>1</v>
      </c>
      <c r="Y99" s="119"/>
      <c r="Z99" s="119"/>
      <c r="AA99" s="119"/>
      <c r="AB99" s="119"/>
      <c r="AC99" s="119"/>
      <c r="AD99" s="119"/>
      <c r="AE99" s="71"/>
      <c r="AF99" s="71"/>
      <c r="AG99" s="71"/>
      <c r="AH99" s="69"/>
    </row>
    <row r="100" spans="2:34">
      <c r="B100" s="156">
        <v>45.110100000000003</v>
      </c>
      <c r="C100" s="157" t="s">
        <v>157</v>
      </c>
      <c r="D100" s="158" t="s">
        <v>158</v>
      </c>
      <c r="E100" s="122">
        <f t="shared" si="33"/>
        <v>131</v>
      </c>
      <c r="F100" s="122">
        <f t="shared" si="34"/>
        <v>36</v>
      </c>
      <c r="G100" s="122">
        <f t="shared" si="35"/>
        <v>0</v>
      </c>
      <c r="H100" s="122">
        <f t="shared" si="36"/>
        <v>167</v>
      </c>
      <c r="I100" s="119">
        <v>41</v>
      </c>
      <c r="J100" s="119">
        <v>12</v>
      </c>
      <c r="K100" s="119"/>
      <c r="L100" s="119">
        <v>53</v>
      </c>
      <c r="M100" s="119">
        <v>49</v>
      </c>
      <c r="N100" s="119">
        <v>6</v>
      </c>
      <c r="O100" s="119">
        <v>55</v>
      </c>
      <c r="P100" s="119">
        <v>24</v>
      </c>
      <c r="Q100" s="119">
        <v>10</v>
      </c>
      <c r="R100" s="119">
        <v>34</v>
      </c>
      <c r="S100" s="119">
        <v>17</v>
      </c>
      <c r="T100" s="119">
        <v>8</v>
      </c>
      <c r="U100" s="119">
        <v>25</v>
      </c>
      <c r="V100" s="119"/>
      <c r="W100" s="119"/>
      <c r="X100" s="119"/>
      <c r="Y100" s="119"/>
      <c r="Z100" s="119"/>
      <c r="AA100" s="119"/>
      <c r="AB100" s="119"/>
      <c r="AC100" s="119"/>
      <c r="AD100" s="119"/>
      <c r="AE100" s="71"/>
      <c r="AF100" s="71"/>
      <c r="AG100" s="71"/>
      <c r="AH100" s="69"/>
    </row>
    <row r="101" spans="2:34">
      <c r="B101" s="156">
        <v>52.100200000000001</v>
      </c>
      <c r="C101" s="157" t="s">
        <v>159</v>
      </c>
      <c r="D101" s="158" t="s">
        <v>160</v>
      </c>
      <c r="E101" s="122">
        <f t="shared" si="33"/>
        <v>46</v>
      </c>
      <c r="F101" s="122">
        <f t="shared" si="34"/>
        <v>15</v>
      </c>
      <c r="G101" s="122">
        <f t="shared" si="35"/>
        <v>0</v>
      </c>
      <c r="H101" s="122">
        <f t="shared" si="36"/>
        <v>61</v>
      </c>
      <c r="I101" s="119">
        <v>6</v>
      </c>
      <c r="J101" s="119">
        <v>3</v>
      </c>
      <c r="K101" s="119"/>
      <c r="L101" s="119">
        <v>9</v>
      </c>
      <c r="M101" s="119">
        <v>15</v>
      </c>
      <c r="N101" s="119">
        <v>3</v>
      </c>
      <c r="O101" s="119">
        <v>18</v>
      </c>
      <c r="P101" s="119">
        <v>11</v>
      </c>
      <c r="Q101" s="119">
        <v>3</v>
      </c>
      <c r="R101" s="119">
        <v>14</v>
      </c>
      <c r="S101" s="119">
        <v>14</v>
      </c>
      <c r="T101" s="119">
        <v>6</v>
      </c>
      <c r="U101" s="119">
        <v>20</v>
      </c>
      <c r="V101" s="119"/>
      <c r="W101" s="119"/>
      <c r="X101" s="119"/>
      <c r="Y101" s="119"/>
      <c r="Z101" s="119"/>
      <c r="AA101" s="119"/>
      <c r="AB101" s="119"/>
      <c r="AC101" s="119"/>
      <c r="AD101" s="119"/>
      <c r="AE101" s="71"/>
      <c r="AF101" s="71"/>
      <c r="AG101" s="71"/>
      <c r="AH101" s="69"/>
    </row>
    <row r="102" spans="2:34">
      <c r="B102" s="113" t="s">
        <v>50</v>
      </c>
      <c r="C102" s="144"/>
      <c r="D102" s="144"/>
      <c r="E102" s="114">
        <f t="shared" si="33"/>
        <v>309</v>
      </c>
      <c r="F102" s="114">
        <f t="shared" si="34"/>
        <v>218</v>
      </c>
      <c r="G102" s="114">
        <f t="shared" si="35"/>
        <v>0</v>
      </c>
      <c r="H102" s="114">
        <f t="shared" si="36"/>
        <v>527</v>
      </c>
      <c r="I102" s="114">
        <v>128</v>
      </c>
      <c r="J102" s="114">
        <v>71</v>
      </c>
      <c r="K102" s="114"/>
      <c r="L102" s="114">
        <v>199</v>
      </c>
      <c r="M102" s="114">
        <v>181</v>
      </c>
      <c r="N102" s="114">
        <v>147</v>
      </c>
      <c r="O102" s="114">
        <v>328</v>
      </c>
      <c r="P102" s="114"/>
      <c r="Q102" s="114"/>
      <c r="R102" s="114"/>
      <c r="S102" s="114"/>
      <c r="T102" s="114"/>
      <c r="U102" s="114"/>
      <c r="V102" s="114"/>
      <c r="W102" s="114"/>
      <c r="X102" s="114"/>
      <c r="Y102" s="114"/>
      <c r="Z102" s="114"/>
      <c r="AA102" s="114"/>
      <c r="AB102" s="114"/>
      <c r="AC102" s="114"/>
      <c r="AD102" s="114"/>
      <c r="AE102" s="71"/>
      <c r="AF102" s="71"/>
      <c r="AG102" s="71"/>
      <c r="AH102" s="69"/>
    </row>
    <row r="103" spans="2:34">
      <c r="B103" s="155" t="s">
        <v>77</v>
      </c>
      <c r="C103" s="145"/>
      <c r="D103" s="145"/>
      <c r="E103" s="119">
        <f t="shared" si="33"/>
        <v>124</v>
      </c>
      <c r="F103" s="119">
        <f t="shared" si="34"/>
        <v>48</v>
      </c>
      <c r="G103" s="119">
        <f t="shared" si="35"/>
        <v>0</v>
      </c>
      <c r="H103" s="119">
        <f t="shared" si="36"/>
        <v>172</v>
      </c>
      <c r="I103" s="119">
        <v>55</v>
      </c>
      <c r="J103" s="119">
        <v>18</v>
      </c>
      <c r="K103" s="119"/>
      <c r="L103" s="119">
        <v>73</v>
      </c>
      <c r="M103" s="119">
        <v>69</v>
      </c>
      <c r="N103" s="119">
        <v>30</v>
      </c>
      <c r="O103" s="119">
        <v>99</v>
      </c>
      <c r="P103" s="119"/>
      <c r="Q103" s="119"/>
      <c r="R103" s="119"/>
      <c r="S103" s="119"/>
      <c r="T103" s="119"/>
      <c r="U103" s="119"/>
      <c r="V103" s="119"/>
      <c r="W103" s="119"/>
      <c r="X103" s="119"/>
      <c r="Y103" s="119"/>
      <c r="Z103" s="119"/>
      <c r="AA103" s="119"/>
      <c r="AB103" s="119"/>
      <c r="AC103" s="119"/>
      <c r="AD103" s="119"/>
      <c r="AE103" s="71"/>
      <c r="AF103" s="71"/>
      <c r="AG103" s="71"/>
      <c r="AH103" s="69"/>
    </row>
    <row r="104" spans="2:34">
      <c r="B104" s="156">
        <v>42.010100000000001</v>
      </c>
      <c r="C104" s="157" t="s">
        <v>139</v>
      </c>
      <c r="D104" s="158" t="s">
        <v>140</v>
      </c>
      <c r="E104" s="122">
        <f t="shared" si="33"/>
        <v>90</v>
      </c>
      <c r="F104" s="122">
        <f t="shared" si="34"/>
        <v>33</v>
      </c>
      <c r="G104" s="122">
        <f t="shared" si="35"/>
        <v>0</v>
      </c>
      <c r="H104" s="122">
        <f t="shared" si="36"/>
        <v>123</v>
      </c>
      <c r="I104" s="119">
        <v>42</v>
      </c>
      <c r="J104" s="119">
        <v>11</v>
      </c>
      <c r="K104" s="119"/>
      <c r="L104" s="119">
        <v>53</v>
      </c>
      <c r="M104" s="119">
        <v>48</v>
      </c>
      <c r="N104" s="119">
        <v>22</v>
      </c>
      <c r="O104" s="119">
        <v>70</v>
      </c>
      <c r="P104" s="119"/>
      <c r="Q104" s="119"/>
      <c r="R104" s="119"/>
      <c r="S104" s="119"/>
      <c r="T104" s="119"/>
      <c r="U104" s="119"/>
      <c r="V104" s="119"/>
      <c r="W104" s="119"/>
      <c r="X104" s="119"/>
      <c r="Y104" s="119"/>
      <c r="Z104" s="119"/>
      <c r="AA104" s="119"/>
      <c r="AB104" s="119"/>
      <c r="AC104" s="119"/>
      <c r="AD104" s="119"/>
      <c r="AE104" s="71"/>
      <c r="AF104" s="71"/>
      <c r="AG104" s="71"/>
      <c r="AH104" s="69"/>
    </row>
    <row r="105" spans="2:34">
      <c r="B105" s="156">
        <v>44.070099999999996</v>
      </c>
      <c r="C105" s="157" t="s">
        <v>143</v>
      </c>
      <c r="D105" s="158" t="s">
        <v>144</v>
      </c>
      <c r="E105" s="122">
        <f t="shared" si="33"/>
        <v>24</v>
      </c>
      <c r="F105" s="122">
        <f t="shared" si="34"/>
        <v>13</v>
      </c>
      <c r="G105" s="122">
        <f t="shared" si="35"/>
        <v>0</v>
      </c>
      <c r="H105" s="122">
        <f t="shared" si="36"/>
        <v>37</v>
      </c>
      <c r="I105" s="119">
        <v>3</v>
      </c>
      <c r="J105" s="119">
        <v>5</v>
      </c>
      <c r="K105" s="119"/>
      <c r="L105" s="119">
        <v>8</v>
      </c>
      <c r="M105" s="119">
        <v>21</v>
      </c>
      <c r="N105" s="119">
        <v>8</v>
      </c>
      <c r="O105" s="119">
        <v>29</v>
      </c>
      <c r="P105" s="119"/>
      <c r="Q105" s="119"/>
      <c r="R105" s="119"/>
      <c r="S105" s="119"/>
      <c r="T105" s="119"/>
      <c r="U105" s="119"/>
      <c r="V105" s="119"/>
      <c r="W105" s="119"/>
      <c r="X105" s="119"/>
      <c r="Y105" s="119"/>
      <c r="Z105" s="119"/>
      <c r="AA105" s="119"/>
      <c r="AB105" s="119"/>
      <c r="AC105" s="119"/>
      <c r="AD105" s="119"/>
      <c r="AE105" s="71"/>
      <c r="AF105" s="71"/>
      <c r="AG105" s="71"/>
      <c r="AH105" s="69"/>
    </row>
    <row r="106" spans="2:34">
      <c r="B106" s="156">
        <v>51.231000000000002</v>
      </c>
      <c r="C106" s="157" t="s">
        <v>177</v>
      </c>
      <c r="D106" s="158" t="s">
        <v>178</v>
      </c>
      <c r="E106" s="122">
        <f t="shared" si="33"/>
        <v>10</v>
      </c>
      <c r="F106" s="122">
        <f t="shared" si="34"/>
        <v>2</v>
      </c>
      <c r="G106" s="122">
        <f t="shared" si="35"/>
        <v>0</v>
      </c>
      <c r="H106" s="122">
        <f t="shared" si="36"/>
        <v>12</v>
      </c>
      <c r="I106" s="119">
        <v>10</v>
      </c>
      <c r="J106" s="119">
        <v>2</v>
      </c>
      <c r="K106" s="119"/>
      <c r="L106" s="119">
        <v>12</v>
      </c>
      <c r="M106" s="119"/>
      <c r="N106" s="119"/>
      <c r="O106" s="119"/>
      <c r="P106" s="119"/>
      <c r="Q106" s="119"/>
      <c r="R106" s="119"/>
      <c r="S106" s="119"/>
      <c r="T106" s="119"/>
      <c r="U106" s="119"/>
      <c r="V106" s="119"/>
      <c r="W106" s="119"/>
      <c r="X106" s="119"/>
      <c r="Y106" s="119"/>
      <c r="Z106" s="119"/>
      <c r="AA106" s="119"/>
      <c r="AB106" s="119"/>
      <c r="AC106" s="119"/>
      <c r="AD106" s="119"/>
      <c r="AE106" s="71"/>
      <c r="AF106" s="71"/>
      <c r="AG106" s="71"/>
      <c r="AH106" s="69"/>
    </row>
    <row r="107" spans="2:34">
      <c r="B107" s="155" t="s">
        <v>75</v>
      </c>
      <c r="C107" s="145"/>
      <c r="D107" s="145"/>
      <c r="E107" s="119">
        <f t="shared" si="33"/>
        <v>151</v>
      </c>
      <c r="F107" s="119">
        <f t="shared" si="34"/>
        <v>138</v>
      </c>
      <c r="G107" s="119">
        <f t="shared" si="35"/>
        <v>0</v>
      </c>
      <c r="H107" s="119">
        <f t="shared" si="36"/>
        <v>289</v>
      </c>
      <c r="I107" s="119">
        <v>58</v>
      </c>
      <c r="J107" s="119">
        <v>40</v>
      </c>
      <c r="K107" s="119"/>
      <c r="L107" s="119">
        <v>98</v>
      </c>
      <c r="M107" s="119">
        <v>93</v>
      </c>
      <c r="N107" s="119">
        <v>98</v>
      </c>
      <c r="O107" s="119">
        <v>191</v>
      </c>
      <c r="P107" s="119"/>
      <c r="Q107" s="119"/>
      <c r="R107" s="119"/>
      <c r="S107" s="119"/>
      <c r="T107" s="119"/>
      <c r="U107" s="119"/>
      <c r="V107" s="119"/>
      <c r="W107" s="119"/>
      <c r="X107" s="119"/>
      <c r="Y107" s="119"/>
      <c r="Z107" s="119"/>
      <c r="AA107" s="119"/>
      <c r="AB107" s="119"/>
      <c r="AC107" s="119"/>
      <c r="AD107" s="119"/>
      <c r="AE107" s="71"/>
      <c r="AF107" s="71"/>
      <c r="AG107" s="71"/>
      <c r="AH107" s="69"/>
    </row>
    <row r="108" spans="2:34">
      <c r="B108" s="156">
        <v>42.020099999999999</v>
      </c>
      <c r="C108" s="157" t="s">
        <v>161</v>
      </c>
      <c r="D108" s="158" t="s">
        <v>162</v>
      </c>
      <c r="E108" s="122">
        <f t="shared" si="33"/>
        <v>1</v>
      </c>
      <c r="F108" s="122">
        <f t="shared" si="34"/>
        <v>1</v>
      </c>
      <c r="G108" s="122">
        <f t="shared" si="35"/>
        <v>0</v>
      </c>
      <c r="H108" s="122">
        <f t="shared" si="36"/>
        <v>2</v>
      </c>
      <c r="I108" s="119"/>
      <c r="J108" s="119"/>
      <c r="K108" s="119"/>
      <c r="L108" s="119"/>
      <c r="M108" s="119">
        <v>1</v>
      </c>
      <c r="N108" s="119">
        <v>1</v>
      </c>
      <c r="O108" s="119">
        <v>2</v>
      </c>
      <c r="P108" s="119"/>
      <c r="Q108" s="119"/>
      <c r="R108" s="119"/>
      <c r="S108" s="119"/>
      <c r="T108" s="119"/>
      <c r="U108" s="119"/>
      <c r="V108" s="119"/>
      <c r="W108" s="119"/>
      <c r="X108" s="119"/>
      <c r="Y108" s="119"/>
      <c r="Z108" s="119"/>
      <c r="AA108" s="119"/>
      <c r="AB108" s="119"/>
      <c r="AC108" s="119"/>
      <c r="AD108" s="119"/>
      <c r="AE108" s="71"/>
      <c r="AF108" s="71"/>
      <c r="AG108" s="71"/>
      <c r="AH108" s="69"/>
    </row>
    <row r="109" spans="2:34">
      <c r="B109" s="156">
        <v>42.280200000000001</v>
      </c>
      <c r="C109" s="157" t="s">
        <v>163</v>
      </c>
      <c r="D109" s="158" t="s">
        <v>164</v>
      </c>
      <c r="E109" s="122">
        <f t="shared" si="33"/>
        <v>19</v>
      </c>
      <c r="F109" s="122">
        <f t="shared" si="34"/>
        <v>8</v>
      </c>
      <c r="G109" s="122">
        <f t="shared" si="35"/>
        <v>0</v>
      </c>
      <c r="H109" s="122">
        <f t="shared" si="36"/>
        <v>27</v>
      </c>
      <c r="I109" s="119">
        <v>3</v>
      </c>
      <c r="J109" s="119"/>
      <c r="K109" s="119"/>
      <c r="L109" s="119">
        <v>3</v>
      </c>
      <c r="M109" s="119">
        <v>16</v>
      </c>
      <c r="N109" s="119">
        <v>8</v>
      </c>
      <c r="O109" s="119">
        <v>24</v>
      </c>
      <c r="P109" s="119"/>
      <c r="Q109" s="119"/>
      <c r="R109" s="119"/>
      <c r="S109" s="119"/>
      <c r="T109" s="119"/>
      <c r="U109" s="119"/>
      <c r="V109" s="119"/>
      <c r="W109" s="119"/>
      <c r="X109" s="119"/>
      <c r="Y109" s="119"/>
      <c r="Z109" s="119"/>
      <c r="AA109" s="119"/>
      <c r="AB109" s="119"/>
      <c r="AC109" s="119"/>
      <c r="AD109" s="119"/>
      <c r="AE109" s="71"/>
      <c r="AF109" s="71"/>
      <c r="AG109" s="71"/>
      <c r="AH109" s="69"/>
    </row>
    <row r="110" spans="2:34">
      <c r="B110" s="156">
        <v>42.2804</v>
      </c>
      <c r="C110" s="157" t="s">
        <v>165</v>
      </c>
      <c r="D110" s="158" t="s">
        <v>166</v>
      </c>
      <c r="E110" s="122">
        <f t="shared" si="33"/>
        <v>17</v>
      </c>
      <c r="F110" s="122">
        <f t="shared" si="34"/>
        <v>17</v>
      </c>
      <c r="G110" s="122">
        <f t="shared" si="35"/>
        <v>0</v>
      </c>
      <c r="H110" s="122">
        <f t="shared" si="36"/>
        <v>34</v>
      </c>
      <c r="I110" s="119">
        <v>6</v>
      </c>
      <c r="J110" s="119">
        <v>8</v>
      </c>
      <c r="K110" s="119"/>
      <c r="L110" s="119">
        <v>14</v>
      </c>
      <c r="M110" s="119">
        <v>11</v>
      </c>
      <c r="N110" s="119">
        <v>9</v>
      </c>
      <c r="O110" s="119">
        <v>20</v>
      </c>
      <c r="P110" s="119"/>
      <c r="Q110" s="119"/>
      <c r="R110" s="119"/>
      <c r="S110" s="119"/>
      <c r="T110" s="119"/>
      <c r="U110" s="119"/>
      <c r="V110" s="119"/>
      <c r="W110" s="119"/>
      <c r="X110" s="119"/>
      <c r="Y110" s="119"/>
      <c r="Z110" s="119"/>
      <c r="AA110" s="119"/>
      <c r="AB110" s="119"/>
      <c r="AC110" s="119"/>
      <c r="AD110" s="119"/>
      <c r="AE110" s="71"/>
      <c r="AF110" s="71"/>
      <c r="AG110" s="71"/>
      <c r="AH110" s="69"/>
    </row>
    <row r="111" spans="2:34">
      <c r="B111" s="156">
        <v>42.999899999999997</v>
      </c>
      <c r="C111" s="157" t="s">
        <v>167</v>
      </c>
      <c r="D111" s="158" t="s">
        <v>168</v>
      </c>
      <c r="E111" s="122">
        <f t="shared" si="33"/>
        <v>12</v>
      </c>
      <c r="F111" s="122">
        <f t="shared" si="34"/>
        <v>5</v>
      </c>
      <c r="G111" s="122">
        <f t="shared" si="35"/>
        <v>0</v>
      </c>
      <c r="H111" s="122">
        <f t="shared" si="36"/>
        <v>17</v>
      </c>
      <c r="I111" s="119">
        <v>4</v>
      </c>
      <c r="J111" s="119">
        <v>1</v>
      </c>
      <c r="K111" s="119"/>
      <c r="L111" s="119">
        <v>5</v>
      </c>
      <c r="M111" s="119">
        <v>8</v>
      </c>
      <c r="N111" s="119">
        <v>4</v>
      </c>
      <c r="O111" s="119">
        <v>12</v>
      </c>
      <c r="P111" s="119"/>
      <c r="Q111" s="119"/>
      <c r="R111" s="119"/>
      <c r="S111" s="119"/>
      <c r="T111" s="119"/>
      <c r="U111" s="119"/>
      <c r="V111" s="119"/>
      <c r="W111" s="119"/>
      <c r="X111" s="119"/>
      <c r="Y111" s="119"/>
      <c r="Z111" s="119"/>
      <c r="AA111" s="119"/>
      <c r="AB111" s="119"/>
      <c r="AC111" s="119"/>
      <c r="AD111" s="119"/>
      <c r="AE111" s="71"/>
      <c r="AF111" s="71"/>
      <c r="AG111" s="71"/>
      <c r="AH111" s="69"/>
    </row>
    <row r="112" spans="2:34">
      <c r="B112" s="156">
        <v>44.070099999999996</v>
      </c>
      <c r="C112" s="157" t="s">
        <v>143</v>
      </c>
      <c r="D112" s="158" t="s">
        <v>144</v>
      </c>
      <c r="E112" s="122">
        <f t="shared" si="33"/>
        <v>51</v>
      </c>
      <c r="F112" s="122">
        <f t="shared" si="34"/>
        <v>29</v>
      </c>
      <c r="G112" s="122">
        <f t="shared" si="35"/>
        <v>0</v>
      </c>
      <c r="H112" s="122">
        <f t="shared" si="36"/>
        <v>80</v>
      </c>
      <c r="I112" s="119">
        <v>27</v>
      </c>
      <c r="J112" s="119">
        <v>10</v>
      </c>
      <c r="K112" s="119"/>
      <c r="L112" s="119">
        <v>37</v>
      </c>
      <c r="M112" s="119">
        <v>24</v>
      </c>
      <c r="N112" s="119">
        <v>19</v>
      </c>
      <c r="O112" s="119">
        <v>43</v>
      </c>
      <c r="P112" s="119"/>
      <c r="Q112" s="119"/>
      <c r="R112" s="119"/>
      <c r="S112" s="119"/>
      <c r="T112" s="119"/>
      <c r="U112" s="119"/>
      <c r="V112" s="119"/>
      <c r="W112" s="119"/>
      <c r="X112" s="119"/>
      <c r="Y112" s="119"/>
      <c r="Z112" s="119"/>
      <c r="AA112" s="119"/>
      <c r="AB112" s="119"/>
      <c r="AC112" s="119"/>
      <c r="AD112" s="119"/>
      <c r="AE112" s="71"/>
      <c r="AF112" s="71"/>
      <c r="AG112" s="71"/>
      <c r="AH112" s="69"/>
    </row>
    <row r="113" spans="2:34">
      <c r="B113" s="156">
        <v>45.060099999999998</v>
      </c>
      <c r="C113" s="157" t="s">
        <v>151</v>
      </c>
      <c r="D113" s="158" t="s">
        <v>600</v>
      </c>
      <c r="E113" s="122">
        <f t="shared" si="33"/>
        <v>4</v>
      </c>
      <c r="F113" s="122">
        <f t="shared" si="34"/>
        <v>24</v>
      </c>
      <c r="G113" s="122">
        <f t="shared" si="35"/>
        <v>0</v>
      </c>
      <c r="H113" s="122">
        <f t="shared" si="36"/>
        <v>28</v>
      </c>
      <c r="I113" s="119">
        <v>3</v>
      </c>
      <c r="J113" s="119">
        <v>7</v>
      </c>
      <c r="K113" s="119"/>
      <c r="L113" s="119">
        <v>10</v>
      </c>
      <c r="M113" s="119">
        <v>1</v>
      </c>
      <c r="N113" s="119">
        <v>17</v>
      </c>
      <c r="O113" s="119">
        <v>18</v>
      </c>
      <c r="P113" s="119"/>
      <c r="Q113" s="119"/>
      <c r="R113" s="119"/>
      <c r="S113" s="119"/>
      <c r="T113" s="119"/>
      <c r="U113" s="119"/>
      <c r="V113" s="119"/>
      <c r="W113" s="119"/>
      <c r="X113" s="119"/>
      <c r="Y113" s="119"/>
      <c r="Z113" s="119"/>
      <c r="AA113" s="119"/>
      <c r="AB113" s="119"/>
      <c r="AC113" s="119"/>
      <c r="AD113" s="119"/>
      <c r="AE113" s="71"/>
      <c r="AF113" s="71"/>
      <c r="AG113" s="71"/>
      <c r="AH113" s="69"/>
    </row>
    <row r="114" spans="2:34">
      <c r="B114" s="156">
        <v>45.110100000000003</v>
      </c>
      <c r="C114" s="157" t="s">
        <v>157</v>
      </c>
      <c r="D114" s="158" t="s">
        <v>158</v>
      </c>
      <c r="E114" s="122">
        <f t="shared" si="33"/>
        <v>9</v>
      </c>
      <c r="F114" s="122">
        <f t="shared" si="34"/>
        <v>11</v>
      </c>
      <c r="G114" s="122">
        <f t="shared" si="35"/>
        <v>0</v>
      </c>
      <c r="H114" s="122">
        <f t="shared" si="36"/>
        <v>20</v>
      </c>
      <c r="I114" s="119">
        <v>4</v>
      </c>
      <c r="J114" s="119">
        <v>7</v>
      </c>
      <c r="K114" s="119"/>
      <c r="L114" s="119">
        <v>11</v>
      </c>
      <c r="M114" s="119">
        <v>5</v>
      </c>
      <c r="N114" s="119">
        <v>4</v>
      </c>
      <c r="O114" s="119">
        <v>9</v>
      </c>
      <c r="P114" s="119"/>
      <c r="Q114" s="119"/>
      <c r="R114" s="119"/>
      <c r="S114" s="119"/>
      <c r="T114" s="119"/>
      <c r="U114" s="119"/>
      <c r="V114" s="119"/>
      <c r="W114" s="119"/>
      <c r="X114" s="119"/>
      <c r="Y114" s="119"/>
      <c r="Z114" s="119"/>
      <c r="AA114" s="119"/>
      <c r="AB114" s="119"/>
      <c r="AC114" s="119"/>
      <c r="AD114" s="119"/>
      <c r="AE114" s="71"/>
      <c r="AF114" s="71"/>
      <c r="AG114" s="71"/>
      <c r="AH114" s="69"/>
    </row>
    <row r="115" spans="2:34">
      <c r="B115" s="156">
        <v>45.999899999999997</v>
      </c>
      <c r="C115" s="157" t="s">
        <v>438</v>
      </c>
      <c r="D115" s="158" t="s">
        <v>439</v>
      </c>
      <c r="E115" s="122">
        <f t="shared" si="33"/>
        <v>13</v>
      </c>
      <c r="F115" s="122">
        <f t="shared" si="34"/>
        <v>14</v>
      </c>
      <c r="G115" s="122">
        <f t="shared" si="35"/>
        <v>0</v>
      </c>
      <c r="H115" s="122">
        <f t="shared" si="36"/>
        <v>27</v>
      </c>
      <c r="I115" s="119">
        <v>6</v>
      </c>
      <c r="J115" s="119">
        <v>5</v>
      </c>
      <c r="K115" s="119"/>
      <c r="L115" s="119">
        <v>11</v>
      </c>
      <c r="M115" s="119">
        <v>7</v>
      </c>
      <c r="N115" s="119">
        <v>9</v>
      </c>
      <c r="O115" s="119">
        <v>16</v>
      </c>
      <c r="P115" s="119"/>
      <c r="Q115" s="119"/>
      <c r="R115" s="119"/>
      <c r="S115" s="119"/>
      <c r="T115" s="119"/>
      <c r="U115" s="119"/>
      <c r="V115" s="119"/>
      <c r="W115" s="119"/>
      <c r="X115" s="119"/>
      <c r="Y115" s="119"/>
      <c r="Z115" s="119"/>
      <c r="AA115" s="119"/>
      <c r="AB115" s="119"/>
      <c r="AC115" s="119"/>
      <c r="AD115" s="119"/>
      <c r="AE115" s="71"/>
      <c r="AF115" s="71"/>
      <c r="AG115" s="71"/>
      <c r="AH115" s="69"/>
    </row>
    <row r="116" spans="2:34">
      <c r="B116" s="156">
        <v>51.231000000000002</v>
      </c>
      <c r="C116" s="157" t="s">
        <v>177</v>
      </c>
      <c r="D116" s="158" t="s">
        <v>178</v>
      </c>
      <c r="E116" s="122">
        <f t="shared" si="33"/>
        <v>25</v>
      </c>
      <c r="F116" s="122">
        <f t="shared" si="34"/>
        <v>29</v>
      </c>
      <c r="G116" s="122">
        <f t="shared" si="35"/>
        <v>0</v>
      </c>
      <c r="H116" s="122">
        <f t="shared" si="36"/>
        <v>54</v>
      </c>
      <c r="I116" s="119">
        <v>5</v>
      </c>
      <c r="J116" s="119">
        <v>2</v>
      </c>
      <c r="K116" s="119"/>
      <c r="L116" s="119">
        <v>7</v>
      </c>
      <c r="M116" s="119">
        <v>20</v>
      </c>
      <c r="N116" s="119">
        <v>27</v>
      </c>
      <c r="O116" s="119">
        <v>47</v>
      </c>
      <c r="P116" s="119"/>
      <c r="Q116" s="119"/>
      <c r="R116" s="119"/>
      <c r="S116" s="119"/>
      <c r="T116" s="119"/>
      <c r="U116" s="119"/>
      <c r="V116" s="119"/>
      <c r="W116" s="119"/>
      <c r="X116" s="119"/>
      <c r="Y116" s="119"/>
      <c r="Z116" s="119"/>
      <c r="AA116" s="119"/>
      <c r="AB116" s="119"/>
      <c r="AC116" s="119"/>
      <c r="AD116" s="119"/>
      <c r="AE116" s="71"/>
      <c r="AF116" s="71"/>
      <c r="AG116" s="71"/>
      <c r="AH116" s="69"/>
    </row>
    <row r="117" spans="2:34">
      <c r="B117" s="155" t="s">
        <v>592</v>
      </c>
      <c r="C117" s="145"/>
      <c r="D117" s="145"/>
      <c r="E117" s="119">
        <f t="shared" si="33"/>
        <v>34</v>
      </c>
      <c r="F117" s="119">
        <f t="shared" si="34"/>
        <v>32</v>
      </c>
      <c r="G117" s="119">
        <f t="shared" si="35"/>
        <v>0</v>
      </c>
      <c r="H117" s="119">
        <f t="shared" si="36"/>
        <v>66</v>
      </c>
      <c r="I117" s="119">
        <v>15</v>
      </c>
      <c r="J117" s="119">
        <v>13</v>
      </c>
      <c r="K117" s="119"/>
      <c r="L117" s="119">
        <v>28</v>
      </c>
      <c r="M117" s="119">
        <v>19</v>
      </c>
      <c r="N117" s="119">
        <v>19</v>
      </c>
      <c r="O117" s="119">
        <v>38</v>
      </c>
      <c r="P117" s="119"/>
      <c r="Q117" s="119"/>
      <c r="R117" s="119"/>
      <c r="S117" s="119"/>
      <c r="T117" s="119"/>
      <c r="U117" s="119"/>
      <c r="V117" s="119"/>
      <c r="W117" s="119"/>
      <c r="X117" s="119"/>
      <c r="Y117" s="119"/>
      <c r="Z117" s="119"/>
      <c r="AA117" s="119"/>
      <c r="AB117" s="119"/>
      <c r="AC117" s="119"/>
      <c r="AD117" s="119"/>
      <c r="AE117" s="71"/>
      <c r="AF117" s="71"/>
      <c r="AG117" s="71"/>
      <c r="AH117" s="69"/>
    </row>
    <row r="118" spans="2:34">
      <c r="B118" s="156">
        <v>44.040100000000002</v>
      </c>
      <c r="C118" s="157" t="s">
        <v>601</v>
      </c>
      <c r="D118" s="158" t="s">
        <v>602</v>
      </c>
      <c r="E118" s="122">
        <f t="shared" si="33"/>
        <v>3</v>
      </c>
      <c r="F118" s="122">
        <f t="shared" si="34"/>
        <v>5</v>
      </c>
      <c r="G118" s="122">
        <f t="shared" si="35"/>
        <v>0</v>
      </c>
      <c r="H118" s="122">
        <f t="shared" si="36"/>
        <v>8</v>
      </c>
      <c r="I118" s="119"/>
      <c r="J118" s="119">
        <v>2</v>
      </c>
      <c r="K118" s="119"/>
      <c r="L118" s="119">
        <v>2</v>
      </c>
      <c r="M118" s="119">
        <v>3</v>
      </c>
      <c r="N118" s="119">
        <v>3</v>
      </c>
      <c r="O118" s="119">
        <v>6</v>
      </c>
      <c r="P118" s="119"/>
      <c r="Q118" s="119"/>
      <c r="R118" s="119"/>
      <c r="S118" s="119"/>
      <c r="T118" s="119"/>
      <c r="U118" s="119"/>
      <c r="V118" s="119"/>
      <c r="W118" s="119"/>
      <c r="X118" s="119"/>
      <c r="Y118" s="119"/>
      <c r="Z118" s="119"/>
      <c r="AA118" s="119"/>
      <c r="AB118" s="119"/>
      <c r="AC118" s="119"/>
      <c r="AD118" s="119"/>
      <c r="AE118" s="71"/>
      <c r="AF118" s="71"/>
      <c r="AG118" s="71"/>
      <c r="AH118" s="69"/>
    </row>
    <row r="119" spans="2:34">
      <c r="B119" s="154"/>
      <c r="C119" s="157" t="s">
        <v>603</v>
      </c>
      <c r="D119" s="158" t="s">
        <v>604</v>
      </c>
      <c r="E119" s="122">
        <f t="shared" si="33"/>
        <v>9</v>
      </c>
      <c r="F119" s="122">
        <f t="shared" si="34"/>
        <v>16</v>
      </c>
      <c r="G119" s="122">
        <f t="shared" si="35"/>
        <v>0</v>
      </c>
      <c r="H119" s="122">
        <f t="shared" si="36"/>
        <v>25</v>
      </c>
      <c r="I119" s="119">
        <v>7</v>
      </c>
      <c r="J119" s="119">
        <v>7</v>
      </c>
      <c r="K119" s="119"/>
      <c r="L119" s="119">
        <v>14</v>
      </c>
      <c r="M119" s="119">
        <v>2</v>
      </c>
      <c r="N119" s="119">
        <v>9</v>
      </c>
      <c r="O119" s="119">
        <v>11</v>
      </c>
      <c r="P119" s="119"/>
      <c r="Q119" s="119"/>
      <c r="R119" s="119"/>
      <c r="S119" s="119"/>
      <c r="T119" s="119"/>
      <c r="U119" s="119"/>
      <c r="V119" s="119"/>
      <c r="W119" s="119"/>
      <c r="X119" s="119"/>
      <c r="Y119" s="119"/>
      <c r="Z119" s="119"/>
      <c r="AA119" s="119"/>
      <c r="AB119" s="119"/>
      <c r="AC119" s="119"/>
      <c r="AD119" s="119"/>
      <c r="AE119" s="71"/>
      <c r="AF119" s="71"/>
      <c r="AG119" s="71"/>
      <c r="AH119" s="69"/>
    </row>
    <row r="120" spans="2:34">
      <c r="B120" s="154"/>
      <c r="C120" s="157" t="s">
        <v>606</v>
      </c>
      <c r="D120" s="158" t="s">
        <v>607</v>
      </c>
      <c r="E120" s="122">
        <f t="shared" si="33"/>
        <v>22</v>
      </c>
      <c r="F120" s="122">
        <f t="shared" si="34"/>
        <v>11</v>
      </c>
      <c r="G120" s="122">
        <f t="shared" si="35"/>
        <v>0</v>
      </c>
      <c r="H120" s="122">
        <f t="shared" si="36"/>
        <v>33</v>
      </c>
      <c r="I120" s="119">
        <v>8</v>
      </c>
      <c r="J120" s="119">
        <v>4</v>
      </c>
      <c r="K120" s="119"/>
      <c r="L120" s="119">
        <v>12</v>
      </c>
      <c r="M120" s="119">
        <v>14</v>
      </c>
      <c r="N120" s="119">
        <v>7</v>
      </c>
      <c r="O120" s="119">
        <v>21</v>
      </c>
      <c r="P120" s="119"/>
      <c r="Q120" s="119"/>
      <c r="R120" s="119"/>
      <c r="S120" s="119"/>
      <c r="T120" s="119"/>
      <c r="U120" s="119"/>
      <c r="V120" s="119"/>
      <c r="W120" s="119"/>
      <c r="X120" s="119"/>
      <c r="Y120" s="119"/>
      <c r="Z120" s="119"/>
      <c r="AA120" s="119"/>
      <c r="AB120" s="119"/>
      <c r="AC120" s="119"/>
      <c r="AD120" s="119"/>
      <c r="AE120" s="71"/>
      <c r="AF120" s="71"/>
      <c r="AG120" s="71"/>
      <c r="AH120" s="69"/>
    </row>
    <row r="121" spans="2:34">
      <c r="B121" s="153" t="s">
        <v>672</v>
      </c>
      <c r="C121" s="154"/>
      <c r="D121" s="154"/>
      <c r="E121" s="126">
        <f t="shared" si="33"/>
        <v>444</v>
      </c>
      <c r="F121" s="126">
        <f t="shared" si="34"/>
        <v>200</v>
      </c>
      <c r="G121" s="126">
        <f t="shared" si="35"/>
        <v>1</v>
      </c>
      <c r="H121" s="126">
        <f t="shared" si="36"/>
        <v>645</v>
      </c>
      <c r="I121" s="126">
        <f t="shared" ref="I121:AD121" si="37">I122+I127</f>
        <v>111</v>
      </c>
      <c r="J121" s="126">
        <f t="shared" si="37"/>
        <v>47</v>
      </c>
      <c r="K121" s="126">
        <f t="shared" si="37"/>
        <v>1</v>
      </c>
      <c r="L121" s="126">
        <f t="shared" si="37"/>
        <v>159</v>
      </c>
      <c r="M121" s="126">
        <f t="shared" si="37"/>
        <v>143</v>
      </c>
      <c r="N121" s="126">
        <f t="shared" si="37"/>
        <v>81</v>
      </c>
      <c r="O121" s="126">
        <f t="shared" si="37"/>
        <v>224</v>
      </c>
      <c r="P121" s="126">
        <f t="shared" si="37"/>
        <v>96</v>
      </c>
      <c r="Q121" s="126">
        <f t="shared" si="37"/>
        <v>35</v>
      </c>
      <c r="R121" s="126">
        <f t="shared" si="37"/>
        <v>131</v>
      </c>
      <c r="S121" s="126">
        <f t="shared" si="37"/>
        <v>94</v>
      </c>
      <c r="T121" s="126">
        <f t="shared" si="37"/>
        <v>36</v>
      </c>
      <c r="U121" s="126">
        <f t="shared" si="37"/>
        <v>130</v>
      </c>
      <c r="V121" s="126">
        <f t="shared" si="37"/>
        <v>0</v>
      </c>
      <c r="W121" s="126">
        <f t="shared" si="37"/>
        <v>1</v>
      </c>
      <c r="X121" s="126">
        <f t="shared" si="37"/>
        <v>1</v>
      </c>
      <c r="Y121" s="126">
        <f t="shared" si="37"/>
        <v>0</v>
      </c>
      <c r="Z121" s="126">
        <f t="shared" si="37"/>
        <v>0</v>
      </c>
      <c r="AA121" s="126">
        <f t="shared" si="37"/>
        <v>0</v>
      </c>
      <c r="AB121" s="126">
        <f t="shared" si="37"/>
        <v>0</v>
      </c>
      <c r="AC121" s="126">
        <f t="shared" si="37"/>
        <v>0</v>
      </c>
      <c r="AD121" s="126">
        <f t="shared" si="37"/>
        <v>0</v>
      </c>
      <c r="AE121" s="71"/>
      <c r="AF121" s="71"/>
      <c r="AG121" s="71"/>
      <c r="AH121" s="69"/>
    </row>
    <row r="122" spans="2:34">
      <c r="B122" s="113" t="s">
        <v>49</v>
      </c>
      <c r="C122" s="144"/>
      <c r="D122" s="144"/>
      <c r="E122" s="114">
        <f t="shared" si="33"/>
        <v>376</v>
      </c>
      <c r="F122" s="114">
        <f t="shared" si="34"/>
        <v>153</v>
      </c>
      <c r="G122" s="114">
        <f t="shared" si="35"/>
        <v>1</v>
      </c>
      <c r="H122" s="114">
        <f t="shared" si="36"/>
        <v>530</v>
      </c>
      <c r="I122" s="114">
        <v>71</v>
      </c>
      <c r="J122" s="114">
        <v>32</v>
      </c>
      <c r="K122" s="114">
        <v>1</v>
      </c>
      <c r="L122" s="114">
        <v>104</v>
      </c>
      <c r="M122" s="114">
        <v>115</v>
      </c>
      <c r="N122" s="114">
        <v>49</v>
      </c>
      <c r="O122" s="114">
        <v>164</v>
      </c>
      <c r="P122" s="114">
        <v>96</v>
      </c>
      <c r="Q122" s="114">
        <v>35</v>
      </c>
      <c r="R122" s="114">
        <v>131</v>
      </c>
      <c r="S122" s="114">
        <v>94</v>
      </c>
      <c r="T122" s="114">
        <v>36</v>
      </c>
      <c r="U122" s="114">
        <v>130</v>
      </c>
      <c r="V122" s="114"/>
      <c r="W122" s="114">
        <v>1</v>
      </c>
      <c r="X122" s="114">
        <v>1</v>
      </c>
      <c r="Y122" s="114"/>
      <c r="Z122" s="114"/>
      <c r="AA122" s="114"/>
      <c r="AB122" s="114"/>
      <c r="AC122" s="114"/>
      <c r="AD122" s="114"/>
      <c r="AE122" s="71"/>
      <c r="AF122" s="71"/>
      <c r="AG122" s="71"/>
      <c r="AH122" s="69"/>
    </row>
    <row r="123" spans="2:34">
      <c r="B123" s="155" t="s">
        <v>71</v>
      </c>
      <c r="C123" s="145"/>
      <c r="D123" s="145"/>
      <c r="E123" s="119">
        <f t="shared" si="33"/>
        <v>376</v>
      </c>
      <c r="F123" s="119">
        <f t="shared" si="34"/>
        <v>153</v>
      </c>
      <c r="G123" s="119">
        <f t="shared" si="35"/>
        <v>1</v>
      </c>
      <c r="H123" s="119">
        <f t="shared" si="36"/>
        <v>530</v>
      </c>
      <c r="I123" s="119">
        <v>71</v>
      </c>
      <c r="J123" s="119">
        <v>32</v>
      </c>
      <c r="K123" s="119">
        <v>1</v>
      </c>
      <c r="L123" s="119">
        <v>104</v>
      </c>
      <c r="M123" s="119">
        <v>115</v>
      </c>
      <c r="N123" s="119">
        <v>49</v>
      </c>
      <c r="O123" s="119">
        <v>164</v>
      </c>
      <c r="P123" s="119">
        <v>96</v>
      </c>
      <c r="Q123" s="119">
        <v>35</v>
      </c>
      <c r="R123" s="119">
        <v>131</v>
      </c>
      <c r="S123" s="119">
        <v>94</v>
      </c>
      <c r="T123" s="119">
        <v>36</v>
      </c>
      <c r="U123" s="119">
        <v>130</v>
      </c>
      <c r="V123" s="119"/>
      <c r="W123" s="119">
        <v>1</v>
      </c>
      <c r="X123" s="119">
        <v>1</v>
      </c>
      <c r="Y123" s="119"/>
      <c r="Z123" s="119"/>
      <c r="AA123" s="119"/>
      <c r="AB123" s="119"/>
      <c r="AC123" s="119"/>
      <c r="AD123" s="119"/>
      <c r="AE123" s="71"/>
      <c r="AF123" s="71"/>
      <c r="AG123" s="71"/>
      <c r="AH123" s="69"/>
    </row>
    <row r="124" spans="2:34">
      <c r="B124" s="156">
        <v>9.0498999999999992</v>
      </c>
      <c r="C124" s="157" t="s">
        <v>189</v>
      </c>
      <c r="D124" s="158" t="s">
        <v>190</v>
      </c>
      <c r="E124" s="122">
        <f t="shared" si="33"/>
        <v>114</v>
      </c>
      <c r="F124" s="122">
        <f t="shared" si="34"/>
        <v>37</v>
      </c>
      <c r="G124" s="122">
        <f t="shared" si="35"/>
        <v>0</v>
      </c>
      <c r="H124" s="122">
        <f t="shared" si="36"/>
        <v>151</v>
      </c>
      <c r="I124" s="119">
        <v>26</v>
      </c>
      <c r="J124" s="119">
        <v>5</v>
      </c>
      <c r="K124" s="119"/>
      <c r="L124" s="119">
        <v>31</v>
      </c>
      <c r="M124" s="119">
        <v>30</v>
      </c>
      <c r="N124" s="119">
        <v>8</v>
      </c>
      <c r="O124" s="119">
        <v>38</v>
      </c>
      <c r="P124" s="119">
        <v>28</v>
      </c>
      <c r="Q124" s="119">
        <v>13</v>
      </c>
      <c r="R124" s="119">
        <v>41</v>
      </c>
      <c r="S124" s="119">
        <v>30</v>
      </c>
      <c r="T124" s="119">
        <v>11</v>
      </c>
      <c r="U124" s="119">
        <v>41</v>
      </c>
      <c r="V124" s="119"/>
      <c r="W124" s="119"/>
      <c r="X124" s="119"/>
      <c r="Y124" s="119"/>
      <c r="Z124" s="119"/>
      <c r="AA124" s="119"/>
      <c r="AB124" s="119"/>
      <c r="AC124" s="119"/>
      <c r="AD124" s="119"/>
      <c r="AE124" s="71"/>
      <c r="AF124" s="71"/>
      <c r="AG124" s="71"/>
      <c r="AH124" s="69"/>
    </row>
    <row r="125" spans="2:34">
      <c r="B125" s="156">
        <v>9.0799000000000003</v>
      </c>
      <c r="C125" s="157" t="s">
        <v>191</v>
      </c>
      <c r="D125" s="158" t="s">
        <v>192</v>
      </c>
      <c r="E125" s="122">
        <f t="shared" si="33"/>
        <v>111</v>
      </c>
      <c r="F125" s="122">
        <f t="shared" si="34"/>
        <v>85</v>
      </c>
      <c r="G125" s="122">
        <f t="shared" si="35"/>
        <v>1</v>
      </c>
      <c r="H125" s="122">
        <f t="shared" si="36"/>
        <v>197</v>
      </c>
      <c r="I125" s="119">
        <v>20</v>
      </c>
      <c r="J125" s="119">
        <v>18</v>
      </c>
      <c r="K125" s="119">
        <v>1</v>
      </c>
      <c r="L125" s="119">
        <v>39</v>
      </c>
      <c r="M125" s="119">
        <v>37</v>
      </c>
      <c r="N125" s="119">
        <v>30</v>
      </c>
      <c r="O125" s="119">
        <v>67</v>
      </c>
      <c r="P125" s="119">
        <v>22</v>
      </c>
      <c r="Q125" s="119">
        <v>19</v>
      </c>
      <c r="R125" s="119">
        <v>41</v>
      </c>
      <c r="S125" s="119">
        <v>32</v>
      </c>
      <c r="T125" s="119">
        <v>18</v>
      </c>
      <c r="U125" s="119">
        <v>50</v>
      </c>
      <c r="V125" s="119"/>
      <c r="W125" s="119"/>
      <c r="X125" s="119"/>
      <c r="Y125" s="119"/>
      <c r="Z125" s="119"/>
      <c r="AA125" s="119"/>
      <c r="AB125" s="119"/>
      <c r="AC125" s="119"/>
      <c r="AD125" s="119"/>
      <c r="AE125" s="71"/>
      <c r="AF125" s="71"/>
      <c r="AG125" s="71"/>
      <c r="AH125" s="69"/>
    </row>
    <row r="126" spans="2:34">
      <c r="B126" s="156">
        <v>9.0901999999999994</v>
      </c>
      <c r="C126" s="157" t="s">
        <v>193</v>
      </c>
      <c r="D126" s="158" t="s">
        <v>194</v>
      </c>
      <c r="E126" s="122">
        <f t="shared" si="33"/>
        <v>151</v>
      </c>
      <c r="F126" s="122">
        <f t="shared" si="34"/>
        <v>31</v>
      </c>
      <c r="G126" s="122">
        <f t="shared" si="35"/>
        <v>0</v>
      </c>
      <c r="H126" s="122">
        <f t="shared" si="36"/>
        <v>182</v>
      </c>
      <c r="I126" s="119">
        <v>25</v>
      </c>
      <c r="J126" s="119">
        <v>9</v>
      </c>
      <c r="K126" s="119"/>
      <c r="L126" s="119">
        <v>34</v>
      </c>
      <c r="M126" s="119">
        <v>48</v>
      </c>
      <c r="N126" s="119">
        <v>11</v>
      </c>
      <c r="O126" s="119">
        <v>59</v>
      </c>
      <c r="P126" s="119">
        <v>46</v>
      </c>
      <c r="Q126" s="119">
        <v>3</v>
      </c>
      <c r="R126" s="119">
        <v>49</v>
      </c>
      <c r="S126" s="119">
        <v>32</v>
      </c>
      <c r="T126" s="119">
        <v>7</v>
      </c>
      <c r="U126" s="119">
        <v>39</v>
      </c>
      <c r="V126" s="119"/>
      <c r="W126" s="119">
        <v>1</v>
      </c>
      <c r="X126" s="119">
        <v>1</v>
      </c>
      <c r="Y126" s="119"/>
      <c r="Z126" s="119"/>
      <c r="AA126" s="119"/>
      <c r="AB126" s="119"/>
      <c r="AC126" s="119"/>
      <c r="AD126" s="119"/>
      <c r="AE126" s="71"/>
      <c r="AF126" s="71"/>
      <c r="AG126" s="71"/>
      <c r="AH126" s="69"/>
    </row>
    <row r="127" spans="2:34">
      <c r="B127" s="113" t="s">
        <v>50</v>
      </c>
      <c r="C127" s="144"/>
      <c r="D127" s="144"/>
      <c r="E127" s="114">
        <f t="shared" si="33"/>
        <v>68</v>
      </c>
      <c r="F127" s="114">
        <f t="shared" si="34"/>
        <v>47</v>
      </c>
      <c r="G127" s="114">
        <f t="shared" si="35"/>
        <v>0</v>
      </c>
      <c r="H127" s="114">
        <f t="shared" si="36"/>
        <v>115</v>
      </c>
      <c r="I127" s="114">
        <f t="shared" ref="I127:AD127" si="38">I128+I130+I132</f>
        <v>40</v>
      </c>
      <c r="J127" s="114">
        <f t="shared" si="38"/>
        <v>15</v>
      </c>
      <c r="K127" s="114">
        <f t="shared" si="38"/>
        <v>0</v>
      </c>
      <c r="L127" s="114">
        <f t="shared" si="38"/>
        <v>55</v>
      </c>
      <c r="M127" s="114">
        <f t="shared" si="38"/>
        <v>28</v>
      </c>
      <c r="N127" s="114">
        <f t="shared" si="38"/>
        <v>32</v>
      </c>
      <c r="O127" s="114">
        <f t="shared" si="38"/>
        <v>60</v>
      </c>
      <c r="P127" s="114">
        <f t="shared" si="38"/>
        <v>0</v>
      </c>
      <c r="Q127" s="114">
        <f t="shared" si="38"/>
        <v>0</v>
      </c>
      <c r="R127" s="114">
        <f t="shared" si="38"/>
        <v>0</v>
      </c>
      <c r="S127" s="114">
        <f t="shared" si="38"/>
        <v>0</v>
      </c>
      <c r="T127" s="114">
        <f t="shared" si="38"/>
        <v>0</v>
      </c>
      <c r="U127" s="114">
        <f t="shared" si="38"/>
        <v>0</v>
      </c>
      <c r="V127" s="114">
        <f t="shared" si="38"/>
        <v>0</v>
      </c>
      <c r="W127" s="114">
        <f t="shared" si="38"/>
        <v>0</v>
      </c>
      <c r="X127" s="114">
        <f t="shared" si="38"/>
        <v>0</v>
      </c>
      <c r="Y127" s="114">
        <f t="shared" si="38"/>
        <v>0</v>
      </c>
      <c r="Z127" s="114">
        <f t="shared" si="38"/>
        <v>0</v>
      </c>
      <c r="AA127" s="114">
        <f t="shared" si="38"/>
        <v>0</v>
      </c>
      <c r="AB127" s="114">
        <f t="shared" si="38"/>
        <v>0</v>
      </c>
      <c r="AC127" s="114">
        <f t="shared" si="38"/>
        <v>0</v>
      </c>
      <c r="AD127" s="114">
        <f t="shared" si="38"/>
        <v>0</v>
      </c>
      <c r="AE127" s="71"/>
      <c r="AF127" s="71"/>
      <c r="AG127" s="71"/>
      <c r="AH127" s="69"/>
    </row>
    <row r="128" spans="2:34">
      <c r="B128" s="155" t="s">
        <v>441</v>
      </c>
      <c r="C128" s="145"/>
      <c r="D128" s="145"/>
      <c r="E128" s="119">
        <f t="shared" si="33"/>
        <v>6</v>
      </c>
      <c r="F128" s="119">
        <f t="shared" si="34"/>
        <v>1</v>
      </c>
      <c r="G128" s="119">
        <f t="shared" si="35"/>
        <v>0</v>
      </c>
      <c r="H128" s="119">
        <f t="shared" si="36"/>
        <v>7</v>
      </c>
      <c r="I128" s="119">
        <v>6</v>
      </c>
      <c r="J128" s="119">
        <v>1</v>
      </c>
      <c r="K128" s="119"/>
      <c r="L128" s="119">
        <v>7</v>
      </c>
      <c r="M128" s="119"/>
      <c r="N128" s="119"/>
      <c r="O128" s="119"/>
      <c r="P128" s="119"/>
      <c r="Q128" s="119"/>
      <c r="R128" s="119"/>
      <c r="S128" s="119"/>
      <c r="T128" s="119"/>
      <c r="U128" s="119"/>
      <c r="V128" s="119"/>
      <c r="W128" s="119"/>
      <c r="X128" s="119"/>
      <c r="Y128" s="119"/>
      <c r="Z128" s="119"/>
      <c r="AA128" s="119"/>
      <c r="AB128" s="119"/>
      <c r="AC128" s="119"/>
      <c r="AD128" s="119"/>
      <c r="AE128" s="71"/>
      <c r="AF128" s="71"/>
      <c r="AG128" s="71"/>
      <c r="AH128" s="69"/>
    </row>
    <row r="129" spans="2:34">
      <c r="B129" s="156">
        <v>25.010300000000001</v>
      </c>
      <c r="C129" s="157" t="s">
        <v>182</v>
      </c>
      <c r="D129" s="158" t="s">
        <v>183</v>
      </c>
      <c r="E129" s="122">
        <f t="shared" si="33"/>
        <v>6</v>
      </c>
      <c r="F129" s="122">
        <f t="shared" si="34"/>
        <v>1</v>
      </c>
      <c r="G129" s="122">
        <f t="shared" si="35"/>
        <v>0</v>
      </c>
      <c r="H129" s="122">
        <f t="shared" si="36"/>
        <v>7</v>
      </c>
      <c r="I129" s="119">
        <v>6</v>
      </c>
      <c r="J129" s="119">
        <v>1</v>
      </c>
      <c r="K129" s="119"/>
      <c r="L129" s="119">
        <v>7</v>
      </c>
      <c r="M129" s="119"/>
      <c r="N129" s="119"/>
      <c r="O129" s="119"/>
      <c r="P129" s="119"/>
      <c r="Q129" s="119"/>
      <c r="R129" s="119"/>
      <c r="S129" s="119"/>
      <c r="T129" s="119"/>
      <c r="U129" s="119"/>
      <c r="V129" s="119"/>
      <c r="W129" s="119"/>
      <c r="X129" s="119"/>
      <c r="Y129" s="119"/>
      <c r="Z129" s="119"/>
      <c r="AA129" s="119"/>
      <c r="AB129" s="119"/>
      <c r="AC129" s="119"/>
      <c r="AD129" s="119"/>
      <c r="AE129" s="71"/>
      <c r="AF129" s="71"/>
      <c r="AG129" s="71"/>
      <c r="AH129" s="69"/>
    </row>
    <row r="130" spans="2:34">
      <c r="B130" s="155" t="s">
        <v>444</v>
      </c>
      <c r="C130" s="145"/>
      <c r="D130" s="145"/>
      <c r="E130" s="119">
        <f t="shared" si="33"/>
        <v>2</v>
      </c>
      <c r="F130" s="119">
        <f t="shared" si="34"/>
        <v>0</v>
      </c>
      <c r="G130" s="119">
        <f t="shared" si="35"/>
        <v>0</v>
      </c>
      <c r="H130" s="119">
        <f t="shared" si="36"/>
        <v>2</v>
      </c>
      <c r="I130" s="119">
        <v>2</v>
      </c>
      <c r="J130" s="119"/>
      <c r="K130" s="119"/>
      <c r="L130" s="119">
        <v>2</v>
      </c>
      <c r="M130" s="119"/>
      <c r="N130" s="119"/>
      <c r="O130" s="119"/>
      <c r="P130" s="119"/>
      <c r="Q130" s="119"/>
      <c r="R130" s="119"/>
      <c r="S130" s="119"/>
      <c r="T130" s="119"/>
      <c r="U130" s="119"/>
      <c r="V130" s="119"/>
      <c r="W130" s="119"/>
      <c r="X130" s="119"/>
      <c r="Y130" s="119"/>
      <c r="Z130" s="119"/>
      <c r="AA130" s="119"/>
      <c r="AB130" s="119"/>
      <c r="AC130" s="119"/>
      <c r="AD130" s="119"/>
      <c r="AE130" s="71"/>
      <c r="AF130" s="71"/>
      <c r="AG130" s="71"/>
      <c r="AH130" s="69"/>
    </row>
    <row r="131" spans="2:34">
      <c r="B131" s="156">
        <v>25.0199</v>
      </c>
      <c r="C131" s="157" t="s">
        <v>442</v>
      </c>
      <c r="D131" s="158" t="s">
        <v>443</v>
      </c>
      <c r="E131" s="122">
        <f t="shared" si="33"/>
        <v>2</v>
      </c>
      <c r="F131" s="122">
        <f t="shared" si="34"/>
        <v>0</v>
      </c>
      <c r="G131" s="122">
        <f t="shared" si="35"/>
        <v>0</v>
      </c>
      <c r="H131" s="122">
        <f t="shared" si="36"/>
        <v>2</v>
      </c>
      <c r="I131" s="119">
        <v>2</v>
      </c>
      <c r="J131" s="119"/>
      <c r="K131" s="119"/>
      <c r="L131" s="119">
        <v>2</v>
      </c>
      <c r="M131" s="119"/>
      <c r="N131" s="119"/>
      <c r="O131" s="119"/>
      <c r="P131" s="119"/>
      <c r="Q131" s="119"/>
      <c r="R131" s="119"/>
      <c r="S131" s="119"/>
      <c r="T131" s="119"/>
      <c r="U131" s="119"/>
      <c r="V131" s="119"/>
      <c r="W131" s="119"/>
      <c r="X131" s="119"/>
      <c r="Y131" s="119"/>
      <c r="Z131" s="119"/>
      <c r="AA131" s="119"/>
      <c r="AB131" s="119"/>
      <c r="AC131" s="119"/>
      <c r="AD131" s="119"/>
      <c r="AE131" s="71"/>
      <c r="AF131" s="71"/>
      <c r="AG131" s="71"/>
      <c r="AH131" s="69"/>
    </row>
    <row r="132" spans="2:34">
      <c r="B132" s="155" t="s">
        <v>75</v>
      </c>
      <c r="C132" s="145"/>
      <c r="D132" s="145"/>
      <c r="E132" s="119">
        <f t="shared" si="33"/>
        <v>60</v>
      </c>
      <c r="F132" s="119">
        <f t="shared" si="34"/>
        <v>46</v>
      </c>
      <c r="G132" s="119">
        <f t="shared" si="35"/>
        <v>0</v>
      </c>
      <c r="H132" s="119">
        <f t="shared" si="36"/>
        <v>106</v>
      </c>
      <c r="I132" s="119">
        <f t="shared" ref="I132:AD132" si="39">SUM(I133:I135)</f>
        <v>32</v>
      </c>
      <c r="J132" s="119">
        <f t="shared" si="39"/>
        <v>14</v>
      </c>
      <c r="K132" s="119">
        <f t="shared" si="39"/>
        <v>0</v>
      </c>
      <c r="L132" s="119">
        <f t="shared" si="39"/>
        <v>46</v>
      </c>
      <c r="M132" s="119">
        <f t="shared" si="39"/>
        <v>28</v>
      </c>
      <c r="N132" s="119">
        <f t="shared" si="39"/>
        <v>32</v>
      </c>
      <c r="O132" s="119">
        <f t="shared" si="39"/>
        <v>60</v>
      </c>
      <c r="P132" s="119">
        <f t="shared" si="39"/>
        <v>0</v>
      </c>
      <c r="Q132" s="119">
        <f t="shared" si="39"/>
        <v>0</v>
      </c>
      <c r="R132" s="119">
        <f t="shared" si="39"/>
        <v>0</v>
      </c>
      <c r="S132" s="119">
        <f t="shared" si="39"/>
        <v>0</v>
      </c>
      <c r="T132" s="119">
        <f t="shared" si="39"/>
        <v>0</v>
      </c>
      <c r="U132" s="119">
        <f t="shared" si="39"/>
        <v>0</v>
      </c>
      <c r="V132" s="119">
        <f t="shared" si="39"/>
        <v>0</v>
      </c>
      <c r="W132" s="119">
        <f t="shared" si="39"/>
        <v>0</v>
      </c>
      <c r="X132" s="119">
        <f t="shared" si="39"/>
        <v>0</v>
      </c>
      <c r="Y132" s="119">
        <f t="shared" si="39"/>
        <v>0</v>
      </c>
      <c r="Z132" s="119">
        <f t="shared" si="39"/>
        <v>0</v>
      </c>
      <c r="AA132" s="119">
        <f t="shared" si="39"/>
        <v>0</v>
      </c>
      <c r="AB132" s="119">
        <f t="shared" si="39"/>
        <v>0</v>
      </c>
      <c r="AC132" s="119">
        <f t="shared" si="39"/>
        <v>0</v>
      </c>
      <c r="AD132" s="119">
        <f t="shared" si="39"/>
        <v>0</v>
      </c>
      <c r="AE132" s="71"/>
      <c r="AF132" s="71"/>
      <c r="AG132" s="71"/>
      <c r="AH132" s="69"/>
    </row>
    <row r="133" spans="2:34">
      <c r="B133" s="156">
        <v>9.0401000000000007</v>
      </c>
      <c r="C133" s="157" t="s">
        <v>197</v>
      </c>
      <c r="D133" s="158" t="s">
        <v>198</v>
      </c>
      <c r="E133" s="122">
        <f t="shared" si="33"/>
        <v>6</v>
      </c>
      <c r="F133" s="122">
        <f t="shared" si="34"/>
        <v>13</v>
      </c>
      <c r="G133" s="122">
        <f t="shared" si="35"/>
        <v>0</v>
      </c>
      <c r="H133" s="122">
        <f t="shared" si="36"/>
        <v>19</v>
      </c>
      <c r="I133" s="119">
        <v>2</v>
      </c>
      <c r="J133" s="119">
        <v>5</v>
      </c>
      <c r="K133" s="119"/>
      <c r="L133" s="119">
        <v>7</v>
      </c>
      <c r="M133" s="119">
        <v>4</v>
      </c>
      <c r="N133" s="119">
        <v>8</v>
      </c>
      <c r="O133" s="119">
        <v>12</v>
      </c>
      <c r="P133" s="119"/>
      <c r="Q133" s="119"/>
      <c r="R133" s="119"/>
      <c r="S133" s="119"/>
      <c r="T133" s="119"/>
      <c r="U133" s="119"/>
      <c r="V133" s="119"/>
      <c r="W133" s="119"/>
      <c r="X133" s="119"/>
      <c r="Y133" s="119"/>
      <c r="Z133" s="119"/>
      <c r="AA133" s="119"/>
      <c r="AB133" s="119"/>
      <c r="AC133" s="119"/>
      <c r="AD133" s="119"/>
      <c r="AE133" s="71"/>
      <c r="AF133" s="71"/>
      <c r="AG133" s="71"/>
      <c r="AH133" s="69"/>
    </row>
    <row r="134" spans="2:34">
      <c r="B134" s="156">
        <v>9.0498999999999992</v>
      </c>
      <c r="C134" s="157" t="s">
        <v>195</v>
      </c>
      <c r="D134" s="158" t="s">
        <v>196</v>
      </c>
      <c r="E134" s="122">
        <f t="shared" si="33"/>
        <v>3</v>
      </c>
      <c r="F134" s="122">
        <f t="shared" si="34"/>
        <v>5</v>
      </c>
      <c r="G134" s="122">
        <f t="shared" si="35"/>
        <v>0</v>
      </c>
      <c r="H134" s="122">
        <f t="shared" si="36"/>
        <v>8</v>
      </c>
      <c r="I134" s="119">
        <v>2</v>
      </c>
      <c r="J134" s="119">
        <v>1</v>
      </c>
      <c r="K134" s="119"/>
      <c r="L134" s="119">
        <v>3</v>
      </c>
      <c r="M134" s="119">
        <v>1</v>
      </c>
      <c r="N134" s="119">
        <v>4</v>
      </c>
      <c r="O134" s="119">
        <v>5</v>
      </c>
      <c r="P134" s="119"/>
      <c r="Q134" s="119"/>
      <c r="R134" s="119"/>
      <c r="S134" s="119"/>
      <c r="T134" s="119"/>
      <c r="U134" s="119"/>
      <c r="V134" s="119"/>
      <c r="W134" s="119"/>
      <c r="X134" s="119"/>
      <c r="Y134" s="119"/>
      <c r="Z134" s="119"/>
      <c r="AA134" s="119"/>
      <c r="AB134" s="119"/>
      <c r="AC134" s="119"/>
      <c r="AD134" s="119"/>
      <c r="AE134" s="71"/>
      <c r="AF134" s="71"/>
      <c r="AG134" s="71"/>
      <c r="AH134" s="69"/>
    </row>
    <row r="135" spans="2:34">
      <c r="B135" s="156">
        <v>11.040100000000001</v>
      </c>
      <c r="C135" s="157" t="s">
        <v>184</v>
      </c>
      <c r="D135" s="158" t="s">
        <v>185</v>
      </c>
      <c r="E135" s="122">
        <f t="shared" si="33"/>
        <v>51</v>
      </c>
      <c r="F135" s="122">
        <f t="shared" si="34"/>
        <v>28</v>
      </c>
      <c r="G135" s="122">
        <f t="shared" si="35"/>
        <v>0</v>
      </c>
      <c r="H135" s="122">
        <f t="shared" si="36"/>
        <v>79</v>
      </c>
      <c r="I135" s="119">
        <v>28</v>
      </c>
      <c r="J135" s="119">
        <v>8</v>
      </c>
      <c r="K135" s="119"/>
      <c r="L135" s="119">
        <v>36</v>
      </c>
      <c r="M135" s="119">
        <v>23</v>
      </c>
      <c r="N135" s="119">
        <v>20</v>
      </c>
      <c r="O135" s="119">
        <v>43</v>
      </c>
      <c r="P135" s="119"/>
      <c r="Q135" s="119"/>
      <c r="R135" s="119"/>
      <c r="S135" s="119"/>
      <c r="T135" s="119"/>
      <c r="U135" s="119"/>
      <c r="V135" s="119"/>
      <c r="W135" s="119"/>
      <c r="X135" s="119"/>
      <c r="Y135" s="119"/>
      <c r="Z135" s="119"/>
      <c r="AA135" s="119"/>
      <c r="AB135" s="119"/>
      <c r="AC135" s="119"/>
      <c r="AD135" s="119"/>
      <c r="AE135" s="71"/>
      <c r="AF135" s="71"/>
      <c r="AG135" s="71"/>
      <c r="AH135" s="69"/>
    </row>
    <row r="136" spans="2:34">
      <c r="B136" s="153" t="s">
        <v>201</v>
      </c>
      <c r="C136" s="154"/>
      <c r="D136" s="154"/>
      <c r="E136" s="126">
        <f t="shared" si="33"/>
        <v>315</v>
      </c>
      <c r="F136" s="126">
        <f t="shared" si="34"/>
        <v>174</v>
      </c>
      <c r="G136" s="126">
        <f t="shared" si="35"/>
        <v>0</v>
      </c>
      <c r="H136" s="126">
        <f t="shared" si="36"/>
        <v>489</v>
      </c>
      <c r="I136" s="126">
        <v>105</v>
      </c>
      <c r="J136" s="126">
        <v>61</v>
      </c>
      <c r="K136" s="126"/>
      <c r="L136" s="126">
        <v>166</v>
      </c>
      <c r="M136" s="126">
        <v>106</v>
      </c>
      <c r="N136" s="126">
        <v>68</v>
      </c>
      <c r="O136" s="126">
        <v>174</v>
      </c>
      <c r="P136" s="126">
        <v>102</v>
      </c>
      <c r="Q136" s="126">
        <v>45</v>
      </c>
      <c r="R136" s="126">
        <v>147</v>
      </c>
      <c r="S136" s="126"/>
      <c r="T136" s="126"/>
      <c r="U136" s="126"/>
      <c r="V136" s="126"/>
      <c r="W136" s="126"/>
      <c r="X136" s="126"/>
      <c r="Y136" s="126"/>
      <c r="Z136" s="126"/>
      <c r="AA136" s="126"/>
      <c r="AB136" s="126">
        <v>2</v>
      </c>
      <c r="AC136" s="126"/>
      <c r="AD136" s="126">
        <v>2</v>
      </c>
      <c r="AE136" s="71"/>
      <c r="AF136" s="71"/>
      <c r="AG136" s="71"/>
      <c r="AH136" s="69"/>
    </row>
    <row r="137" spans="2:34">
      <c r="B137" s="113" t="s">
        <v>50</v>
      </c>
      <c r="C137" s="144"/>
      <c r="D137" s="144"/>
      <c r="E137" s="114">
        <f t="shared" si="33"/>
        <v>315</v>
      </c>
      <c r="F137" s="114">
        <f t="shared" si="34"/>
        <v>174</v>
      </c>
      <c r="G137" s="114">
        <f t="shared" si="35"/>
        <v>0</v>
      </c>
      <c r="H137" s="114">
        <f t="shared" si="36"/>
        <v>489</v>
      </c>
      <c r="I137" s="114">
        <v>105</v>
      </c>
      <c r="J137" s="114">
        <v>61</v>
      </c>
      <c r="K137" s="114"/>
      <c r="L137" s="114">
        <v>166</v>
      </c>
      <c r="M137" s="114">
        <v>106</v>
      </c>
      <c r="N137" s="114">
        <v>68</v>
      </c>
      <c r="O137" s="114">
        <v>174</v>
      </c>
      <c r="P137" s="114">
        <v>102</v>
      </c>
      <c r="Q137" s="114">
        <v>45</v>
      </c>
      <c r="R137" s="114">
        <v>147</v>
      </c>
      <c r="S137" s="114"/>
      <c r="T137" s="114"/>
      <c r="U137" s="114"/>
      <c r="V137" s="114"/>
      <c r="W137" s="114"/>
      <c r="X137" s="114"/>
      <c r="Y137" s="114"/>
      <c r="Z137" s="114"/>
      <c r="AA137" s="114"/>
      <c r="AB137" s="114">
        <v>2</v>
      </c>
      <c r="AC137" s="114"/>
      <c r="AD137" s="114">
        <v>2</v>
      </c>
      <c r="AE137" s="71"/>
      <c r="AF137" s="71"/>
      <c r="AG137" s="71"/>
      <c r="AH137" s="69"/>
    </row>
    <row r="138" spans="2:34">
      <c r="B138" s="155" t="s">
        <v>75</v>
      </c>
      <c r="C138" s="145"/>
      <c r="D138" s="145"/>
      <c r="E138" s="119">
        <f t="shared" si="33"/>
        <v>18</v>
      </c>
      <c r="F138" s="119">
        <f t="shared" si="34"/>
        <v>13</v>
      </c>
      <c r="G138" s="119">
        <f t="shared" si="35"/>
        <v>0</v>
      </c>
      <c r="H138" s="119">
        <f t="shared" si="36"/>
        <v>31</v>
      </c>
      <c r="I138" s="119">
        <v>16</v>
      </c>
      <c r="J138" s="119">
        <v>10</v>
      </c>
      <c r="K138" s="119"/>
      <c r="L138" s="119">
        <v>26</v>
      </c>
      <c r="M138" s="119">
        <v>2</v>
      </c>
      <c r="N138" s="119">
        <v>3</v>
      </c>
      <c r="O138" s="119">
        <v>5</v>
      </c>
      <c r="P138" s="119"/>
      <c r="Q138" s="119"/>
      <c r="R138" s="119"/>
      <c r="S138" s="119"/>
      <c r="T138" s="119"/>
      <c r="U138" s="119"/>
      <c r="V138" s="119"/>
      <c r="W138" s="119"/>
      <c r="X138" s="119"/>
      <c r="Y138" s="119"/>
      <c r="Z138" s="119"/>
      <c r="AA138" s="119"/>
      <c r="AB138" s="119"/>
      <c r="AC138" s="119"/>
      <c r="AD138" s="119"/>
      <c r="AE138" s="71"/>
      <c r="AF138" s="71"/>
      <c r="AG138" s="71"/>
      <c r="AH138" s="69"/>
    </row>
    <row r="139" spans="2:34">
      <c r="B139" s="156">
        <v>22.010100000000001</v>
      </c>
      <c r="C139" s="157" t="s">
        <v>200</v>
      </c>
      <c r="D139" s="158" t="s">
        <v>201</v>
      </c>
      <c r="E139" s="122">
        <f t="shared" si="33"/>
        <v>10</v>
      </c>
      <c r="F139" s="122">
        <f t="shared" si="34"/>
        <v>3</v>
      </c>
      <c r="G139" s="122">
        <f t="shared" si="35"/>
        <v>0</v>
      </c>
      <c r="H139" s="122">
        <f t="shared" si="36"/>
        <v>13</v>
      </c>
      <c r="I139" s="119">
        <v>8</v>
      </c>
      <c r="J139" s="119">
        <v>2</v>
      </c>
      <c r="K139" s="119"/>
      <c r="L139" s="119">
        <v>10</v>
      </c>
      <c r="M139" s="119">
        <v>2</v>
      </c>
      <c r="N139" s="119">
        <v>1</v>
      </c>
      <c r="O139" s="119">
        <v>3</v>
      </c>
      <c r="P139" s="119"/>
      <c r="Q139" s="119"/>
      <c r="R139" s="119"/>
      <c r="S139" s="119"/>
      <c r="T139" s="119"/>
      <c r="U139" s="119"/>
      <c r="V139" s="119"/>
      <c r="W139" s="119"/>
      <c r="X139" s="119"/>
      <c r="Y139" s="119"/>
      <c r="Z139" s="119"/>
      <c r="AA139" s="119"/>
      <c r="AB139" s="119"/>
      <c r="AC139" s="119"/>
      <c r="AD139" s="119"/>
      <c r="AE139" s="71"/>
      <c r="AF139" s="71"/>
      <c r="AG139" s="71"/>
      <c r="AH139" s="69"/>
    </row>
    <row r="140" spans="2:34">
      <c r="B140" s="156" t="s">
        <v>673</v>
      </c>
      <c r="C140" s="157" t="s">
        <v>674</v>
      </c>
      <c r="D140" s="158" t="s">
        <v>675</v>
      </c>
      <c r="E140" s="122">
        <f t="shared" si="33"/>
        <v>8</v>
      </c>
      <c r="F140" s="122">
        <f t="shared" si="34"/>
        <v>10</v>
      </c>
      <c r="G140" s="122">
        <f t="shared" si="35"/>
        <v>0</v>
      </c>
      <c r="H140" s="122">
        <f t="shared" si="36"/>
        <v>18</v>
      </c>
      <c r="I140" s="119">
        <v>8</v>
      </c>
      <c r="J140" s="119">
        <v>8</v>
      </c>
      <c r="K140" s="119"/>
      <c r="L140" s="119">
        <v>16</v>
      </c>
      <c r="M140" s="119"/>
      <c r="N140" s="119">
        <v>2</v>
      </c>
      <c r="O140" s="119">
        <v>2</v>
      </c>
      <c r="P140" s="119"/>
      <c r="Q140" s="119"/>
      <c r="R140" s="119"/>
      <c r="S140" s="119"/>
      <c r="T140" s="119"/>
      <c r="U140" s="119"/>
      <c r="V140" s="119"/>
      <c r="W140" s="119"/>
      <c r="X140" s="119"/>
      <c r="Y140" s="119"/>
      <c r="Z140" s="119"/>
      <c r="AA140" s="119"/>
      <c r="AB140" s="119"/>
      <c r="AC140" s="119"/>
      <c r="AD140" s="119"/>
      <c r="AE140" s="71"/>
      <c r="AF140" s="71"/>
      <c r="AG140" s="71"/>
      <c r="AH140" s="69"/>
    </row>
    <row r="141" spans="2:34">
      <c r="B141" s="155" t="s">
        <v>78</v>
      </c>
      <c r="C141" s="145"/>
      <c r="D141" s="145"/>
      <c r="E141" s="119">
        <f t="shared" si="33"/>
        <v>297</v>
      </c>
      <c r="F141" s="119">
        <f t="shared" si="34"/>
        <v>161</v>
      </c>
      <c r="G141" s="119">
        <f t="shared" si="35"/>
        <v>0</v>
      </c>
      <c r="H141" s="119">
        <f t="shared" si="36"/>
        <v>458</v>
      </c>
      <c r="I141" s="119">
        <v>89</v>
      </c>
      <c r="J141" s="119">
        <v>51</v>
      </c>
      <c r="K141" s="119"/>
      <c r="L141" s="119">
        <v>140</v>
      </c>
      <c r="M141" s="119">
        <v>104</v>
      </c>
      <c r="N141" s="119">
        <v>65</v>
      </c>
      <c r="O141" s="119">
        <v>169</v>
      </c>
      <c r="P141" s="119">
        <v>102</v>
      </c>
      <c r="Q141" s="119">
        <v>45</v>
      </c>
      <c r="R141" s="119">
        <v>147</v>
      </c>
      <c r="S141" s="119"/>
      <c r="T141" s="119"/>
      <c r="U141" s="119"/>
      <c r="V141" s="119"/>
      <c r="W141" s="119"/>
      <c r="X141" s="119"/>
      <c r="Y141" s="119"/>
      <c r="Z141" s="119"/>
      <c r="AA141" s="119"/>
      <c r="AB141" s="119">
        <v>2</v>
      </c>
      <c r="AC141" s="119"/>
      <c r="AD141" s="119">
        <v>2</v>
      </c>
      <c r="AE141" s="71"/>
      <c r="AF141" s="71"/>
      <c r="AG141" s="71"/>
      <c r="AH141" s="69"/>
    </row>
    <row r="142" spans="2:34">
      <c r="B142" s="156">
        <v>22.010100000000001</v>
      </c>
      <c r="C142" s="157" t="s">
        <v>200</v>
      </c>
      <c r="D142" s="158" t="s">
        <v>201</v>
      </c>
      <c r="E142" s="122">
        <f t="shared" si="33"/>
        <v>297</v>
      </c>
      <c r="F142" s="122">
        <f t="shared" si="34"/>
        <v>161</v>
      </c>
      <c r="G142" s="122">
        <f t="shared" si="35"/>
        <v>0</v>
      </c>
      <c r="H142" s="122">
        <f t="shared" si="36"/>
        <v>458</v>
      </c>
      <c r="I142" s="119">
        <v>89</v>
      </c>
      <c r="J142" s="119">
        <v>51</v>
      </c>
      <c r="K142" s="119"/>
      <c r="L142" s="119">
        <v>140</v>
      </c>
      <c r="M142" s="119">
        <v>104</v>
      </c>
      <c r="N142" s="119">
        <v>65</v>
      </c>
      <c r="O142" s="119">
        <v>169</v>
      </c>
      <c r="P142" s="119">
        <v>102</v>
      </c>
      <c r="Q142" s="119">
        <v>45</v>
      </c>
      <c r="R142" s="119">
        <v>147</v>
      </c>
      <c r="S142" s="119"/>
      <c r="T142" s="119"/>
      <c r="U142" s="119"/>
      <c r="V142" s="119"/>
      <c r="W142" s="119"/>
      <c r="X142" s="119"/>
      <c r="Y142" s="119"/>
      <c r="Z142" s="119"/>
      <c r="AA142" s="119"/>
      <c r="AB142" s="119">
        <v>2</v>
      </c>
      <c r="AC142" s="119"/>
      <c r="AD142" s="119">
        <v>2</v>
      </c>
      <c r="AE142" s="71"/>
      <c r="AF142" s="71"/>
      <c r="AG142" s="71"/>
      <c r="AH142" s="69"/>
    </row>
    <row r="143" spans="2:34">
      <c r="B143" s="153" t="s">
        <v>610</v>
      </c>
      <c r="C143" s="154"/>
      <c r="D143" s="154"/>
      <c r="E143" s="126">
        <f t="shared" si="33"/>
        <v>837</v>
      </c>
      <c r="F143" s="126">
        <f t="shared" si="34"/>
        <v>401</v>
      </c>
      <c r="G143" s="126">
        <f t="shared" si="35"/>
        <v>0</v>
      </c>
      <c r="H143" s="126">
        <f t="shared" si="36"/>
        <v>1238</v>
      </c>
      <c r="I143" s="126">
        <v>200</v>
      </c>
      <c r="J143" s="126">
        <v>121</v>
      </c>
      <c r="K143" s="126"/>
      <c r="L143" s="126">
        <v>321</v>
      </c>
      <c r="M143" s="126">
        <v>374</v>
      </c>
      <c r="N143" s="126">
        <v>173</v>
      </c>
      <c r="O143" s="126">
        <v>547</v>
      </c>
      <c r="P143" s="126">
        <v>80</v>
      </c>
      <c r="Q143" s="126">
        <v>47</v>
      </c>
      <c r="R143" s="126">
        <v>127</v>
      </c>
      <c r="S143" s="126">
        <v>180</v>
      </c>
      <c r="T143" s="126">
        <v>60</v>
      </c>
      <c r="U143" s="126">
        <v>240</v>
      </c>
      <c r="V143" s="126">
        <v>3</v>
      </c>
      <c r="W143" s="126"/>
      <c r="X143" s="126">
        <v>3</v>
      </c>
      <c r="Y143" s="126"/>
      <c r="Z143" s="126"/>
      <c r="AA143" s="126"/>
      <c r="AB143" s="126"/>
      <c r="AC143" s="126"/>
      <c r="AD143" s="126"/>
      <c r="AE143" s="71"/>
      <c r="AF143" s="71"/>
      <c r="AG143" s="71"/>
      <c r="AH143" s="69"/>
    </row>
    <row r="144" spans="2:34">
      <c r="B144" s="113" t="s">
        <v>49</v>
      </c>
      <c r="C144" s="144"/>
      <c r="D144" s="144"/>
      <c r="E144" s="114">
        <f t="shared" si="33"/>
        <v>544</v>
      </c>
      <c r="F144" s="114">
        <f t="shared" si="34"/>
        <v>228</v>
      </c>
      <c r="G144" s="114">
        <f t="shared" si="35"/>
        <v>0</v>
      </c>
      <c r="H144" s="114">
        <f t="shared" si="36"/>
        <v>772</v>
      </c>
      <c r="I144" s="114">
        <v>125</v>
      </c>
      <c r="J144" s="114">
        <v>66</v>
      </c>
      <c r="K144" s="114"/>
      <c r="L144" s="114">
        <v>191</v>
      </c>
      <c r="M144" s="114">
        <v>156</v>
      </c>
      <c r="N144" s="114">
        <v>55</v>
      </c>
      <c r="O144" s="114">
        <v>211</v>
      </c>
      <c r="P144" s="114">
        <v>80</v>
      </c>
      <c r="Q144" s="114">
        <v>47</v>
      </c>
      <c r="R144" s="114">
        <v>127</v>
      </c>
      <c r="S144" s="114">
        <v>180</v>
      </c>
      <c r="T144" s="114">
        <v>60</v>
      </c>
      <c r="U144" s="114">
        <v>240</v>
      </c>
      <c r="V144" s="114">
        <v>3</v>
      </c>
      <c r="W144" s="114"/>
      <c r="X144" s="114">
        <v>3</v>
      </c>
      <c r="Y144" s="114"/>
      <c r="Z144" s="114"/>
      <c r="AA144" s="114"/>
      <c r="AB144" s="114"/>
      <c r="AC144" s="114"/>
      <c r="AD144" s="114"/>
      <c r="AE144" s="71"/>
      <c r="AF144" s="71"/>
      <c r="AG144" s="71"/>
      <c r="AH144" s="69"/>
    </row>
    <row r="145" spans="2:34">
      <c r="B145" s="155" t="s">
        <v>71</v>
      </c>
      <c r="C145" s="145"/>
      <c r="D145" s="145"/>
      <c r="E145" s="119">
        <f t="shared" si="33"/>
        <v>96</v>
      </c>
      <c r="F145" s="119">
        <f t="shared" si="34"/>
        <v>54</v>
      </c>
      <c r="G145" s="119">
        <f t="shared" si="35"/>
        <v>0</v>
      </c>
      <c r="H145" s="119">
        <f t="shared" si="36"/>
        <v>150</v>
      </c>
      <c r="I145" s="119">
        <v>28</v>
      </c>
      <c r="J145" s="119">
        <v>17</v>
      </c>
      <c r="K145" s="119"/>
      <c r="L145" s="119">
        <v>45</v>
      </c>
      <c r="M145" s="119">
        <v>25</v>
      </c>
      <c r="N145" s="119">
        <v>14</v>
      </c>
      <c r="O145" s="119">
        <v>39</v>
      </c>
      <c r="P145" s="119">
        <v>11</v>
      </c>
      <c r="Q145" s="119">
        <v>11</v>
      </c>
      <c r="R145" s="119">
        <v>22</v>
      </c>
      <c r="S145" s="119">
        <v>32</v>
      </c>
      <c r="T145" s="119">
        <v>12</v>
      </c>
      <c r="U145" s="119">
        <v>44</v>
      </c>
      <c r="V145" s="119"/>
      <c r="W145" s="119"/>
      <c r="X145" s="119"/>
      <c r="Y145" s="119"/>
      <c r="Z145" s="119"/>
      <c r="AA145" s="119"/>
      <c r="AB145" s="119"/>
      <c r="AC145" s="119"/>
      <c r="AD145" s="119"/>
      <c r="AE145" s="71"/>
      <c r="AF145" s="71"/>
      <c r="AG145" s="71"/>
      <c r="AH145" s="69"/>
    </row>
    <row r="146" spans="2:34">
      <c r="B146" s="156">
        <v>13.1302</v>
      </c>
      <c r="C146" s="157" t="s">
        <v>213</v>
      </c>
      <c r="D146" s="158" t="s">
        <v>611</v>
      </c>
      <c r="E146" s="122">
        <f t="shared" si="33"/>
        <v>31</v>
      </c>
      <c r="F146" s="122">
        <f t="shared" si="34"/>
        <v>4</v>
      </c>
      <c r="G146" s="122">
        <f t="shared" si="35"/>
        <v>0</v>
      </c>
      <c r="H146" s="122">
        <f t="shared" si="36"/>
        <v>35</v>
      </c>
      <c r="I146" s="119">
        <v>10</v>
      </c>
      <c r="J146" s="119">
        <v>4</v>
      </c>
      <c r="K146" s="119"/>
      <c r="L146" s="119">
        <v>14</v>
      </c>
      <c r="M146" s="119">
        <v>8</v>
      </c>
      <c r="N146" s="119"/>
      <c r="O146" s="119">
        <v>8</v>
      </c>
      <c r="P146" s="119">
        <v>2</v>
      </c>
      <c r="Q146" s="119"/>
      <c r="R146" s="119">
        <v>2</v>
      </c>
      <c r="S146" s="119">
        <v>11</v>
      </c>
      <c r="T146" s="119"/>
      <c r="U146" s="119">
        <v>11</v>
      </c>
      <c r="V146" s="119"/>
      <c r="W146" s="119"/>
      <c r="X146" s="119"/>
      <c r="Y146" s="119"/>
      <c r="Z146" s="119"/>
      <c r="AA146" s="119"/>
      <c r="AB146" s="119"/>
      <c r="AC146" s="119"/>
      <c r="AD146" s="119"/>
      <c r="AE146" s="71"/>
      <c r="AF146" s="71"/>
      <c r="AG146" s="71"/>
      <c r="AH146" s="69"/>
    </row>
    <row r="147" spans="2:34">
      <c r="B147" s="156">
        <v>13.1312</v>
      </c>
      <c r="C147" s="157" t="s">
        <v>239</v>
      </c>
      <c r="D147" s="158" t="s">
        <v>612</v>
      </c>
      <c r="E147" s="122">
        <f t="shared" si="33"/>
        <v>17</v>
      </c>
      <c r="F147" s="122">
        <f t="shared" si="34"/>
        <v>15</v>
      </c>
      <c r="G147" s="122">
        <f t="shared" si="35"/>
        <v>0</v>
      </c>
      <c r="H147" s="122">
        <f t="shared" si="36"/>
        <v>32</v>
      </c>
      <c r="I147" s="119">
        <v>6</v>
      </c>
      <c r="J147" s="119">
        <v>3</v>
      </c>
      <c r="K147" s="119"/>
      <c r="L147" s="119">
        <v>9</v>
      </c>
      <c r="M147" s="119">
        <v>3</v>
      </c>
      <c r="N147" s="119">
        <v>5</v>
      </c>
      <c r="O147" s="119">
        <v>8</v>
      </c>
      <c r="P147" s="119">
        <v>3</v>
      </c>
      <c r="Q147" s="119">
        <v>4</v>
      </c>
      <c r="R147" s="119">
        <v>7</v>
      </c>
      <c r="S147" s="119">
        <v>5</v>
      </c>
      <c r="T147" s="119">
        <v>3</v>
      </c>
      <c r="U147" s="119">
        <v>8</v>
      </c>
      <c r="V147" s="119"/>
      <c r="W147" s="119"/>
      <c r="X147" s="119"/>
      <c r="Y147" s="119"/>
      <c r="Z147" s="119"/>
      <c r="AA147" s="119"/>
      <c r="AB147" s="119"/>
      <c r="AC147" s="119"/>
      <c r="AD147" s="119"/>
      <c r="AE147" s="71"/>
      <c r="AF147" s="71"/>
      <c r="AG147" s="71"/>
      <c r="AH147" s="69"/>
    </row>
    <row r="148" spans="2:34">
      <c r="B148" s="156">
        <v>13.132400000000001</v>
      </c>
      <c r="C148" s="157" t="s">
        <v>245</v>
      </c>
      <c r="D148" s="158" t="s">
        <v>613</v>
      </c>
      <c r="E148" s="122">
        <f t="shared" si="33"/>
        <v>31</v>
      </c>
      <c r="F148" s="122">
        <f t="shared" si="34"/>
        <v>16</v>
      </c>
      <c r="G148" s="122">
        <f t="shared" si="35"/>
        <v>0</v>
      </c>
      <c r="H148" s="122">
        <f t="shared" si="36"/>
        <v>47</v>
      </c>
      <c r="I148" s="119">
        <v>9</v>
      </c>
      <c r="J148" s="119">
        <v>6</v>
      </c>
      <c r="K148" s="119"/>
      <c r="L148" s="119">
        <v>15</v>
      </c>
      <c r="M148" s="119">
        <v>12</v>
      </c>
      <c r="N148" s="119">
        <v>4</v>
      </c>
      <c r="O148" s="119">
        <v>16</v>
      </c>
      <c r="P148" s="119">
        <v>2</v>
      </c>
      <c r="Q148" s="119">
        <v>1</v>
      </c>
      <c r="R148" s="119">
        <v>3</v>
      </c>
      <c r="S148" s="119">
        <v>8</v>
      </c>
      <c r="T148" s="119">
        <v>5</v>
      </c>
      <c r="U148" s="119">
        <v>13</v>
      </c>
      <c r="V148" s="119"/>
      <c r="W148" s="119"/>
      <c r="X148" s="119"/>
      <c r="Y148" s="119"/>
      <c r="Z148" s="119"/>
      <c r="AA148" s="119"/>
      <c r="AB148" s="119"/>
      <c r="AC148" s="119"/>
      <c r="AD148" s="119"/>
      <c r="AE148" s="71"/>
      <c r="AF148" s="71"/>
      <c r="AG148" s="71"/>
      <c r="AH148" s="69"/>
    </row>
    <row r="149" spans="2:34">
      <c r="B149" s="156">
        <v>13.9999</v>
      </c>
      <c r="C149" s="157" t="s">
        <v>243</v>
      </c>
      <c r="D149" s="158" t="s">
        <v>244</v>
      </c>
      <c r="E149" s="122">
        <f t="shared" si="33"/>
        <v>17</v>
      </c>
      <c r="F149" s="122">
        <f t="shared" si="34"/>
        <v>19</v>
      </c>
      <c r="G149" s="122">
        <f t="shared" si="35"/>
        <v>0</v>
      </c>
      <c r="H149" s="122">
        <f t="shared" si="36"/>
        <v>36</v>
      </c>
      <c r="I149" s="119">
        <v>3</v>
      </c>
      <c r="J149" s="119">
        <v>4</v>
      </c>
      <c r="K149" s="119"/>
      <c r="L149" s="119">
        <v>7</v>
      </c>
      <c r="M149" s="119">
        <v>2</v>
      </c>
      <c r="N149" s="119">
        <v>5</v>
      </c>
      <c r="O149" s="119">
        <v>7</v>
      </c>
      <c r="P149" s="119">
        <v>4</v>
      </c>
      <c r="Q149" s="119">
        <v>6</v>
      </c>
      <c r="R149" s="119">
        <v>10</v>
      </c>
      <c r="S149" s="119">
        <v>8</v>
      </c>
      <c r="T149" s="119">
        <v>4</v>
      </c>
      <c r="U149" s="119">
        <v>12</v>
      </c>
      <c r="V149" s="119"/>
      <c r="W149" s="119"/>
      <c r="X149" s="119"/>
      <c r="Y149" s="119"/>
      <c r="Z149" s="119"/>
      <c r="AA149" s="119"/>
      <c r="AB149" s="119"/>
      <c r="AC149" s="119"/>
      <c r="AD149" s="119"/>
      <c r="AE149" s="71"/>
      <c r="AF149" s="71"/>
      <c r="AG149" s="71"/>
      <c r="AH149" s="69"/>
    </row>
    <row r="150" spans="2:34">
      <c r="B150" s="155" t="s">
        <v>583</v>
      </c>
      <c r="C150" s="145"/>
      <c r="D150" s="145"/>
      <c r="E150" s="119">
        <f t="shared" si="33"/>
        <v>58</v>
      </c>
      <c r="F150" s="119">
        <f t="shared" si="34"/>
        <v>1</v>
      </c>
      <c r="G150" s="119">
        <f t="shared" si="35"/>
        <v>0</v>
      </c>
      <c r="H150" s="119">
        <f t="shared" si="36"/>
        <v>59</v>
      </c>
      <c r="I150" s="119">
        <v>16</v>
      </c>
      <c r="J150" s="119"/>
      <c r="K150" s="119"/>
      <c r="L150" s="119">
        <v>16</v>
      </c>
      <c r="M150" s="119">
        <v>20</v>
      </c>
      <c r="N150" s="119"/>
      <c r="O150" s="119">
        <v>20</v>
      </c>
      <c r="P150" s="119">
        <v>4</v>
      </c>
      <c r="Q150" s="119">
        <v>1</v>
      </c>
      <c r="R150" s="119">
        <v>5</v>
      </c>
      <c r="S150" s="119">
        <v>18</v>
      </c>
      <c r="T150" s="119"/>
      <c r="U150" s="119">
        <v>18</v>
      </c>
      <c r="V150" s="119"/>
      <c r="W150" s="119"/>
      <c r="X150" s="119"/>
      <c r="Y150" s="119"/>
      <c r="Z150" s="119"/>
      <c r="AA150" s="119"/>
      <c r="AB150" s="119"/>
      <c r="AC150" s="119"/>
      <c r="AD150" s="119"/>
      <c r="AE150" s="71"/>
      <c r="AF150" s="71"/>
      <c r="AG150" s="71"/>
      <c r="AH150" s="69"/>
    </row>
    <row r="151" spans="2:34">
      <c r="B151" s="156">
        <v>13.121</v>
      </c>
      <c r="C151" s="157" t="s">
        <v>252</v>
      </c>
      <c r="D151" s="158" t="s">
        <v>253</v>
      </c>
      <c r="E151" s="122">
        <f t="shared" si="33"/>
        <v>58</v>
      </c>
      <c r="F151" s="122">
        <f t="shared" si="34"/>
        <v>1</v>
      </c>
      <c r="G151" s="122">
        <f t="shared" si="35"/>
        <v>0</v>
      </c>
      <c r="H151" s="122">
        <f t="shared" si="36"/>
        <v>59</v>
      </c>
      <c r="I151" s="119">
        <v>16</v>
      </c>
      <c r="J151" s="119"/>
      <c r="K151" s="119"/>
      <c r="L151" s="119">
        <v>16</v>
      </c>
      <c r="M151" s="119">
        <v>20</v>
      </c>
      <c r="N151" s="119"/>
      <c r="O151" s="119">
        <v>20</v>
      </c>
      <c r="P151" s="119">
        <v>4</v>
      </c>
      <c r="Q151" s="119">
        <v>1</v>
      </c>
      <c r="R151" s="119">
        <v>5</v>
      </c>
      <c r="S151" s="119">
        <v>18</v>
      </c>
      <c r="T151" s="119"/>
      <c r="U151" s="119">
        <v>18</v>
      </c>
      <c r="V151" s="119"/>
      <c r="W151" s="119"/>
      <c r="X151" s="119"/>
      <c r="Y151" s="119"/>
      <c r="Z151" s="119"/>
      <c r="AA151" s="119"/>
      <c r="AB151" s="119"/>
      <c r="AC151" s="119"/>
      <c r="AD151" s="119"/>
      <c r="AE151" s="71"/>
      <c r="AF151" s="71"/>
      <c r="AG151" s="71"/>
      <c r="AH151" s="69"/>
    </row>
    <row r="152" spans="2:34">
      <c r="B152" s="155" t="s">
        <v>584</v>
      </c>
      <c r="C152" s="145"/>
      <c r="D152" s="145"/>
      <c r="E152" s="119">
        <f t="shared" si="33"/>
        <v>170</v>
      </c>
      <c r="F152" s="119">
        <f t="shared" si="34"/>
        <v>20</v>
      </c>
      <c r="G152" s="119">
        <f t="shared" si="35"/>
        <v>0</v>
      </c>
      <c r="H152" s="119">
        <f t="shared" si="36"/>
        <v>190</v>
      </c>
      <c r="I152" s="119">
        <v>26</v>
      </c>
      <c r="J152" s="119">
        <v>2</v>
      </c>
      <c r="K152" s="119"/>
      <c r="L152" s="119">
        <v>28</v>
      </c>
      <c r="M152" s="119">
        <v>39</v>
      </c>
      <c r="N152" s="119">
        <v>8</v>
      </c>
      <c r="O152" s="119">
        <v>47</v>
      </c>
      <c r="P152" s="119">
        <v>31</v>
      </c>
      <c r="Q152" s="119">
        <v>6</v>
      </c>
      <c r="R152" s="119">
        <v>37</v>
      </c>
      <c r="S152" s="119">
        <v>73</v>
      </c>
      <c r="T152" s="119">
        <v>4</v>
      </c>
      <c r="U152" s="119">
        <v>77</v>
      </c>
      <c r="V152" s="119">
        <v>1</v>
      </c>
      <c r="W152" s="119"/>
      <c r="X152" s="119">
        <v>1</v>
      </c>
      <c r="Y152" s="119"/>
      <c r="Z152" s="119"/>
      <c r="AA152" s="119"/>
      <c r="AB152" s="119"/>
      <c r="AC152" s="119"/>
      <c r="AD152" s="119"/>
      <c r="AE152" s="71"/>
      <c r="AF152" s="71"/>
      <c r="AG152" s="71"/>
      <c r="AH152" s="69"/>
    </row>
    <row r="153" spans="2:34">
      <c r="B153" s="156">
        <v>13.120200000000001</v>
      </c>
      <c r="C153" s="157" t="s">
        <v>204</v>
      </c>
      <c r="D153" s="158" t="s">
        <v>614</v>
      </c>
      <c r="E153" s="122">
        <f t="shared" si="33"/>
        <v>4</v>
      </c>
      <c r="F153" s="122">
        <f t="shared" si="34"/>
        <v>0</v>
      </c>
      <c r="G153" s="122">
        <f t="shared" si="35"/>
        <v>0</v>
      </c>
      <c r="H153" s="122">
        <f t="shared" si="36"/>
        <v>4</v>
      </c>
      <c r="I153" s="119"/>
      <c r="J153" s="119"/>
      <c r="K153" s="119"/>
      <c r="L153" s="119"/>
      <c r="M153" s="119"/>
      <c r="N153" s="119"/>
      <c r="O153" s="119"/>
      <c r="P153" s="119"/>
      <c r="Q153" s="119"/>
      <c r="R153" s="119"/>
      <c r="S153" s="119">
        <v>4</v>
      </c>
      <c r="T153" s="119"/>
      <c r="U153" s="119">
        <v>4</v>
      </c>
      <c r="V153" s="119"/>
      <c r="W153" s="119"/>
      <c r="X153" s="119"/>
      <c r="Y153" s="119"/>
      <c r="Z153" s="119"/>
      <c r="AA153" s="119"/>
      <c r="AB153" s="119"/>
      <c r="AC153" s="119"/>
      <c r="AD153" s="119"/>
      <c r="AE153" s="71"/>
      <c r="AF153" s="71"/>
      <c r="AG153" s="71"/>
      <c r="AH153" s="69"/>
    </row>
    <row r="154" spans="2:34">
      <c r="B154" s="154"/>
      <c r="C154" s="157" t="s">
        <v>206</v>
      </c>
      <c r="D154" s="158" t="s">
        <v>207</v>
      </c>
      <c r="E154" s="122">
        <f t="shared" si="33"/>
        <v>69</v>
      </c>
      <c r="F154" s="122">
        <f t="shared" si="34"/>
        <v>7</v>
      </c>
      <c r="G154" s="122">
        <f t="shared" si="35"/>
        <v>0</v>
      </c>
      <c r="H154" s="122">
        <f t="shared" si="36"/>
        <v>76</v>
      </c>
      <c r="I154" s="119">
        <v>16</v>
      </c>
      <c r="J154" s="119"/>
      <c r="K154" s="119"/>
      <c r="L154" s="119">
        <v>16</v>
      </c>
      <c r="M154" s="119">
        <v>11</v>
      </c>
      <c r="N154" s="119">
        <v>3</v>
      </c>
      <c r="O154" s="119">
        <v>14</v>
      </c>
      <c r="P154" s="119">
        <v>18</v>
      </c>
      <c r="Q154" s="119">
        <v>2</v>
      </c>
      <c r="R154" s="119">
        <v>20</v>
      </c>
      <c r="S154" s="119">
        <v>24</v>
      </c>
      <c r="T154" s="119">
        <v>2</v>
      </c>
      <c r="U154" s="119">
        <v>26</v>
      </c>
      <c r="V154" s="119"/>
      <c r="W154" s="119"/>
      <c r="X154" s="119"/>
      <c r="Y154" s="119"/>
      <c r="Z154" s="119"/>
      <c r="AA154" s="119"/>
      <c r="AB154" s="119"/>
      <c r="AC154" s="119"/>
      <c r="AD154" s="119"/>
      <c r="AE154" s="71"/>
      <c r="AF154" s="71"/>
      <c r="AG154" s="71"/>
      <c r="AH154" s="69"/>
    </row>
    <row r="155" spans="2:34">
      <c r="B155" s="154"/>
      <c r="C155" s="157" t="s">
        <v>210</v>
      </c>
      <c r="D155" s="158" t="s">
        <v>615</v>
      </c>
      <c r="E155" s="122">
        <f t="shared" si="33"/>
        <v>25</v>
      </c>
      <c r="F155" s="122">
        <f t="shared" si="34"/>
        <v>2</v>
      </c>
      <c r="G155" s="122">
        <f t="shared" si="35"/>
        <v>0</v>
      </c>
      <c r="H155" s="122">
        <f t="shared" si="36"/>
        <v>27</v>
      </c>
      <c r="I155" s="119">
        <v>1</v>
      </c>
      <c r="J155" s="119"/>
      <c r="K155" s="119"/>
      <c r="L155" s="119">
        <v>1</v>
      </c>
      <c r="M155" s="119"/>
      <c r="N155" s="119"/>
      <c r="O155" s="119"/>
      <c r="P155" s="119">
        <v>4</v>
      </c>
      <c r="Q155" s="119">
        <v>1</v>
      </c>
      <c r="R155" s="119">
        <v>5</v>
      </c>
      <c r="S155" s="119">
        <v>20</v>
      </c>
      <c r="T155" s="119">
        <v>1</v>
      </c>
      <c r="U155" s="119">
        <v>21</v>
      </c>
      <c r="V155" s="119"/>
      <c r="W155" s="119"/>
      <c r="X155" s="119"/>
      <c r="Y155" s="119"/>
      <c r="Z155" s="119"/>
      <c r="AA155" s="119"/>
      <c r="AB155" s="119"/>
      <c r="AC155" s="119"/>
      <c r="AD155" s="119"/>
      <c r="AE155" s="71"/>
      <c r="AF155" s="71"/>
      <c r="AG155" s="71"/>
      <c r="AH155" s="69"/>
    </row>
    <row r="156" spans="2:34">
      <c r="B156" s="154"/>
      <c r="C156" s="157" t="s">
        <v>676</v>
      </c>
      <c r="D156" s="158" t="s">
        <v>677</v>
      </c>
      <c r="E156" s="122">
        <f t="shared" si="33"/>
        <v>51</v>
      </c>
      <c r="F156" s="122">
        <f t="shared" si="34"/>
        <v>6</v>
      </c>
      <c r="G156" s="122">
        <f t="shared" si="35"/>
        <v>0</v>
      </c>
      <c r="H156" s="122">
        <f t="shared" si="36"/>
        <v>57</v>
      </c>
      <c r="I156" s="119">
        <v>6</v>
      </c>
      <c r="J156" s="119"/>
      <c r="K156" s="119"/>
      <c r="L156" s="119">
        <v>6</v>
      </c>
      <c r="M156" s="119">
        <v>20</v>
      </c>
      <c r="N156" s="119">
        <v>4</v>
      </c>
      <c r="O156" s="119">
        <v>24</v>
      </c>
      <c r="P156" s="119">
        <v>8</v>
      </c>
      <c r="Q156" s="119">
        <v>1</v>
      </c>
      <c r="R156" s="119">
        <v>9</v>
      </c>
      <c r="S156" s="119">
        <v>16</v>
      </c>
      <c r="T156" s="119">
        <v>1</v>
      </c>
      <c r="U156" s="119">
        <v>17</v>
      </c>
      <c r="V156" s="119">
        <v>1</v>
      </c>
      <c r="W156" s="119"/>
      <c r="X156" s="119">
        <v>1</v>
      </c>
      <c r="Y156" s="119"/>
      <c r="Z156" s="119"/>
      <c r="AA156" s="119"/>
      <c r="AB156" s="119"/>
      <c r="AC156" s="119"/>
      <c r="AD156" s="119"/>
      <c r="AE156" s="71"/>
      <c r="AF156" s="71"/>
      <c r="AG156" s="71"/>
      <c r="AH156" s="69"/>
    </row>
    <row r="157" spans="2:34">
      <c r="B157" s="156">
        <v>13.1401</v>
      </c>
      <c r="C157" s="157" t="s">
        <v>208</v>
      </c>
      <c r="D157" s="158" t="s">
        <v>209</v>
      </c>
      <c r="E157" s="122">
        <f t="shared" si="33"/>
        <v>21</v>
      </c>
      <c r="F157" s="122">
        <f t="shared" si="34"/>
        <v>5</v>
      </c>
      <c r="G157" s="122">
        <f t="shared" si="35"/>
        <v>0</v>
      </c>
      <c r="H157" s="122">
        <f t="shared" si="36"/>
        <v>26</v>
      </c>
      <c r="I157" s="119">
        <v>3</v>
      </c>
      <c r="J157" s="119">
        <v>2</v>
      </c>
      <c r="K157" s="119"/>
      <c r="L157" s="119">
        <v>5</v>
      </c>
      <c r="M157" s="119">
        <v>8</v>
      </c>
      <c r="N157" s="119">
        <v>1</v>
      </c>
      <c r="O157" s="119">
        <v>9</v>
      </c>
      <c r="P157" s="119">
        <v>1</v>
      </c>
      <c r="Q157" s="119">
        <v>2</v>
      </c>
      <c r="R157" s="119">
        <v>3</v>
      </c>
      <c r="S157" s="119">
        <v>9</v>
      </c>
      <c r="T157" s="119"/>
      <c r="U157" s="119">
        <v>9</v>
      </c>
      <c r="V157" s="119"/>
      <c r="W157" s="119"/>
      <c r="X157" s="119"/>
      <c r="Y157" s="119"/>
      <c r="Z157" s="119"/>
      <c r="AA157" s="119"/>
      <c r="AB157" s="119"/>
      <c r="AC157" s="119"/>
      <c r="AD157" s="119"/>
      <c r="AE157" s="71"/>
      <c r="AF157" s="71"/>
      <c r="AG157" s="71"/>
      <c r="AH157" s="69"/>
    </row>
    <row r="158" spans="2:34">
      <c r="B158" s="155" t="s">
        <v>585</v>
      </c>
      <c r="C158" s="145"/>
      <c r="D158" s="145"/>
      <c r="E158" s="119">
        <f t="shared" si="33"/>
        <v>220</v>
      </c>
      <c r="F158" s="119">
        <f t="shared" si="34"/>
        <v>153</v>
      </c>
      <c r="G158" s="119">
        <f t="shared" si="35"/>
        <v>0</v>
      </c>
      <c r="H158" s="119">
        <f t="shared" si="36"/>
        <v>373</v>
      </c>
      <c r="I158" s="119">
        <v>55</v>
      </c>
      <c r="J158" s="119">
        <v>47</v>
      </c>
      <c r="K158" s="119"/>
      <c r="L158" s="119">
        <v>102</v>
      </c>
      <c r="M158" s="119">
        <v>72</v>
      </c>
      <c r="N158" s="119">
        <v>33</v>
      </c>
      <c r="O158" s="119">
        <v>105</v>
      </c>
      <c r="P158" s="119">
        <v>34</v>
      </c>
      <c r="Q158" s="119">
        <v>29</v>
      </c>
      <c r="R158" s="119">
        <v>63</v>
      </c>
      <c r="S158" s="119">
        <v>57</v>
      </c>
      <c r="T158" s="119">
        <v>44</v>
      </c>
      <c r="U158" s="119">
        <v>101</v>
      </c>
      <c r="V158" s="119">
        <v>2</v>
      </c>
      <c r="W158" s="119"/>
      <c r="X158" s="119">
        <v>2</v>
      </c>
      <c r="Y158" s="119"/>
      <c r="Z158" s="119"/>
      <c r="AA158" s="119"/>
      <c r="AB158" s="119"/>
      <c r="AC158" s="119"/>
      <c r="AD158" s="119"/>
      <c r="AE158" s="71"/>
      <c r="AF158" s="71"/>
      <c r="AG158" s="71"/>
      <c r="AH158" s="69"/>
    </row>
    <row r="159" spans="2:34">
      <c r="B159" s="156">
        <v>13.1205</v>
      </c>
      <c r="C159" s="157" t="s">
        <v>227</v>
      </c>
      <c r="D159" s="158" t="s">
        <v>228</v>
      </c>
      <c r="E159" s="122">
        <f t="shared" si="33"/>
        <v>37</v>
      </c>
      <c r="F159" s="122">
        <f t="shared" si="34"/>
        <v>26</v>
      </c>
      <c r="G159" s="122">
        <f t="shared" si="35"/>
        <v>0</v>
      </c>
      <c r="H159" s="122">
        <f t="shared" si="36"/>
        <v>63</v>
      </c>
      <c r="I159" s="119">
        <v>10</v>
      </c>
      <c r="J159" s="119">
        <v>6</v>
      </c>
      <c r="K159" s="119"/>
      <c r="L159" s="119">
        <v>16</v>
      </c>
      <c r="M159" s="119">
        <v>7</v>
      </c>
      <c r="N159" s="119">
        <v>4</v>
      </c>
      <c r="O159" s="119">
        <v>11</v>
      </c>
      <c r="P159" s="119">
        <v>10</v>
      </c>
      <c r="Q159" s="119">
        <v>6</v>
      </c>
      <c r="R159" s="119">
        <v>16</v>
      </c>
      <c r="S159" s="119">
        <v>10</v>
      </c>
      <c r="T159" s="119">
        <v>10</v>
      </c>
      <c r="U159" s="119">
        <v>20</v>
      </c>
      <c r="V159" s="119"/>
      <c r="W159" s="119"/>
      <c r="X159" s="119"/>
      <c r="Y159" s="119"/>
      <c r="Z159" s="119"/>
      <c r="AA159" s="119"/>
      <c r="AB159" s="119"/>
      <c r="AC159" s="119"/>
      <c r="AD159" s="119"/>
      <c r="AE159" s="71"/>
      <c r="AF159" s="71"/>
      <c r="AG159" s="71"/>
      <c r="AH159" s="69"/>
    </row>
    <row r="160" spans="2:34">
      <c r="B160" s="156">
        <v>13.1311</v>
      </c>
      <c r="C160" s="157" t="s">
        <v>237</v>
      </c>
      <c r="D160" s="158" t="s">
        <v>617</v>
      </c>
      <c r="E160" s="122">
        <f t="shared" si="33"/>
        <v>18</v>
      </c>
      <c r="F160" s="122">
        <f t="shared" si="34"/>
        <v>9</v>
      </c>
      <c r="G160" s="122">
        <f t="shared" si="35"/>
        <v>0</v>
      </c>
      <c r="H160" s="122">
        <f t="shared" si="36"/>
        <v>27</v>
      </c>
      <c r="I160" s="119">
        <v>5</v>
      </c>
      <c r="J160" s="119">
        <v>3</v>
      </c>
      <c r="K160" s="119"/>
      <c r="L160" s="119">
        <v>8</v>
      </c>
      <c r="M160" s="119">
        <v>6</v>
      </c>
      <c r="N160" s="119"/>
      <c r="O160" s="119">
        <v>6</v>
      </c>
      <c r="P160" s="119">
        <v>1</v>
      </c>
      <c r="Q160" s="119">
        <v>4</v>
      </c>
      <c r="R160" s="119">
        <v>5</v>
      </c>
      <c r="S160" s="119">
        <v>6</v>
      </c>
      <c r="T160" s="119">
        <v>2</v>
      </c>
      <c r="U160" s="119">
        <v>8</v>
      </c>
      <c r="V160" s="119"/>
      <c r="W160" s="119"/>
      <c r="X160" s="119"/>
      <c r="Y160" s="119"/>
      <c r="Z160" s="119"/>
      <c r="AA160" s="119"/>
      <c r="AB160" s="119"/>
      <c r="AC160" s="119"/>
      <c r="AD160" s="119"/>
      <c r="AE160" s="71"/>
      <c r="AF160" s="71"/>
      <c r="AG160" s="71"/>
      <c r="AH160" s="69"/>
    </row>
    <row r="161" spans="2:34">
      <c r="B161" s="156">
        <v>13.131399999999999</v>
      </c>
      <c r="C161" s="157" t="s">
        <v>225</v>
      </c>
      <c r="D161" s="158" t="s">
        <v>226</v>
      </c>
      <c r="E161" s="122">
        <f t="shared" ref="E161:E224" si="40">I161+M161+P161+S161+V161+Y161+AB161</f>
        <v>26</v>
      </c>
      <c r="F161" s="122">
        <f t="shared" ref="F161:F224" si="41">J161+N161+Q161+T161+W161+Z161+AC161</f>
        <v>46</v>
      </c>
      <c r="G161" s="122">
        <f t="shared" ref="G161:G224" si="42">K161</f>
        <v>0</v>
      </c>
      <c r="H161" s="122">
        <f t="shared" ref="H161:H224" si="43">SUM(E161:G161)</f>
        <v>72</v>
      </c>
      <c r="I161" s="119">
        <v>8</v>
      </c>
      <c r="J161" s="119">
        <v>22</v>
      </c>
      <c r="K161" s="119"/>
      <c r="L161" s="119">
        <v>30</v>
      </c>
      <c r="M161" s="119">
        <v>6</v>
      </c>
      <c r="N161" s="119">
        <v>10</v>
      </c>
      <c r="O161" s="119">
        <v>16</v>
      </c>
      <c r="P161" s="119">
        <v>3</v>
      </c>
      <c r="Q161" s="119">
        <v>5</v>
      </c>
      <c r="R161" s="119">
        <v>8</v>
      </c>
      <c r="S161" s="119">
        <v>9</v>
      </c>
      <c r="T161" s="119">
        <v>9</v>
      </c>
      <c r="U161" s="119">
        <v>18</v>
      </c>
      <c r="V161" s="119"/>
      <c r="W161" s="119"/>
      <c r="X161" s="119"/>
      <c r="Y161" s="119"/>
      <c r="Z161" s="119"/>
      <c r="AA161" s="119"/>
      <c r="AB161" s="119"/>
      <c r="AC161" s="119"/>
      <c r="AD161" s="119"/>
      <c r="AE161" s="71"/>
      <c r="AF161" s="71"/>
      <c r="AG161" s="71"/>
      <c r="AH161" s="69"/>
    </row>
    <row r="162" spans="2:34">
      <c r="B162" s="156">
        <v>13.131600000000001</v>
      </c>
      <c r="C162" s="157" t="s">
        <v>217</v>
      </c>
      <c r="D162" s="158" t="s">
        <v>618</v>
      </c>
      <c r="E162" s="122">
        <f t="shared" si="40"/>
        <v>31</v>
      </c>
      <c r="F162" s="122">
        <f t="shared" si="41"/>
        <v>9</v>
      </c>
      <c r="G162" s="122">
        <f t="shared" si="42"/>
        <v>0</v>
      </c>
      <c r="H162" s="122">
        <f t="shared" si="43"/>
        <v>40</v>
      </c>
      <c r="I162" s="119">
        <v>7</v>
      </c>
      <c r="J162" s="119">
        <v>3</v>
      </c>
      <c r="K162" s="119"/>
      <c r="L162" s="119">
        <v>10</v>
      </c>
      <c r="M162" s="119">
        <v>15</v>
      </c>
      <c r="N162" s="119">
        <v>3</v>
      </c>
      <c r="O162" s="119">
        <v>18</v>
      </c>
      <c r="P162" s="119">
        <v>3</v>
      </c>
      <c r="Q162" s="119">
        <v>1</v>
      </c>
      <c r="R162" s="119">
        <v>4</v>
      </c>
      <c r="S162" s="119">
        <v>6</v>
      </c>
      <c r="T162" s="119">
        <v>2</v>
      </c>
      <c r="U162" s="119">
        <v>8</v>
      </c>
      <c r="V162" s="119"/>
      <c r="W162" s="119"/>
      <c r="X162" s="119"/>
      <c r="Y162" s="119"/>
      <c r="Z162" s="119"/>
      <c r="AA162" s="119"/>
      <c r="AB162" s="119"/>
      <c r="AC162" s="119"/>
      <c r="AD162" s="119"/>
      <c r="AE162" s="71"/>
      <c r="AF162" s="71"/>
      <c r="AG162" s="71"/>
      <c r="AH162" s="69"/>
    </row>
    <row r="163" spans="2:34">
      <c r="B163" s="156">
        <v>13.1318</v>
      </c>
      <c r="C163" s="157" t="s">
        <v>231</v>
      </c>
      <c r="D163" s="158" t="s">
        <v>619</v>
      </c>
      <c r="E163" s="122">
        <f t="shared" si="40"/>
        <v>2</v>
      </c>
      <c r="F163" s="122">
        <f t="shared" si="41"/>
        <v>0</v>
      </c>
      <c r="G163" s="122">
        <f t="shared" si="42"/>
        <v>0</v>
      </c>
      <c r="H163" s="122">
        <f t="shared" si="43"/>
        <v>2</v>
      </c>
      <c r="I163" s="119"/>
      <c r="J163" s="119"/>
      <c r="K163" s="119"/>
      <c r="L163" s="119"/>
      <c r="M163" s="119"/>
      <c r="N163" s="119"/>
      <c r="O163" s="119"/>
      <c r="P163" s="119">
        <v>1</v>
      </c>
      <c r="Q163" s="119"/>
      <c r="R163" s="119">
        <v>1</v>
      </c>
      <c r="S163" s="119">
        <v>1</v>
      </c>
      <c r="T163" s="119"/>
      <c r="U163" s="119">
        <v>1</v>
      </c>
      <c r="V163" s="119"/>
      <c r="W163" s="119"/>
      <c r="X163" s="119"/>
      <c r="Y163" s="119"/>
      <c r="Z163" s="119"/>
      <c r="AA163" s="119"/>
      <c r="AB163" s="119"/>
      <c r="AC163" s="119"/>
      <c r="AD163" s="119"/>
      <c r="AE163" s="71"/>
      <c r="AF163" s="71"/>
      <c r="AG163" s="71"/>
      <c r="AH163" s="69"/>
    </row>
    <row r="164" spans="2:34">
      <c r="B164" s="156">
        <v>13.132199999999999</v>
      </c>
      <c r="C164" s="157" t="s">
        <v>215</v>
      </c>
      <c r="D164" s="158" t="s">
        <v>620</v>
      </c>
      <c r="E164" s="122">
        <f t="shared" si="40"/>
        <v>27</v>
      </c>
      <c r="F164" s="122">
        <f t="shared" si="41"/>
        <v>11</v>
      </c>
      <c r="G164" s="122">
        <f t="shared" si="42"/>
        <v>0</v>
      </c>
      <c r="H164" s="122">
        <f t="shared" si="43"/>
        <v>38</v>
      </c>
      <c r="I164" s="119">
        <v>7</v>
      </c>
      <c r="J164" s="119">
        <v>2</v>
      </c>
      <c r="K164" s="119"/>
      <c r="L164" s="119">
        <v>9</v>
      </c>
      <c r="M164" s="119">
        <v>10</v>
      </c>
      <c r="N164" s="119">
        <v>5</v>
      </c>
      <c r="O164" s="119">
        <v>15</v>
      </c>
      <c r="P164" s="119">
        <v>5</v>
      </c>
      <c r="Q164" s="119">
        <v>2</v>
      </c>
      <c r="R164" s="119">
        <v>7</v>
      </c>
      <c r="S164" s="119">
        <v>4</v>
      </c>
      <c r="T164" s="119">
        <v>2</v>
      </c>
      <c r="U164" s="119">
        <v>6</v>
      </c>
      <c r="V164" s="119">
        <v>1</v>
      </c>
      <c r="W164" s="119"/>
      <c r="X164" s="119">
        <v>1</v>
      </c>
      <c r="Y164" s="119"/>
      <c r="Z164" s="119"/>
      <c r="AA164" s="119"/>
      <c r="AB164" s="119"/>
      <c r="AC164" s="119"/>
      <c r="AD164" s="119"/>
      <c r="AE164" s="71"/>
      <c r="AF164" s="71"/>
      <c r="AG164" s="71"/>
      <c r="AH164" s="69"/>
    </row>
    <row r="165" spans="2:34">
      <c r="B165" s="156">
        <v>13.132300000000001</v>
      </c>
      <c r="C165" s="157" t="s">
        <v>241</v>
      </c>
      <c r="D165" s="158" t="s">
        <v>621</v>
      </c>
      <c r="E165" s="122">
        <f t="shared" si="40"/>
        <v>29</v>
      </c>
      <c r="F165" s="122">
        <f t="shared" si="41"/>
        <v>16</v>
      </c>
      <c r="G165" s="122">
        <f t="shared" si="42"/>
        <v>0</v>
      </c>
      <c r="H165" s="122">
        <f t="shared" si="43"/>
        <v>45</v>
      </c>
      <c r="I165" s="119">
        <v>10</v>
      </c>
      <c r="J165" s="119">
        <v>6</v>
      </c>
      <c r="K165" s="119"/>
      <c r="L165" s="119">
        <v>16</v>
      </c>
      <c r="M165" s="119">
        <v>12</v>
      </c>
      <c r="N165" s="119">
        <v>4</v>
      </c>
      <c r="O165" s="119">
        <v>16</v>
      </c>
      <c r="P165" s="119">
        <v>1</v>
      </c>
      <c r="Q165" s="119">
        <v>4</v>
      </c>
      <c r="R165" s="119">
        <v>5</v>
      </c>
      <c r="S165" s="119">
        <v>6</v>
      </c>
      <c r="T165" s="119">
        <v>2</v>
      </c>
      <c r="U165" s="119">
        <v>8</v>
      </c>
      <c r="V165" s="119"/>
      <c r="W165" s="119"/>
      <c r="X165" s="119"/>
      <c r="Y165" s="119"/>
      <c r="Z165" s="119"/>
      <c r="AA165" s="119"/>
      <c r="AB165" s="119"/>
      <c r="AC165" s="119"/>
      <c r="AD165" s="119"/>
      <c r="AE165" s="71"/>
      <c r="AF165" s="71"/>
      <c r="AG165" s="71"/>
      <c r="AH165" s="69"/>
    </row>
    <row r="166" spans="2:34">
      <c r="B166" s="156">
        <v>13.1328</v>
      </c>
      <c r="C166" s="157" t="s">
        <v>235</v>
      </c>
      <c r="D166" s="158" t="s">
        <v>622</v>
      </c>
      <c r="E166" s="122">
        <f t="shared" si="40"/>
        <v>7</v>
      </c>
      <c r="F166" s="122">
        <f t="shared" si="41"/>
        <v>11</v>
      </c>
      <c r="G166" s="122">
        <f t="shared" si="42"/>
        <v>0</v>
      </c>
      <c r="H166" s="122">
        <f t="shared" si="43"/>
        <v>18</v>
      </c>
      <c r="I166" s="119"/>
      <c r="J166" s="119"/>
      <c r="K166" s="119"/>
      <c r="L166" s="119"/>
      <c r="M166" s="119">
        <v>2</v>
      </c>
      <c r="N166" s="119">
        <v>1</v>
      </c>
      <c r="O166" s="119">
        <v>3</v>
      </c>
      <c r="P166" s="119">
        <v>2</v>
      </c>
      <c r="Q166" s="119">
        <v>2</v>
      </c>
      <c r="R166" s="119">
        <v>4</v>
      </c>
      <c r="S166" s="119">
        <v>3</v>
      </c>
      <c r="T166" s="119">
        <v>8</v>
      </c>
      <c r="U166" s="119">
        <v>11</v>
      </c>
      <c r="V166" s="119"/>
      <c r="W166" s="119"/>
      <c r="X166" s="119"/>
      <c r="Y166" s="119"/>
      <c r="Z166" s="119"/>
      <c r="AA166" s="119"/>
      <c r="AB166" s="119"/>
      <c r="AC166" s="119"/>
      <c r="AD166" s="119"/>
      <c r="AE166" s="71"/>
      <c r="AF166" s="71"/>
      <c r="AG166" s="71"/>
      <c r="AH166" s="69"/>
    </row>
    <row r="167" spans="2:34">
      <c r="B167" s="156">
        <v>13.132899999999999</v>
      </c>
      <c r="C167" s="157" t="s">
        <v>233</v>
      </c>
      <c r="D167" s="158" t="s">
        <v>623</v>
      </c>
      <c r="E167" s="122">
        <f t="shared" si="40"/>
        <v>6</v>
      </c>
      <c r="F167" s="122">
        <f t="shared" si="41"/>
        <v>5</v>
      </c>
      <c r="G167" s="122">
        <f t="shared" si="42"/>
        <v>0</v>
      </c>
      <c r="H167" s="122">
        <f t="shared" si="43"/>
        <v>11</v>
      </c>
      <c r="I167" s="119">
        <v>2</v>
      </c>
      <c r="J167" s="119">
        <v>2</v>
      </c>
      <c r="K167" s="119"/>
      <c r="L167" s="119">
        <v>4</v>
      </c>
      <c r="M167" s="119">
        <v>3</v>
      </c>
      <c r="N167" s="119">
        <v>2</v>
      </c>
      <c r="O167" s="119">
        <v>5</v>
      </c>
      <c r="P167" s="119"/>
      <c r="Q167" s="119">
        <v>1</v>
      </c>
      <c r="R167" s="119">
        <v>1</v>
      </c>
      <c r="S167" s="119">
        <v>1</v>
      </c>
      <c r="T167" s="119"/>
      <c r="U167" s="119">
        <v>1</v>
      </c>
      <c r="V167" s="119"/>
      <c r="W167" s="119"/>
      <c r="X167" s="119"/>
      <c r="Y167" s="119"/>
      <c r="Z167" s="119"/>
      <c r="AA167" s="119"/>
      <c r="AB167" s="119"/>
      <c r="AC167" s="119"/>
      <c r="AD167" s="119"/>
      <c r="AE167" s="71"/>
      <c r="AF167" s="71"/>
      <c r="AG167" s="71"/>
      <c r="AH167" s="69"/>
    </row>
    <row r="168" spans="2:34">
      <c r="B168" s="156">
        <v>13.132999999999999</v>
      </c>
      <c r="C168" s="157" t="s">
        <v>229</v>
      </c>
      <c r="D168" s="158" t="s">
        <v>624</v>
      </c>
      <c r="E168" s="122">
        <f t="shared" si="40"/>
        <v>21</v>
      </c>
      <c r="F168" s="122">
        <f t="shared" si="41"/>
        <v>8</v>
      </c>
      <c r="G168" s="122">
        <f t="shared" si="42"/>
        <v>0</v>
      </c>
      <c r="H168" s="122">
        <f t="shared" si="43"/>
        <v>29</v>
      </c>
      <c r="I168" s="119">
        <v>4</v>
      </c>
      <c r="J168" s="119">
        <v>2</v>
      </c>
      <c r="K168" s="119"/>
      <c r="L168" s="119">
        <v>6</v>
      </c>
      <c r="M168" s="119">
        <v>6</v>
      </c>
      <c r="N168" s="119">
        <v>1</v>
      </c>
      <c r="O168" s="119">
        <v>7</v>
      </c>
      <c r="P168" s="119">
        <v>4</v>
      </c>
      <c r="Q168" s="119">
        <v>2</v>
      </c>
      <c r="R168" s="119">
        <v>6</v>
      </c>
      <c r="S168" s="119">
        <v>7</v>
      </c>
      <c r="T168" s="119">
        <v>3</v>
      </c>
      <c r="U168" s="119">
        <v>10</v>
      </c>
      <c r="V168" s="119"/>
      <c r="W168" s="119"/>
      <c r="X168" s="119"/>
      <c r="Y168" s="119"/>
      <c r="Z168" s="119"/>
      <c r="AA168" s="119"/>
      <c r="AB168" s="119"/>
      <c r="AC168" s="119"/>
      <c r="AD168" s="119"/>
      <c r="AE168" s="71"/>
      <c r="AF168" s="71"/>
      <c r="AG168" s="71"/>
      <c r="AH168" s="69"/>
    </row>
    <row r="169" spans="2:34">
      <c r="B169" s="156" t="s">
        <v>673</v>
      </c>
      <c r="C169" s="157" t="s">
        <v>683</v>
      </c>
      <c r="D169" s="158" t="s">
        <v>684</v>
      </c>
      <c r="E169" s="122">
        <f t="shared" si="40"/>
        <v>16</v>
      </c>
      <c r="F169" s="122">
        <f t="shared" si="41"/>
        <v>12</v>
      </c>
      <c r="G169" s="122">
        <f t="shared" si="42"/>
        <v>0</v>
      </c>
      <c r="H169" s="122">
        <f t="shared" si="43"/>
        <v>28</v>
      </c>
      <c r="I169" s="119">
        <v>2</v>
      </c>
      <c r="J169" s="119">
        <v>1</v>
      </c>
      <c r="K169" s="119"/>
      <c r="L169" s="119">
        <v>3</v>
      </c>
      <c r="M169" s="119">
        <v>5</v>
      </c>
      <c r="N169" s="119">
        <v>3</v>
      </c>
      <c r="O169" s="119">
        <v>8</v>
      </c>
      <c r="P169" s="119">
        <v>4</v>
      </c>
      <c r="Q169" s="119">
        <v>2</v>
      </c>
      <c r="R169" s="119">
        <v>6</v>
      </c>
      <c r="S169" s="119">
        <v>4</v>
      </c>
      <c r="T169" s="119">
        <v>6</v>
      </c>
      <c r="U169" s="119">
        <v>10</v>
      </c>
      <c r="V169" s="119">
        <v>1</v>
      </c>
      <c r="W169" s="119"/>
      <c r="X169" s="119">
        <v>1</v>
      </c>
      <c r="Y169" s="119"/>
      <c r="Z169" s="119"/>
      <c r="AA169" s="119"/>
      <c r="AB169" s="119"/>
      <c r="AC169" s="119"/>
      <c r="AD169" s="119"/>
      <c r="AE169" s="71"/>
      <c r="AF169" s="71"/>
      <c r="AG169" s="71"/>
      <c r="AH169" s="69"/>
    </row>
    <row r="170" spans="2:34">
      <c r="B170" s="113" t="s">
        <v>50</v>
      </c>
      <c r="C170" s="144"/>
      <c r="D170" s="144"/>
      <c r="E170" s="114">
        <f t="shared" si="40"/>
        <v>293</v>
      </c>
      <c r="F170" s="114">
        <f t="shared" si="41"/>
        <v>173</v>
      </c>
      <c r="G170" s="114">
        <f t="shared" si="42"/>
        <v>0</v>
      </c>
      <c r="H170" s="114">
        <f t="shared" si="43"/>
        <v>466</v>
      </c>
      <c r="I170" s="114">
        <v>75</v>
      </c>
      <c r="J170" s="114">
        <v>55</v>
      </c>
      <c r="K170" s="114"/>
      <c r="L170" s="114">
        <v>130</v>
      </c>
      <c r="M170" s="114">
        <v>218</v>
      </c>
      <c r="N170" s="114">
        <v>118</v>
      </c>
      <c r="O170" s="114">
        <v>336</v>
      </c>
      <c r="P170" s="114"/>
      <c r="Q170" s="114"/>
      <c r="R170" s="114"/>
      <c r="S170" s="114"/>
      <c r="T170" s="114"/>
      <c r="U170" s="114"/>
      <c r="V170" s="114"/>
      <c r="W170" s="114"/>
      <c r="X170" s="114"/>
      <c r="Y170" s="114"/>
      <c r="Z170" s="114"/>
      <c r="AA170" s="114"/>
      <c r="AB170" s="114"/>
      <c r="AC170" s="114"/>
      <c r="AD170" s="114"/>
      <c r="AE170" s="71"/>
      <c r="AF170" s="71"/>
      <c r="AG170" s="71"/>
      <c r="AH170" s="69"/>
    </row>
    <row r="171" spans="2:34">
      <c r="B171" s="155" t="s">
        <v>77</v>
      </c>
      <c r="C171" s="145"/>
      <c r="D171" s="145"/>
      <c r="E171" s="119">
        <f t="shared" si="40"/>
        <v>175</v>
      </c>
      <c r="F171" s="119">
        <f t="shared" si="41"/>
        <v>95</v>
      </c>
      <c r="G171" s="119">
        <f t="shared" si="42"/>
        <v>0</v>
      </c>
      <c r="H171" s="119">
        <f t="shared" si="43"/>
        <v>270</v>
      </c>
      <c r="I171" s="119">
        <v>26</v>
      </c>
      <c r="J171" s="119">
        <v>18</v>
      </c>
      <c r="K171" s="119"/>
      <c r="L171" s="119">
        <v>44</v>
      </c>
      <c r="M171" s="119">
        <v>149</v>
      </c>
      <c r="N171" s="119">
        <v>77</v>
      </c>
      <c r="O171" s="119">
        <v>226</v>
      </c>
      <c r="P171" s="119"/>
      <c r="Q171" s="119"/>
      <c r="R171" s="119"/>
      <c r="S171" s="119"/>
      <c r="T171" s="119"/>
      <c r="U171" s="119"/>
      <c r="V171" s="119"/>
      <c r="W171" s="119"/>
      <c r="X171" s="119"/>
      <c r="Y171" s="119"/>
      <c r="Z171" s="119"/>
      <c r="AA171" s="119"/>
      <c r="AB171" s="119"/>
      <c r="AC171" s="119"/>
      <c r="AD171" s="119"/>
      <c r="AE171" s="71"/>
      <c r="AF171" s="71"/>
      <c r="AG171" s="71"/>
      <c r="AH171" s="69"/>
    </row>
    <row r="172" spans="2:34">
      <c r="B172" s="156">
        <v>13.030099999999999</v>
      </c>
      <c r="C172" s="157" t="s">
        <v>260</v>
      </c>
      <c r="D172" s="158" t="s">
        <v>261</v>
      </c>
      <c r="E172" s="122">
        <f t="shared" si="40"/>
        <v>104</v>
      </c>
      <c r="F172" s="122">
        <f t="shared" si="41"/>
        <v>68</v>
      </c>
      <c r="G172" s="122">
        <f t="shared" si="42"/>
        <v>0</v>
      </c>
      <c r="H172" s="122">
        <f t="shared" si="43"/>
        <v>172</v>
      </c>
      <c r="I172" s="119">
        <v>12</v>
      </c>
      <c r="J172" s="119">
        <v>11</v>
      </c>
      <c r="K172" s="119"/>
      <c r="L172" s="119">
        <v>23</v>
      </c>
      <c r="M172" s="119">
        <v>92</v>
      </c>
      <c r="N172" s="119">
        <v>57</v>
      </c>
      <c r="O172" s="119">
        <v>149</v>
      </c>
      <c r="P172" s="119"/>
      <c r="Q172" s="119"/>
      <c r="R172" s="119"/>
      <c r="S172" s="119"/>
      <c r="T172" s="119"/>
      <c r="U172" s="119"/>
      <c r="V172" s="119"/>
      <c r="W172" s="119"/>
      <c r="X172" s="119"/>
      <c r="Y172" s="119"/>
      <c r="Z172" s="119"/>
      <c r="AA172" s="119"/>
      <c r="AB172" s="119"/>
      <c r="AC172" s="119"/>
      <c r="AD172" s="119"/>
      <c r="AE172" s="71"/>
      <c r="AF172" s="71"/>
      <c r="AG172" s="71"/>
      <c r="AH172" s="69"/>
    </row>
    <row r="173" spans="2:34">
      <c r="B173" s="156">
        <v>13.040100000000001</v>
      </c>
      <c r="C173" s="157" t="s">
        <v>286</v>
      </c>
      <c r="D173" s="158" t="s">
        <v>265</v>
      </c>
      <c r="E173" s="122">
        <f t="shared" si="40"/>
        <v>54</v>
      </c>
      <c r="F173" s="122">
        <f t="shared" si="41"/>
        <v>23</v>
      </c>
      <c r="G173" s="122">
        <f t="shared" si="42"/>
        <v>0</v>
      </c>
      <c r="H173" s="122">
        <f t="shared" si="43"/>
        <v>77</v>
      </c>
      <c r="I173" s="119">
        <v>11</v>
      </c>
      <c r="J173" s="119">
        <v>7</v>
      </c>
      <c r="K173" s="119"/>
      <c r="L173" s="119">
        <v>18</v>
      </c>
      <c r="M173" s="119">
        <v>43</v>
      </c>
      <c r="N173" s="119">
        <v>16</v>
      </c>
      <c r="O173" s="119">
        <v>59</v>
      </c>
      <c r="P173" s="119"/>
      <c r="Q173" s="119"/>
      <c r="R173" s="119"/>
      <c r="S173" s="119"/>
      <c r="T173" s="119"/>
      <c r="U173" s="119"/>
      <c r="V173" s="119"/>
      <c r="W173" s="119"/>
      <c r="X173" s="119"/>
      <c r="Y173" s="119"/>
      <c r="Z173" s="119"/>
      <c r="AA173" s="119"/>
      <c r="AB173" s="119"/>
      <c r="AC173" s="119"/>
      <c r="AD173" s="119"/>
      <c r="AE173" s="71"/>
      <c r="AF173" s="71"/>
      <c r="AG173" s="71"/>
      <c r="AH173" s="69"/>
    </row>
    <row r="174" spans="2:34">
      <c r="B174" s="156">
        <v>13.110099999999999</v>
      </c>
      <c r="C174" s="157" t="s">
        <v>287</v>
      </c>
      <c r="D174" s="158" t="s">
        <v>272</v>
      </c>
      <c r="E174" s="122">
        <f t="shared" si="40"/>
        <v>17</v>
      </c>
      <c r="F174" s="122">
        <f t="shared" si="41"/>
        <v>4</v>
      </c>
      <c r="G174" s="122">
        <f t="shared" si="42"/>
        <v>0</v>
      </c>
      <c r="H174" s="122">
        <f t="shared" si="43"/>
        <v>21</v>
      </c>
      <c r="I174" s="119">
        <v>3</v>
      </c>
      <c r="J174" s="119"/>
      <c r="K174" s="119"/>
      <c r="L174" s="119">
        <v>3</v>
      </c>
      <c r="M174" s="119">
        <v>14</v>
      </c>
      <c r="N174" s="119">
        <v>4</v>
      </c>
      <c r="O174" s="119">
        <v>18</v>
      </c>
      <c r="P174" s="119"/>
      <c r="Q174" s="119"/>
      <c r="R174" s="119"/>
      <c r="S174" s="119"/>
      <c r="T174" s="119"/>
      <c r="U174" s="119"/>
      <c r="V174" s="119"/>
      <c r="W174" s="119"/>
      <c r="X174" s="119"/>
      <c r="Y174" s="119"/>
      <c r="Z174" s="119"/>
      <c r="AA174" s="119"/>
      <c r="AB174" s="119"/>
      <c r="AC174" s="119"/>
      <c r="AD174" s="119"/>
      <c r="AE174" s="71"/>
      <c r="AF174" s="71"/>
      <c r="AG174" s="71"/>
      <c r="AH174" s="69"/>
    </row>
    <row r="175" spans="2:34">
      <c r="B175" s="155" t="s">
        <v>75</v>
      </c>
      <c r="C175" s="145"/>
      <c r="D175" s="145"/>
      <c r="E175" s="119">
        <f t="shared" si="40"/>
        <v>118</v>
      </c>
      <c r="F175" s="119">
        <f t="shared" si="41"/>
        <v>78</v>
      </c>
      <c r="G175" s="119">
        <f t="shared" si="42"/>
        <v>0</v>
      </c>
      <c r="H175" s="119">
        <f t="shared" si="43"/>
        <v>196</v>
      </c>
      <c r="I175" s="119">
        <v>49</v>
      </c>
      <c r="J175" s="119">
        <v>37</v>
      </c>
      <c r="K175" s="119"/>
      <c r="L175" s="119">
        <v>86</v>
      </c>
      <c r="M175" s="119">
        <v>69</v>
      </c>
      <c r="N175" s="119">
        <v>41</v>
      </c>
      <c r="O175" s="119">
        <v>110</v>
      </c>
      <c r="P175" s="119"/>
      <c r="Q175" s="119"/>
      <c r="R175" s="119"/>
      <c r="S175" s="119"/>
      <c r="T175" s="119"/>
      <c r="U175" s="119"/>
      <c r="V175" s="119"/>
      <c r="W175" s="119"/>
      <c r="X175" s="119"/>
      <c r="Y175" s="119"/>
      <c r="Z175" s="119"/>
      <c r="AA175" s="119"/>
      <c r="AB175" s="119"/>
      <c r="AC175" s="119"/>
      <c r="AD175" s="119"/>
      <c r="AE175" s="71"/>
      <c r="AF175" s="71"/>
      <c r="AG175" s="71"/>
      <c r="AH175" s="69"/>
    </row>
    <row r="176" spans="2:34">
      <c r="B176" s="156">
        <v>13.030099999999999</v>
      </c>
      <c r="C176" s="157" t="s">
        <v>260</v>
      </c>
      <c r="D176" s="158" t="s">
        <v>261</v>
      </c>
      <c r="E176" s="122">
        <f t="shared" si="40"/>
        <v>19</v>
      </c>
      <c r="F176" s="122">
        <f t="shared" si="41"/>
        <v>17</v>
      </c>
      <c r="G176" s="122">
        <f t="shared" si="42"/>
        <v>0</v>
      </c>
      <c r="H176" s="122">
        <f t="shared" si="43"/>
        <v>36</v>
      </c>
      <c r="I176" s="119">
        <v>9</v>
      </c>
      <c r="J176" s="119">
        <v>10</v>
      </c>
      <c r="K176" s="119"/>
      <c r="L176" s="119">
        <v>19</v>
      </c>
      <c r="M176" s="119">
        <v>10</v>
      </c>
      <c r="N176" s="119">
        <v>7</v>
      </c>
      <c r="O176" s="119">
        <v>17</v>
      </c>
      <c r="P176" s="119"/>
      <c r="Q176" s="119"/>
      <c r="R176" s="119"/>
      <c r="S176" s="119"/>
      <c r="T176" s="119"/>
      <c r="U176" s="119"/>
      <c r="V176" s="119"/>
      <c r="W176" s="119"/>
      <c r="X176" s="119"/>
      <c r="Y176" s="119"/>
      <c r="Z176" s="119"/>
      <c r="AA176" s="119"/>
      <c r="AB176" s="119"/>
      <c r="AC176" s="119"/>
      <c r="AD176" s="119"/>
      <c r="AE176" s="71"/>
      <c r="AF176" s="71"/>
      <c r="AG176" s="71"/>
      <c r="AH176" s="69"/>
    </row>
    <row r="177" spans="2:34">
      <c r="B177" s="156">
        <v>13.040100000000001</v>
      </c>
      <c r="C177" s="157" t="s">
        <v>264</v>
      </c>
      <c r="D177" s="158" t="s">
        <v>265</v>
      </c>
      <c r="E177" s="122">
        <f t="shared" si="40"/>
        <v>18</v>
      </c>
      <c r="F177" s="122">
        <f t="shared" si="41"/>
        <v>10</v>
      </c>
      <c r="G177" s="122">
        <f t="shared" si="42"/>
        <v>0</v>
      </c>
      <c r="H177" s="122">
        <f t="shared" si="43"/>
        <v>28</v>
      </c>
      <c r="I177" s="119">
        <v>11</v>
      </c>
      <c r="J177" s="119">
        <v>6</v>
      </c>
      <c r="K177" s="119"/>
      <c r="L177" s="119">
        <v>17</v>
      </c>
      <c r="M177" s="119">
        <v>7</v>
      </c>
      <c r="N177" s="119">
        <v>4</v>
      </c>
      <c r="O177" s="119">
        <v>11</v>
      </c>
      <c r="P177" s="119"/>
      <c r="Q177" s="119"/>
      <c r="R177" s="119"/>
      <c r="S177" s="119"/>
      <c r="T177" s="119"/>
      <c r="U177" s="119"/>
      <c r="V177" s="119"/>
      <c r="W177" s="119"/>
      <c r="X177" s="119"/>
      <c r="Y177" s="119"/>
      <c r="Z177" s="119"/>
      <c r="AA177" s="119"/>
      <c r="AB177" s="119"/>
      <c r="AC177" s="119"/>
      <c r="AD177" s="119"/>
      <c r="AE177" s="71"/>
      <c r="AF177" s="71"/>
      <c r="AG177" s="71"/>
      <c r="AH177" s="69"/>
    </row>
    <row r="178" spans="2:34">
      <c r="B178" s="156">
        <v>13.0601</v>
      </c>
      <c r="C178" s="157" t="s">
        <v>266</v>
      </c>
      <c r="D178" s="158" t="s">
        <v>267</v>
      </c>
      <c r="E178" s="122">
        <f t="shared" si="40"/>
        <v>5</v>
      </c>
      <c r="F178" s="122">
        <f t="shared" si="41"/>
        <v>5</v>
      </c>
      <c r="G178" s="122">
        <f t="shared" si="42"/>
        <v>0</v>
      </c>
      <c r="H178" s="122">
        <f t="shared" si="43"/>
        <v>10</v>
      </c>
      <c r="I178" s="119">
        <v>1</v>
      </c>
      <c r="J178" s="119">
        <v>3</v>
      </c>
      <c r="K178" s="119"/>
      <c r="L178" s="119">
        <v>4</v>
      </c>
      <c r="M178" s="119">
        <v>4</v>
      </c>
      <c r="N178" s="119">
        <v>2</v>
      </c>
      <c r="O178" s="119">
        <v>6</v>
      </c>
      <c r="P178" s="119"/>
      <c r="Q178" s="119"/>
      <c r="R178" s="119"/>
      <c r="S178" s="119"/>
      <c r="T178" s="119"/>
      <c r="U178" s="119"/>
      <c r="V178" s="119"/>
      <c r="W178" s="119"/>
      <c r="X178" s="119"/>
      <c r="Y178" s="119"/>
      <c r="Z178" s="119"/>
      <c r="AA178" s="119"/>
      <c r="AB178" s="119"/>
      <c r="AC178" s="119"/>
      <c r="AD178" s="119"/>
      <c r="AE178" s="71"/>
      <c r="AF178" s="71"/>
      <c r="AG178" s="71"/>
      <c r="AH178" s="69"/>
    </row>
    <row r="179" spans="2:34">
      <c r="B179" s="154"/>
      <c r="C179" s="157" t="s">
        <v>268</v>
      </c>
      <c r="D179" s="158" t="s">
        <v>269</v>
      </c>
      <c r="E179" s="122">
        <f t="shared" si="40"/>
        <v>2</v>
      </c>
      <c r="F179" s="122">
        <f t="shared" si="41"/>
        <v>2</v>
      </c>
      <c r="G179" s="122">
        <f t="shared" si="42"/>
        <v>0</v>
      </c>
      <c r="H179" s="122">
        <f t="shared" si="43"/>
        <v>4</v>
      </c>
      <c r="I179" s="119"/>
      <c r="J179" s="119"/>
      <c r="K179" s="119"/>
      <c r="L179" s="119"/>
      <c r="M179" s="119">
        <v>2</v>
      </c>
      <c r="N179" s="119">
        <v>2</v>
      </c>
      <c r="O179" s="119">
        <v>4</v>
      </c>
      <c r="P179" s="119"/>
      <c r="Q179" s="119"/>
      <c r="R179" s="119"/>
      <c r="S179" s="119"/>
      <c r="T179" s="119"/>
      <c r="U179" s="119"/>
      <c r="V179" s="119"/>
      <c r="W179" s="119"/>
      <c r="X179" s="119"/>
      <c r="Y179" s="119"/>
      <c r="Z179" s="119"/>
      <c r="AA179" s="119"/>
      <c r="AB179" s="119"/>
      <c r="AC179" s="119"/>
      <c r="AD179" s="119"/>
      <c r="AE179" s="71"/>
      <c r="AF179" s="71"/>
      <c r="AG179" s="71"/>
      <c r="AH179" s="69"/>
    </row>
    <row r="180" spans="2:34">
      <c r="B180" s="156">
        <v>13.100099999999999</v>
      </c>
      <c r="C180" s="157" t="s">
        <v>662</v>
      </c>
      <c r="D180" s="158" t="s">
        <v>663</v>
      </c>
      <c r="E180" s="122">
        <f t="shared" si="40"/>
        <v>10</v>
      </c>
      <c r="F180" s="122">
        <f t="shared" si="41"/>
        <v>2</v>
      </c>
      <c r="G180" s="122">
        <f t="shared" si="42"/>
        <v>0</v>
      </c>
      <c r="H180" s="122">
        <f t="shared" si="43"/>
        <v>12</v>
      </c>
      <c r="I180" s="119">
        <v>3</v>
      </c>
      <c r="J180" s="119">
        <v>1</v>
      </c>
      <c r="K180" s="119"/>
      <c r="L180" s="119">
        <v>4</v>
      </c>
      <c r="M180" s="119">
        <v>7</v>
      </c>
      <c r="N180" s="119">
        <v>1</v>
      </c>
      <c r="O180" s="119">
        <v>8</v>
      </c>
      <c r="P180" s="119"/>
      <c r="Q180" s="119"/>
      <c r="R180" s="119"/>
      <c r="S180" s="119"/>
      <c r="T180" s="119"/>
      <c r="U180" s="119"/>
      <c r="V180" s="119"/>
      <c r="W180" s="119"/>
      <c r="X180" s="119"/>
      <c r="Y180" s="119"/>
      <c r="Z180" s="119"/>
      <c r="AA180" s="119"/>
      <c r="AB180" s="119"/>
      <c r="AC180" s="119"/>
      <c r="AD180" s="119"/>
      <c r="AE180" s="71"/>
      <c r="AF180" s="71"/>
      <c r="AG180" s="71"/>
      <c r="AH180" s="69"/>
    </row>
    <row r="181" spans="2:34">
      <c r="B181" s="156">
        <v>13.110099999999999</v>
      </c>
      <c r="C181" s="157" t="s">
        <v>271</v>
      </c>
      <c r="D181" s="158" t="s">
        <v>272</v>
      </c>
      <c r="E181" s="122">
        <f t="shared" si="40"/>
        <v>21</v>
      </c>
      <c r="F181" s="122">
        <f t="shared" si="41"/>
        <v>3</v>
      </c>
      <c r="G181" s="122">
        <f t="shared" si="42"/>
        <v>0</v>
      </c>
      <c r="H181" s="122">
        <f t="shared" si="43"/>
        <v>24</v>
      </c>
      <c r="I181" s="119">
        <v>5</v>
      </c>
      <c r="J181" s="119"/>
      <c r="K181" s="119"/>
      <c r="L181" s="119">
        <v>5</v>
      </c>
      <c r="M181" s="119">
        <v>16</v>
      </c>
      <c r="N181" s="119">
        <v>3</v>
      </c>
      <c r="O181" s="119">
        <v>19</v>
      </c>
      <c r="P181" s="119"/>
      <c r="Q181" s="119"/>
      <c r="R181" s="119"/>
      <c r="S181" s="119"/>
      <c r="T181" s="119"/>
      <c r="U181" s="119"/>
      <c r="V181" s="119"/>
      <c r="W181" s="119"/>
      <c r="X181" s="119"/>
      <c r="Y181" s="119"/>
      <c r="Z181" s="119"/>
      <c r="AA181" s="119"/>
      <c r="AB181" s="119"/>
      <c r="AC181" s="119"/>
      <c r="AD181" s="119"/>
      <c r="AE181" s="71"/>
      <c r="AF181" s="71"/>
      <c r="AG181" s="71"/>
      <c r="AH181" s="69"/>
    </row>
    <row r="182" spans="2:34">
      <c r="B182" s="156">
        <v>13.121</v>
      </c>
      <c r="C182" s="157" t="s">
        <v>275</v>
      </c>
      <c r="D182" s="158" t="s">
        <v>626</v>
      </c>
      <c r="E182" s="122">
        <f t="shared" si="40"/>
        <v>9</v>
      </c>
      <c r="F182" s="122">
        <f t="shared" si="41"/>
        <v>2</v>
      </c>
      <c r="G182" s="122">
        <f t="shared" si="42"/>
        <v>0</v>
      </c>
      <c r="H182" s="122">
        <f t="shared" si="43"/>
        <v>11</v>
      </c>
      <c r="I182" s="119">
        <v>5</v>
      </c>
      <c r="J182" s="119">
        <v>2</v>
      </c>
      <c r="K182" s="119"/>
      <c r="L182" s="119">
        <v>7</v>
      </c>
      <c r="M182" s="119">
        <v>4</v>
      </c>
      <c r="N182" s="119"/>
      <c r="O182" s="119">
        <v>4</v>
      </c>
      <c r="P182" s="119"/>
      <c r="Q182" s="119"/>
      <c r="R182" s="119"/>
      <c r="S182" s="119"/>
      <c r="T182" s="119"/>
      <c r="U182" s="119"/>
      <c r="V182" s="119"/>
      <c r="W182" s="119"/>
      <c r="X182" s="119"/>
      <c r="Y182" s="119"/>
      <c r="Z182" s="119"/>
      <c r="AA182" s="119"/>
      <c r="AB182" s="119"/>
      <c r="AC182" s="119"/>
      <c r="AD182" s="119"/>
      <c r="AE182" s="71"/>
      <c r="AF182" s="71"/>
      <c r="AG182" s="71"/>
      <c r="AH182" s="69"/>
    </row>
    <row r="183" spans="2:34">
      <c r="B183" s="154"/>
      <c r="C183" s="157" t="s">
        <v>277</v>
      </c>
      <c r="D183" s="158" t="s">
        <v>627</v>
      </c>
      <c r="E183" s="122">
        <f t="shared" si="40"/>
        <v>9</v>
      </c>
      <c r="F183" s="122">
        <f t="shared" si="41"/>
        <v>4</v>
      </c>
      <c r="G183" s="122">
        <f t="shared" si="42"/>
        <v>0</v>
      </c>
      <c r="H183" s="122">
        <f t="shared" si="43"/>
        <v>13</v>
      </c>
      <c r="I183" s="119">
        <v>5</v>
      </c>
      <c r="J183" s="119">
        <v>2</v>
      </c>
      <c r="K183" s="119"/>
      <c r="L183" s="119">
        <v>7</v>
      </c>
      <c r="M183" s="119">
        <v>4</v>
      </c>
      <c r="N183" s="119">
        <v>2</v>
      </c>
      <c r="O183" s="119">
        <v>6</v>
      </c>
      <c r="P183" s="119"/>
      <c r="Q183" s="119"/>
      <c r="R183" s="119"/>
      <c r="S183" s="119"/>
      <c r="T183" s="119"/>
      <c r="U183" s="119"/>
      <c r="V183" s="119"/>
      <c r="W183" s="119"/>
      <c r="X183" s="119"/>
      <c r="Y183" s="119"/>
      <c r="Z183" s="119"/>
      <c r="AA183" s="119"/>
      <c r="AB183" s="119"/>
      <c r="AC183" s="119"/>
      <c r="AD183" s="119"/>
      <c r="AE183" s="71"/>
      <c r="AF183" s="71"/>
      <c r="AG183" s="71"/>
      <c r="AH183" s="69"/>
    </row>
    <row r="184" spans="2:34">
      <c r="B184" s="156">
        <v>13.1401</v>
      </c>
      <c r="C184" s="157" t="s">
        <v>279</v>
      </c>
      <c r="D184" s="158" t="s">
        <v>628</v>
      </c>
      <c r="E184" s="122">
        <f t="shared" si="40"/>
        <v>11</v>
      </c>
      <c r="F184" s="122">
        <f t="shared" si="41"/>
        <v>9</v>
      </c>
      <c r="G184" s="122">
        <f t="shared" si="42"/>
        <v>0</v>
      </c>
      <c r="H184" s="122">
        <f t="shared" si="43"/>
        <v>20</v>
      </c>
      <c r="I184" s="119">
        <v>7</v>
      </c>
      <c r="J184" s="119">
        <v>5</v>
      </c>
      <c r="K184" s="119"/>
      <c r="L184" s="119">
        <v>12</v>
      </c>
      <c r="M184" s="119">
        <v>4</v>
      </c>
      <c r="N184" s="119">
        <v>4</v>
      </c>
      <c r="O184" s="119">
        <v>8</v>
      </c>
      <c r="P184" s="119"/>
      <c r="Q184" s="119"/>
      <c r="R184" s="119"/>
      <c r="S184" s="119"/>
      <c r="T184" s="119"/>
      <c r="U184" s="119"/>
      <c r="V184" s="119"/>
      <c r="W184" s="119"/>
      <c r="X184" s="119"/>
      <c r="Y184" s="119"/>
      <c r="Z184" s="119"/>
      <c r="AA184" s="119"/>
      <c r="AB184" s="119"/>
      <c r="AC184" s="119"/>
      <c r="AD184" s="119"/>
      <c r="AE184" s="71"/>
      <c r="AF184" s="71"/>
      <c r="AG184" s="71"/>
      <c r="AH184" s="69"/>
    </row>
    <row r="185" spans="2:34">
      <c r="B185" s="156">
        <v>31.0505</v>
      </c>
      <c r="C185" s="157" t="s">
        <v>282</v>
      </c>
      <c r="D185" s="158" t="s">
        <v>283</v>
      </c>
      <c r="E185" s="122">
        <f t="shared" si="40"/>
        <v>14</v>
      </c>
      <c r="F185" s="122">
        <f t="shared" si="41"/>
        <v>24</v>
      </c>
      <c r="G185" s="122">
        <f t="shared" si="42"/>
        <v>0</v>
      </c>
      <c r="H185" s="122">
        <f t="shared" si="43"/>
        <v>38</v>
      </c>
      <c r="I185" s="119">
        <v>3</v>
      </c>
      <c r="J185" s="119">
        <v>8</v>
      </c>
      <c r="K185" s="119"/>
      <c r="L185" s="119">
        <v>11</v>
      </c>
      <c r="M185" s="119">
        <v>11</v>
      </c>
      <c r="N185" s="119">
        <v>16</v>
      </c>
      <c r="O185" s="119">
        <v>27</v>
      </c>
      <c r="P185" s="119"/>
      <c r="Q185" s="119"/>
      <c r="R185" s="119"/>
      <c r="S185" s="119"/>
      <c r="T185" s="119"/>
      <c r="U185" s="119"/>
      <c r="V185" s="119"/>
      <c r="W185" s="119"/>
      <c r="X185" s="119"/>
      <c r="Y185" s="119"/>
      <c r="Z185" s="119"/>
      <c r="AA185" s="119"/>
      <c r="AB185" s="119"/>
      <c r="AC185" s="119"/>
      <c r="AD185" s="119"/>
      <c r="AE185" s="71"/>
      <c r="AF185" s="71"/>
      <c r="AG185" s="71"/>
      <c r="AH185" s="69"/>
    </row>
    <row r="186" spans="2:34">
      <c r="B186" s="153" t="s">
        <v>629</v>
      </c>
      <c r="C186" s="154"/>
      <c r="D186" s="154"/>
      <c r="E186" s="126">
        <f t="shared" si="40"/>
        <v>10</v>
      </c>
      <c r="F186" s="126">
        <f t="shared" si="41"/>
        <v>8</v>
      </c>
      <c r="G186" s="126">
        <f t="shared" si="42"/>
        <v>0</v>
      </c>
      <c r="H186" s="126">
        <f t="shared" si="43"/>
        <v>18</v>
      </c>
      <c r="I186" s="126">
        <v>1</v>
      </c>
      <c r="J186" s="126"/>
      <c r="K186" s="126"/>
      <c r="L186" s="126">
        <v>1</v>
      </c>
      <c r="M186" s="126"/>
      <c r="N186" s="126">
        <v>1</v>
      </c>
      <c r="O186" s="126">
        <v>1</v>
      </c>
      <c r="P186" s="126"/>
      <c r="Q186" s="126"/>
      <c r="R186" s="126"/>
      <c r="S186" s="126"/>
      <c r="T186" s="126"/>
      <c r="U186" s="126"/>
      <c r="V186" s="126"/>
      <c r="W186" s="126">
        <v>1</v>
      </c>
      <c r="X186" s="126">
        <v>1</v>
      </c>
      <c r="Y186" s="126">
        <v>9</v>
      </c>
      <c r="Z186" s="126">
        <v>6</v>
      </c>
      <c r="AA186" s="126">
        <v>15</v>
      </c>
      <c r="AB186" s="126"/>
      <c r="AC186" s="126"/>
      <c r="AD186" s="126"/>
      <c r="AE186" s="71"/>
      <c r="AF186" s="71"/>
      <c r="AG186" s="71"/>
      <c r="AH186" s="69"/>
    </row>
    <row r="187" spans="2:34">
      <c r="B187" s="113" t="s">
        <v>49</v>
      </c>
      <c r="C187" s="144"/>
      <c r="D187" s="144"/>
      <c r="E187" s="114">
        <f t="shared" si="40"/>
        <v>10</v>
      </c>
      <c r="F187" s="114">
        <f t="shared" si="41"/>
        <v>8</v>
      </c>
      <c r="G187" s="114">
        <f t="shared" si="42"/>
        <v>0</v>
      </c>
      <c r="H187" s="114">
        <f t="shared" si="43"/>
        <v>18</v>
      </c>
      <c r="I187" s="114">
        <v>1</v>
      </c>
      <c r="J187" s="114"/>
      <c r="K187" s="114"/>
      <c r="L187" s="114">
        <v>1</v>
      </c>
      <c r="M187" s="114"/>
      <c r="N187" s="114">
        <v>1</v>
      </c>
      <c r="O187" s="114">
        <v>1</v>
      </c>
      <c r="P187" s="114"/>
      <c r="Q187" s="114"/>
      <c r="R187" s="114"/>
      <c r="S187" s="114"/>
      <c r="T187" s="114"/>
      <c r="U187" s="114"/>
      <c r="V187" s="114"/>
      <c r="W187" s="114">
        <v>1</v>
      </c>
      <c r="X187" s="114">
        <v>1</v>
      </c>
      <c r="Y187" s="114">
        <v>9</v>
      </c>
      <c r="Z187" s="114">
        <v>6</v>
      </c>
      <c r="AA187" s="114">
        <v>15</v>
      </c>
      <c r="AB187" s="114"/>
      <c r="AC187" s="114"/>
      <c r="AD187" s="114"/>
      <c r="AE187" s="71"/>
      <c r="AF187" s="71"/>
      <c r="AG187" s="71"/>
      <c r="AH187" s="69"/>
    </row>
    <row r="188" spans="2:34">
      <c r="B188" s="155" t="s">
        <v>589</v>
      </c>
      <c r="C188" s="145"/>
      <c r="D188" s="145"/>
      <c r="E188" s="119">
        <f t="shared" si="40"/>
        <v>0</v>
      </c>
      <c r="F188" s="119">
        <f t="shared" si="41"/>
        <v>1</v>
      </c>
      <c r="G188" s="119">
        <f t="shared" si="42"/>
        <v>0</v>
      </c>
      <c r="H188" s="119">
        <f t="shared" si="43"/>
        <v>1</v>
      </c>
      <c r="I188" s="119"/>
      <c r="J188" s="119"/>
      <c r="K188" s="119"/>
      <c r="L188" s="119"/>
      <c r="M188" s="119"/>
      <c r="N188" s="119">
        <v>1</v>
      </c>
      <c r="O188" s="119">
        <v>1</v>
      </c>
      <c r="P188" s="119"/>
      <c r="Q188" s="119"/>
      <c r="R188" s="119"/>
      <c r="S188" s="119"/>
      <c r="T188" s="119"/>
      <c r="U188" s="119"/>
      <c r="V188" s="119"/>
      <c r="W188" s="119"/>
      <c r="X188" s="119"/>
      <c r="Y188" s="119"/>
      <c r="Z188" s="119"/>
      <c r="AA188" s="119"/>
      <c r="AB188" s="119"/>
      <c r="AC188" s="119"/>
      <c r="AD188" s="119"/>
      <c r="AE188" s="71"/>
      <c r="AF188" s="71"/>
      <c r="AG188" s="71"/>
      <c r="AH188" s="69"/>
    </row>
    <row r="189" spans="2:34">
      <c r="B189" s="156" t="s">
        <v>317</v>
      </c>
      <c r="C189" s="157" t="s">
        <v>318</v>
      </c>
      <c r="D189" s="158" t="s">
        <v>637</v>
      </c>
      <c r="E189" s="122">
        <f t="shared" si="40"/>
        <v>0</v>
      </c>
      <c r="F189" s="122">
        <f t="shared" si="41"/>
        <v>1</v>
      </c>
      <c r="G189" s="122">
        <f t="shared" si="42"/>
        <v>0</v>
      </c>
      <c r="H189" s="122">
        <f t="shared" si="43"/>
        <v>1</v>
      </c>
      <c r="I189" s="119"/>
      <c r="J189" s="119"/>
      <c r="K189" s="119"/>
      <c r="L189" s="119"/>
      <c r="M189" s="119"/>
      <c r="N189" s="119">
        <v>1</v>
      </c>
      <c r="O189" s="119">
        <v>1</v>
      </c>
      <c r="P189" s="119"/>
      <c r="Q189" s="119"/>
      <c r="R189" s="119"/>
      <c r="S189" s="119"/>
      <c r="T189" s="119"/>
      <c r="U189" s="119"/>
      <c r="V189" s="119"/>
      <c r="W189" s="119"/>
      <c r="X189" s="119"/>
      <c r="Y189" s="119"/>
      <c r="Z189" s="119"/>
      <c r="AA189" s="119"/>
      <c r="AB189" s="119"/>
      <c r="AC189" s="119"/>
      <c r="AD189" s="119"/>
      <c r="AE189" s="71"/>
      <c r="AF189" s="71"/>
      <c r="AG189" s="71"/>
      <c r="AH189" s="69"/>
    </row>
    <row r="190" spans="2:34">
      <c r="B190" s="155" t="s">
        <v>402</v>
      </c>
      <c r="C190" s="145"/>
      <c r="D190" s="145"/>
      <c r="E190" s="119">
        <f t="shared" si="40"/>
        <v>10</v>
      </c>
      <c r="F190" s="119">
        <f t="shared" si="41"/>
        <v>7</v>
      </c>
      <c r="G190" s="119">
        <f t="shared" si="42"/>
        <v>0</v>
      </c>
      <c r="H190" s="119">
        <f t="shared" si="43"/>
        <v>17</v>
      </c>
      <c r="I190" s="119">
        <v>1</v>
      </c>
      <c r="J190" s="119"/>
      <c r="K190" s="119"/>
      <c r="L190" s="119">
        <v>1</v>
      </c>
      <c r="M190" s="119"/>
      <c r="N190" s="119"/>
      <c r="O190" s="119"/>
      <c r="P190" s="119"/>
      <c r="Q190" s="119"/>
      <c r="R190" s="119"/>
      <c r="S190" s="119"/>
      <c r="T190" s="119"/>
      <c r="U190" s="119"/>
      <c r="V190" s="119"/>
      <c r="W190" s="119">
        <v>1</v>
      </c>
      <c r="X190" s="119">
        <v>1</v>
      </c>
      <c r="Y190" s="119">
        <v>9</v>
      </c>
      <c r="Z190" s="119">
        <v>6</v>
      </c>
      <c r="AA190" s="119">
        <v>15</v>
      </c>
      <c r="AB190" s="119"/>
      <c r="AC190" s="119"/>
      <c r="AD190" s="119"/>
      <c r="AE190" s="71"/>
      <c r="AF190" s="71"/>
      <c r="AG190" s="71"/>
      <c r="AH190" s="69"/>
    </row>
    <row r="191" spans="2:34">
      <c r="B191" s="156" t="s">
        <v>334</v>
      </c>
      <c r="C191" s="157" t="s">
        <v>334</v>
      </c>
      <c r="D191" s="158" t="s">
        <v>335</v>
      </c>
      <c r="E191" s="122">
        <f t="shared" si="40"/>
        <v>10</v>
      </c>
      <c r="F191" s="122">
        <f t="shared" si="41"/>
        <v>7</v>
      </c>
      <c r="G191" s="122">
        <f t="shared" si="42"/>
        <v>0</v>
      </c>
      <c r="H191" s="122">
        <f t="shared" si="43"/>
        <v>17</v>
      </c>
      <c r="I191" s="119">
        <v>1</v>
      </c>
      <c r="J191" s="119"/>
      <c r="K191" s="119"/>
      <c r="L191" s="119">
        <v>1</v>
      </c>
      <c r="M191" s="119"/>
      <c r="N191" s="119"/>
      <c r="O191" s="119"/>
      <c r="P191" s="119"/>
      <c r="Q191" s="119"/>
      <c r="R191" s="119"/>
      <c r="S191" s="119"/>
      <c r="T191" s="119"/>
      <c r="U191" s="119"/>
      <c r="V191" s="119"/>
      <c r="W191" s="119">
        <v>1</v>
      </c>
      <c r="X191" s="119">
        <v>1</v>
      </c>
      <c r="Y191" s="119">
        <v>9</v>
      </c>
      <c r="Z191" s="119">
        <v>6</v>
      </c>
      <c r="AA191" s="119">
        <v>15</v>
      </c>
      <c r="AB191" s="119"/>
      <c r="AC191" s="119"/>
      <c r="AD191" s="119"/>
      <c r="AE191" s="71"/>
      <c r="AF191" s="71"/>
      <c r="AG191" s="71"/>
      <c r="AH191" s="69"/>
    </row>
    <row r="192" spans="2:34">
      <c r="B192" s="153" t="s">
        <v>638</v>
      </c>
      <c r="C192" s="154"/>
      <c r="D192" s="154"/>
      <c r="E192" s="126">
        <f t="shared" si="40"/>
        <v>119</v>
      </c>
      <c r="F192" s="126">
        <f t="shared" si="41"/>
        <v>89</v>
      </c>
      <c r="G192" s="126">
        <f t="shared" si="42"/>
        <v>0</v>
      </c>
      <c r="H192" s="126">
        <f t="shared" si="43"/>
        <v>208</v>
      </c>
      <c r="I192" s="126">
        <v>41</v>
      </c>
      <c r="J192" s="126">
        <v>32</v>
      </c>
      <c r="K192" s="126"/>
      <c r="L192" s="126">
        <v>73</v>
      </c>
      <c r="M192" s="126">
        <v>48</v>
      </c>
      <c r="N192" s="126">
        <v>27</v>
      </c>
      <c r="O192" s="126">
        <v>75</v>
      </c>
      <c r="P192" s="126">
        <v>11</v>
      </c>
      <c r="Q192" s="126">
        <v>14</v>
      </c>
      <c r="R192" s="126">
        <v>25</v>
      </c>
      <c r="S192" s="126">
        <v>17</v>
      </c>
      <c r="T192" s="126">
        <v>8</v>
      </c>
      <c r="U192" s="126">
        <v>25</v>
      </c>
      <c r="V192" s="126">
        <v>2</v>
      </c>
      <c r="W192" s="126">
        <v>8</v>
      </c>
      <c r="X192" s="126">
        <v>10</v>
      </c>
      <c r="Y192" s="126"/>
      <c r="Z192" s="126"/>
      <c r="AA192" s="126"/>
      <c r="AB192" s="126"/>
      <c r="AC192" s="126"/>
      <c r="AD192" s="126"/>
      <c r="AE192" s="71"/>
      <c r="AF192" s="71"/>
      <c r="AG192" s="71"/>
      <c r="AH192" s="69"/>
    </row>
    <row r="193" spans="2:34">
      <c r="B193" s="113" t="s">
        <v>49</v>
      </c>
      <c r="C193" s="144"/>
      <c r="D193" s="144"/>
      <c r="E193" s="114">
        <f t="shared" si="40"/>
        <v>119</v>
      </c>
      <c r="F193" s="114">
        <f t="shared" si="41"/>
        <v>89</v>
      </c>
      <c r="G193" s="114">
        <f t="shared" si="42"/>
        <v>0</v>
      </c>
      <c r="H193" s="114">
        <f t="shared" si="43"/>
        <v>208</v>
      </c>
      <c r="I193" s="114">
        <v>41</v>
      </c>
      <c r="J193" s="114">
        <v>32</v>
      </c>
      <c r="K193" s="114"/>
      <c r="L193" s="114">
        <v>73</v>
      </c>
      <c r="M193" s="114">
        <v>48</v>
      </c>
      <c r="N193" s="114">
        <v>27</v>
      </c>
      <c r="O193" s="114">
        <v>75</v>
      </c>
      <c r="P193" s="114">
        <v>11</v>
      </c>
      <c r="Q193" s="114">
        <v>14</v>
      </c>
      <c r="R193" s="114">
        <v>25</v>
      </c>
      <c r="S193" s="114">
        <v>17</v>
      </c>
      <c r="T193" s="114">
        <v>8</v>
      </c>
      <c r="U193" s="114">
        <v>25</v>
      </c>
      <c r="V193" s="114">
        <v>2</v>
      </c>
      <c r="W193" s="114">
        <v>8</v>
      </c>
      <c r="X193" s="114">
        <v>10</v>
      </c>
      <c r="Y193" s="114"/>
      <c r="Z193" s="114"/>
      <c r="AA193" s="114"/>
      <c r="AB193" s="114"/>
      <c r="AC193" s="114"/>
      <c r="AD193" s="114"/>
      <c r="AE193" s="71"/>
      <c r="AF193" s="71"/>
      <c r="AG193" s="71"/>
      <c r="AH193" s="69"/>
    </row>
    <row r="194" spans="2:34">
      <c r="B194" s="155" t="s">
        <v>71</v>
      </c>
      <c r="C194" s="145"/>
      <c r="D194" s="145"/>
      <c r="E194" s="119">
        <f t="shared" si="40"/>
        <v>119</v>
      </c>
      <c r="F194" s="119">
        <f t="shared" si="41"/>
        <v>87</v>
      </c>
      <c r="G194" s="119">
        <f t="shared" si="42"/>
        <v>0</v>
      </c>
      <c r="H194" s="119">
        <f t="shared" si="43"/>
        <v>206</v>
      </c>
      <c r="I194" s="119">
        <v>41</v>
      </c>
      <c r="J194" s="119">
        <v>32</v>
      </c>
      <c r="K194" s="119"/>
      <c r="L194" s="119">
        <v>73</v>
      </c>
      <c r="M194" s="119">
        <v>48</v>
      </c>
      <c r="N194" s="119">
        <v>26</v>
      </c>
      <c r="O194" s="119">
        <v>74</v>
      </c>
      <c r="P194" s="119">
        <v>11</v>
      </c>
      <c r="Q194" s="119">
        <v>13</v>
      </c>
      <c r="R194" s="119">
        <v>24</v>
      </c>
      <c r="S194" s="119">
        <v>17</v>
      </c>
      <c r="T194" s="119">
        <v>8</v>
      </c>
      <c r="U194" s="119">
        <v>25</v>
      </c>
      <c r="V194" s="119">
        <v>2</v>
      </c>
      <c r="W194" s="119">
        <v>8</v>
      </c>
      <c r="X194" s="119">
        <v>10</v>
      </c>
      <c r="Y194" s="119"/>
      <c r="Z194" s="119"/>
      <c r="AA194" s="119"/>
      <c r="AB194" s="119"/>
      <c r="AC194" s="119"/>
      <c r="AD194" s="119"/>
      <c r="AE194" s="71"/>
      <c r="AF194" s="71"/>
      <c r="AG194" s="71"/>
      <c r="AH194" s="69"/>
    </row>
    <row r="195" spans="2:34">
      <c r="B195" s="156">
        <v>24.010200000000001</v>
      </c>
      <c r="C195" s="157" t="s">
        <v>289</v>
      </c>
      <c r="D195" s="158" t="s">
        <v>639</v>
      </c>
      <c r="E195" s="122">
        <f t="shared" si="40"/>
        <v>119</v>
      </c>
      <c r="F195" s="122">
        <f t="shared" si="41"/>
        <v>87</v>
      </c>
      <c r="G195" s="122">
        <f t="shared" si="42"/>
        <v>0</v>
      </c>
      <c r="H195" s="122">
        <f t="shared" si="43"/>
        <v>206</v>
      </c>
      <c r="I195" s="119">
        <v>41</v>
      </c>
      <c r="J195" s="119">
        <v>32</v>
      </c>
      <c r="K195" s="119"/>
      <c r="L195" s="119">
        <v>73</v>
      </c>
      <c r="M195" s="119">
        <v>48</v>
      </c>
      <c r="N195" s="119">
        <v>26</v>
      </c>
      <c r="O195" s="119">
        <v>74</v>
      </c>
      <c r="P195" s="119">
        <v>11</v>
      </c>
      <c r="Q195" s="119">
        <v>13</v>
      </c>
      <c r="R195" s="119">
        <v>24</v>
      </c>
      <c r="S195" s="119">
        <v>17</v>
      </c>
      <c r="T195" s="119">
        <v>8</v>
      </c>
      <c r="U195" s="119">
        <v>25</v>
      </c>
      <c r="V195" s="119">
        <v>2</v>
      </c>
      <c r="W195" s="119">
        <v>8</v>
      </c>
      <c r="X195" s="119">
        <v>10</v>
      </c>
      <c r="Y195" s="119"/>
      <c r="Z195" s="119"/>
      <c r="AA195" s="119"/>
      <c r="AB195" s="119"/>
      <c r="AC195" s="119"/>
      <c r="AD195" s="119"/>
      <c r="AE195" s="71"/>
      <c r="AF195" s="71"/>
      <c r="AG195" s="71"/>
      <c r="AH195" s="69"/>
    </row>
    <row r="196" spans="2:34">
      <c r="B196" s="155" t="s">
        <v>591</v>
      </c>
      <c r="C196" s="145"/>
      <c r="D196" s="145"/>
      <c r="E196" s="119">
        <f t="shared" si="40"/>
        <v>0</v>
      </c>
      <c r="F196" s="119">
        <f t="shared" si="41"/>
        <v>2</v>
      </c>
      <c r="G196" s="119">
        <f t="shared" si="42"/>
        <v>0</v>
      </c>
      <c r="H196" s="119">
        <f t="shared" si="43"/>
        <v>2</v>
      </c>
      <c r="I196" s="119"/>
      <c r="J196" s="119"/>
      <c r="K196" s="119"/>
      <c r="L196" s="119"/>
      <c r="M196" s="119"/>
      <c r="N196" s="119">
        <v>1</v>
      </c>
      <c r="O196" s="119">
        <v>1</v>
      </c>
      <c r="P196" s="119"/>
      <c r="Q196" s="119">
        <v>1</v>
      </c>
      <c r="R196" s="119">
        <v>1</v>
      </c>
      <c r="S196" s="119"/>
      <c r="T196" s="119"/>
      <c r="U196" s="119"/>
      <c r="V196" s="119"/>
      <c r="W196" s="119"/>
      <c r="X196" s="119"/>
      <c r="Y196" s="119"/>
      <c r="Z196" s="119"/>
      <c r="AA196" s="119"/>
      <c r="AB196" s="119"/>
      <c r="AC196" s="119"/>
      <c r="AD196" s="119"/>
      <c r="AE196" s="71"/>
      <c r="AF196" s="71"/>
      <c r="AG196" s="71"/>
      <c r="AH196" s="69"/>
    </row>
    <row r="197" spans="2:34">
      <c r="B197" s="156">
        <v>14.0901</v>
      </c>
      <c r="C197" s="157" t="s">
        <v>324</v>
      </c>
      <c r="D197" s="158" t="s">
        <v>325</v>
      </c>
      <c r="E197" s="122">
        <f t="shared" si="40"/>
        <v>0</v>
      </c>
      <c r="F197" s="122">
        <f t="shared" si="41"/>
        <v>1</v>
      </c>
      <c r="G197" s="122">
        <f t="shared" si="42"/>
        <v>0</v>
      </c>
      <c r="H197" s="122">
        <f t="shared" si="43"/>
        <v>1</v>
      </c>
      <c r="I197" s="119"/>
      <c r="J197" s="119"/>
      <c r="K197" s="119"/>
      <c r="L197" s="119"/>
      <c r="M197" s="119"/>
      <c r="N197" s="119"/>
      <c r="O197" s="119"/>
      <c r="P197" s="119"/>
      <c r="Q197" s="119">
        <v>1</v>
      </c>
      <c r="R197" s="119">
        <v>1</v>
      </c>
      <c r="S197" s="119"/>
      <c r="T197" s="119"/>
      <c r="U197" s="119"/>
      <c r="V197" s="119"/>
      <c r="W197" s="119"/>
      <c r="X197" s="119"/>
      <c r="Y197" s="119"/>
      <c r="Z197" s="119"/>
      <c r="AA197" s="119"/>
      <c r="AB197" s="119"/>
      <c r="AC197" s="119"/>
      <c r="AD197" s="119"/>
      <c r="AE197" s="71"/>
      <c r="AF197" s="71"/>
      <c r="AG197" s="71"/>
      <c r="AH197" s="69"/>
    </row>
    <row r="198" spans="2:34">
      <c r="B198" s="156">
        <v>14.190099999999999</v>
      </c>
      <c r="C198" s="157" t="s">
        <v>328</v>
      </c>
      <c r="D198" s="158" t="s">
        <v>329</v>
      </c>
      <c r="E198" s="122">
        <f t="shared" si="40"/>
        <v>0</v>
      </c>
      <c r="F198" s="122">
        <f t="shared" si="41"/>
        <v>1</v>
      </c>
      <c r="G198" s="122">
        <f t="shared" si="42"/>
        <v>0</v>
      </c>
      <c r="H198" s="122">
        <f t="shared" si="43"/>
        <v>1</v>
      </c>
      <c r="I198" s="119"/>
      <c r="J198" s="119"/>
      <c r="K198" s="119"/>
      <c r="L198" s="119"/>
      <c r="M198" s="119"/>
      <c r="N198" s="119">
        <v>1</v>
      </c>
      <c r="O198" s="119">
        <v>1</v>
      </c>
      <c r="P198" s="119"/>
      <c r="Q198" s="119"/>
      <c r="R198" s="119"/>
      <c r="S198" s="119"/>
      <c r="T198" s="119"/>
      <c r="U198" s="119"/>
      <c r="V198" s="119"/>
      <c r="W198" s="119"/>
      <c r="X198" s="119"/>
      <c r="Y198" s="119"/>
      <c r="Z198" s="119"/>
      <c r="AA198" s="119"/>
      <c r="AB198" s="119"/>
      <c r="AC198" s="119"/>
      <c r="AD198" s="119"/>
      <c r="AE198" s="71"/>
      <c r="AF198" s="71"/>
      <c r="AG198" s="71"/>
      <c r="AH198" s="69"/>
    </row>
    <row r="199" spans="2:34">
      <c r="B199" s="153" t="s">
        <v>645</v>
      </c>
      <c r="C199" s="154"/>
      <c r="D199" s="154"/>
      <c r="E199" s="126">
        <f t="shared" si="40"/>
        <v>1106</v>
      </c>
      <c r="F199" s="126">
        <f t="shared" si="41"/>
        <v>506</v>
      </c>
      <c r="G199" s="126">
        <f t="shared" si="42"/>
        <v>8</v>
      </c>
      <c r="H199" s="126">
        <f t="shared" si="43"/>
        <v>1620</v>
      </c>
      <c r="I199" s="126">
        <v>254</v>
      </c>
      <c r="J199" s="126">
        <v>121</v>
      </c>
      <c r="K199" s="126">
        <v>8</v>
      </c>
      <c r="L199" s="126">
        <v>383</v>
      </c>
      <c r="M199" s="126">
        <v>405</v>
      </c>
      <c r="N199" s="126">
        <v>223</v>
      </c>
      <c r="O199" s="126">
        <v>628</v>
      </c>
      <c r="P199" s="126">
        <v>163</v>
      </c>
      <c r="Q199" s="126">
        <v>50</v>
      </c>
      <c r="R199" s="126">
        <v>213</v>
      </c>
      <c r="S199" s="126">
        <v>268</v>
      </c>
      <c r="T199" s="126">
        <v>107</v>
      </c>
      <c r="U199" s="126">
        <v>375</v>
      </c>
      <c r="V199" s="126">
        <v>16</v>
      </c>
      <c r="W199" s="126">
        <v>5</v>
      </c>
      <c r="X199" s="126">
        <v>21</v>
      </c>
      <c r="Y199" s="126"/>
      <c r="Z199" s="126"/>
      <c r="AA199" s="126"/>
      <c r="AB199" s="126"/>
      <c r="AC199" s="126"/>
      <c r="AD199" s="126"/>
      <c r="AE199" s="71"/>
      <c r="AF199" s="71"/>
      <c r="AG199" s="71"/>
      <c r="AH199" s="69"/>
    </row>
    <row r="200" spans="2:34">
      <c r="B200" s="113" t="s">
        <v>49</v>
      </c>
      <c r="C200" s="144"/>
      <c r="D200" s="144"/>
      <c r="E200" s="114">
        <f t="shared" si="40"/>
        <v>887</v>
      </c>
      <c r="F200" s="114">
        <f t="shared" si="41"/>
        <v>311</v>
      </c>
      <c r="G200" s="114">
        <f t="shared" si="42"/>
        <v>8</v>
      </c>
      <c r="H200" s="114">
        <f t="shared" si="43"/>
        <v>1206</v>
      </c>
      <c r="I200" s="114">
        <v>198</v>
      </c>
      <c r="J200" s="114">
        <v>70</v>
      </c>
      <c r="K200" s="114">
        <v>8</v>
      </c>
      <c r="L200" s="114">
        <v>276</v>
      </c>
      <c r="M200" s="114">
        <v>242</v>
      </c>
      <c r="N200" s="114">
        <v>79</v>
      </c>
      <c r="O200" s="114">
        <v>321</v>
      </c>
      <c r="P200" s="114">
        <v>163</v>
      </c>
      <c r="Q200" s="114">
        <v>50</v>
      </c>
      <c r="R200" s="114">
        <v>213</v>
      </c>
      <c r="S200" s="114">
        <v>268</v>
      </c>
      <c r="T200" s="114">
        <v>107</v>
      </c>
      <c r="U200" s="114">
        <v>375</v>
      </c>
      <c r="V200" s="114">
        <v>16</v>
      </c>
      <c r="W200" s="114">
        <v>5</v>
      </c>
      <c r="X200" s="114">
        <v>21</v>
      </c>
      <c r="Y200" s="114"/>
      <c r="Z200" s="114"/>
      <c r="AA200" s="114"/>
      <c r="AB200" s="114"/>
      <c r="AC200" s="114"/>
      <c r="AD200" s="114"/>
      <c r="AE200" s="71"/>
      <c r="AF200" s="71"/>
      <c r="AG200" s="71"/>
      <c r="AH200" s="69"/>
    </row>
    <row r="201" spans="2:34">
      <c r="B201" s="155" t="s">
        <v>71</v>
      </c>
      <c r="C201" s="145"/>
      <c r="D201" s="145"/>
      <c r="E201" s="119">
        <f t="shared" si="40"/>
        <v>686</v>
      </c>
      <c r="F201" s="119">
        <f t="shared" si="41"/>
        <v>250</v>
      </c>
      <c r="G201" s="119">
        <f t="shared" si="42"/>
        <v>7</v>
      </c>
      <c r="H201" s="119">
        <f t="shared" si="43"/>
        <v>943</v>
      </c>
      <c r="I201" s="119">
        <v>146</v>
      </c>
      <c r="J201" s="119">
        <v>60</v>
      </c>
      <c r="K201" s="119">
        <v>7</v>
      </c>
      <c r="L201" s="119">
        <v>213</v>
      </c>
      <c r="M201" s="119">
        <v>196</v>
      </c>
      <c r="N201" s="119">
        <v>69</v>
      </c>
      <c r="O201" s="119">
        <v>265</v>
      </c>
      <c r="P201" s="119">
        <v>118</v>
      </c>
      <c r="Q201" s="119">
        <v>38</v>
      </c>
      <c r="R201" s="119">
        <v>156</v>
      </c>
      <c r="S201" s="119">
        <v>214</v>
      </c>
      <c r="T201" s="119">
        <v>78</v>
      </c>
      <c r="U201" s="119">
        <v>292</v>
      </c>
      <c r="V201" s="119">
        <v>12</v>
      </c>
      <c r="W201" s="119">
        <v>5</v>
      </c>
      <c r="X201" s="119">
        <v>17</v>
      </c>
      <c r="Y201" s="119"/>
      <c r="Z201" s="119"/>
      <c r="AA201" s="119"/>
      <c r="AB201" s="119"/>
      <c r="AC201" s="119"/>
      <c r="AD201" s="119"/>
      <c r="AE201" s="71"/>
      <c r="AF201" s="71"/>
      <c r="AG201" s="71"/>
      <c r="AH201" s="69"/>
    </row>
    <row r="202" spans="2:34">
      <c r="B202" s="156">
        <v>16.010100000000001</v>
      </c>
      <c r="C202" s="157" t="s">
        <v>338</v>
      </c>
      <c r="D202" s="158" t="s">
        <v>339</v>
      </c>
      <c r="E202" s="122">
        <f t="shared" si="40"/>
        <v>285</v>
      </c>
      <c r="F202" s="122">
        <f t="shared" si="41"/>
        <v>43</v>
      </c>
      <c r="G202" s="122">
        <f t="shared" si="42"/>
        <v>3</v>
      </c>
      <c r="H202" s="122">
        <f t="shared" si="43"/>
        <v>331</v>
      </c>
      <c r="I202" s="119">
        <v>67</v>
      </c>
      <c r="J202" s="119">
        <v>12</v>
      </c>
      <c r="K202" s="119">
        <v>3</v>
      </c>
      <c r="L202" s="119">
        <v>82</v>
      </c>
      <c r="M202" s="119">
        <v>86</v>
      </c>
      <c r="N202" s="119">
        <v>15</v>
      </c>
      <c r="O202" s="119">
        <v>101</v>
      </c>
      <c r="P202" s="119">
        <v>46</v>
      </c>
      <c r="Q202" s="119">
        <v>4</v>
      </c>
      <c r="R202" s="119">
        <v>50</v>
      </c>
      <c r="S202" s="119">
        <v>81</v>
      </c>
      <c r="T202" s="119">
        <v>10</v>
      </c>
      <c r="U202" s="119">
        <v>91</v>
      </c>
      <c r="V202" s="119">
        <v>5</v>
      </c>
      <c r="W202" s="119">
        <v>2</v>
      </c>
      <c r="X202" s="119">
        <v>7</v>
      </c>
      <c r="Y202" s="119"/>
      <c r="Z202" s="119"/>
      <c r="AA202" s="119"/>
      <c r="AB202" s="119"/>
      <c r="AC202" s="119"/>
      <c r="AD202" s="119"/>
      <c r="AE202" s="71"/>
      <c r="AF202" s="71"/>
      <c r="AG202" s="71"/>
      <c r="AH202" s="69"/>
    </row>
    <row r="203" spans="2:34">
      <c r="B203" s="156">
        <v>16.010400000000001</v>
      </c>
      <c r="C203" s="157" t="s">
        <v>342</v>
      </c>
      <c r="D203" s="158" t="s">
        <v>343</v>
      </c>
      <c r="E203" s="122">
        <f t="shared" si="40"/>
        <v>38</v>
      </c>
      <c r="F203" s="122">
        <f t="shared" si="41"/>
        <v>11</v>
      </c>
      <c r="G203" s="122">
        <f t="shared" si="42"/>
        <v>0</v>
      </c>
      <c r="H203" s="122">
        <f t="shared" si="43"/>
        <v>49</v>
      </c>
      <c r="I203" s="119">
        <v>2</v>
      </c>
      <c r="J203" s="119">
        <v>1</v>
      </c>
      <c r="K203" s="119"/>
      <c r="L203" s="119">
        <v>3</v>
      </c>
      <c r="M203" s="119">
        <v>4</v>
      </c>
      <c r="N203" s="119">
        <v>3</v>
      </c>
      <c r="O203" s="119">
        <v>7</v>
      </c>
      <c r="P203" s="119">
        <v>10</v>
      </c>
      <c r="Q203" s="119"/>
      <c r="R203" s="119">
        <v>10</v>
      </c>
      <c r="S203" s="119">
        <v>22</v>
      </c>
      <c r="T203" s="119">
        <v>7</v>
      </c>
      <c r="U203" s="119">
        <v>29</v>
      </c>
      <c r="V203" s="119"/>
      <c r="W203" s="119"/>
      <c r="X203" s="119"/>
      <c r="Y203" s="119"/>
      <c r="Z203" s="119"/>
      <c r="AA203" s="119"/>
      <c r="AB203" s="119"/>
      <c r="AC203" s="119"/>
      <c r="AD203" s="119"/>
      <c r="AE203" s="71"/>
      <c r="AF203" s="71"/>
      <c r="AG203" s="71"/>
      <c r="AH203" s="69"/>
    </row>
    <row r="204" spans="2:34">
      <c r="B204" s="154"/>
      <c r="C204" s="157" t="s">
        <v>344</v>
      </c>
      <c r="D204" s="158" t="s">
        <v>345</v>
      </c>
      <c r="E204" s="122">
        <f t="shared" si="40"/>
        <v>13</v>
      </c>
      <c r="F204" s="122">
        <f t="shared" si="41"/>
        <v>8</v>
      </c>
      <c r="G204" s="122">
        <f t="shared" si="42"/>
        <v>0</v>
      </c>
      <c r="H204" s="122">
        <f t="shared" si="43"/>
        <v>21</v>
      </c>
      <c r="I204" s="119"/>
      <c r="J204" s="119"/>
      <c r="K204" s="119"/>
      <c r="L204" s="119"/>
      <c r="M204" s="119"/>
      <c r="N204" s="119"/>
      <c r="O204" s="119"/>
      <c r="P204" s="119">
        <v>3</v>
      </c>
      <c r="Q204" s="119">
        <v>3</v>
      </c>
      <c r="R204" s="119">
        <v>6</v>
      </c>
      <c r="S204" s="119">
        <v>10</v>
      </c>
      <c r="T204" s="119">
        <v>5</v>
      </c>
      <c r="U204" s="119">
        <v>15</v>
      </c>
      <c r="V204" s="119"/>
      <c r="W204" s="119"/>
      <c r="X204" s="119"/>
      <c r="Y204" s="119"/>
      <c r="Z204" s="119"/>
      <c r="AA204" s="119"/>
      <c r="AB204" s="119"/>
      <c r="AC204" s="119"/>
      <c r="AD204" s="119"/>
      <c r="AE204" s="71"/>
      <c r="AF204" s="71"/>
      <c r="AG204" s="71"/>
      <c r="AH204" s="69"/>
    </row>
    <row r="205" spans="2:34">
      <c r="B205" s="156">
        <v>16.090499999999999</v>
      </c>
      <c r="C205" s="157" t="s">
        <v>348</v>
      </c>
      <c r="D205" s="158" t="s">
        <v>349</v>
      </c>
      <c r="E205" s="122">
        <f t="shared" si="40"/>
        <v>13</v>
      </c>
      <c r="F205" s="122">
        <f t="shared" si="41"/>
        <v>8</v>
      </c>
      <c r="G205" s="122">
        <f t="shared" si="42"/>
        <v>0</v>
      </c>
      <c r="H205" s="122">
        <f t="shared" si="43"/>
        <v>21</v>
      </c>
      <c r="I205" s="119"/>
      <c r="J205" s="119">
        <v>1</v>
      </c>
      <c r="K205" s="119"/>
      <c r="L205" s="119">
        <v>1</v>
      </c>
      <c r="M205" s="119">
        <v>3</v>
      </c>
      <c r="N205" s="119">
        <v>4</v>
      </c>
      <c r="O205" s="119">
        <v>7</v>
      </c>
      <c r="P205" s="119">
        <v>3</v>
      </c>
      <c r="Q205" s="119">
        <v>3</v>
      </c>
      <c r="R205" s="119">
        <v>6</v>
      </c>
      <c r="S205" s="119">
        <v>7</v>
      </c>
      <c r="T205" s="119"/>
      <c r="U205" s="119">
        <v>7</v>
      </c>
      <c r="V205" s="119"/>
      <c r="W205" s="119"/>
      <c r="X205" s="119"/>
      <c r="Y205" s="119"/>
      <c r="Z205" s="119"/>
      <c r="AA205" s="119"/>
      <c r="AB205" s="119"/>
      <c r="AC205" s="119"/>
      <c r="AD205" s="119"/>
      <c r="AE205" s="71"/>
      <c r="AF205" s="71"/>
      <c r="AG205" s="71"/>
      <c r="AH205" s="69"/>
    </row>
    <row r="206" spans="2:34">
      <c r="B206" s="156">
        <v>23.010100000000001</v>
      </c>
      <c r="C206" s="157" t="s">
        <v>350</v>
      </c>
      <c r="D206" s="158" t="s">
        <v>351</v>
      </c>
      <c r="E206" s="122">
        <f t="shared" si="40"/>
        <v>44</v>
      </c>
      <c r="F206" s="122">
        <f t="shared" si="41"/>
        <v>12</v>
      </c>
      <c r="G206" s="122">
        <f t="shared" si="42"/>
        <v>0</v>
      </c>
      <c r="H206" s="122">
        <f t="shared" si="43"/>
        <v>56</v>
      </c>
      <c r="I206" s="119">
        <v>4</v>
      </c>
      <c r="J206" s="119"/>
      <c r="K206" s="119"/>
      <c r="L206" s="119">
        <v>4</v>
      </c>
      <c r="M206" s="119">
        <v>23</v>
      </c>
      <c r="N206" s="119">
        <v>3</v>
      </c>
      <c r="O206" s="119">
        <v>26</v>
      </c>
      <c r="P206" s="119">
        <v>8</v>
      </c>
      <c r="Q206" s="119">
        <v>2</v>
      </c>
      <c r="R206" s="119">
        <v>10</v>
      </c>
      <c r="S206" s="119">
        <v>9</v>
      </c>
      <c r="T206" s="119">
        <v>7</v>
      </c>
      <c r="U206" s="119">
        <v>16</v>
      </c>
      <c r="V206" s="119"/>
      <c r="W206" s="119"/>
      <c r="X206" s="119"/>
      <c r="Y206" s="119"/>
      <c r="Z206" s="119"/>
      <c r="AA206" s="119"/>
      <c r="AB206" s="119"/>
      <c r="AC206" s="119"/>
      <c r="AD206" s="119"/>
      <c r="AE206" s="71"/>
      <c r="AF206" s="71"/>
      <c r="AG206" s="71"/>
      <c r="AH206" s="69"/>
    </row>
    <row r="207" spans="2:34">
      <c r="B207" s="156">
        <v>23.9999</v>
      </c>
      <c r="C207" s="157" t="s">
        <v>340</v>
      </c>
      <c r="D207" s="158" t="s">
        <v>341</v>
      </c>
      <c r="E207" s="122">
        <f t="shared" si="40"/>
        <v>12</v>
      </c>
      <c r="F207" s="122">
        <f t="shared" si="41"/>
        <v>4</v>
      </c>
      <c r="G207" s="122">
        <f t="shared" si="42"/>
        <v>0</v>
      </c>
      <c r="H207" s="122">
        <f t="shared" si="43"/>
        <v>16</v>
      </c>
      <c r="I207" s="119"/>
      <c r="J207" s="119"/>
      <c r="K207" s="119"/>
      <c r="L207" s="119"/>
      <c r="M207" s="119">
        <v>1</v>
      </c>
      <c r="N207" s="119">
        <v>1</v>
      </c>
      <c r="O207" s="119">
        <v>2</v>
      </c>
      <c r="P207" s="119">
        <v>3</v>
      </c>
      <c r="Q207" s="119"/>
      <c r="R207" s="119">
        <v>3</v>
      </c>
      <c r="S207" s="119">
        <v>8</v>
      </c>
      <c r="T207" s="119">
        <v>3</v>
      </c>
      <c r="U207" s="119">
        <v>11</v>
      </c>
      <c r="V207" s="119"/>
      <c r="W207" s="119"/>
      <c r="X207" s="119"/>
      <c r="Y207" s="119"/>
      <c r="Z207" s="119"/>
      <c r="AA207" s="119"/>
      <c r="AB207" s="119"/>
      <c r="AC207" s="119"/>
      <c r="AD207" s="119"/>
      <c r="AE207" s="71"/>
      <c r="AF207" s="71"/>
      <c r="AG207" s="71"/>
      <c r="AH207" s="69"/>
    </row>
    <row r="208" spans="2:34">
      <c r="B208" s="156">
        <v>38.010100000000001</v>
      </c>
      <c r="C208" s="157" t="s">
        <v>352</v>
      </c>
      <c r="D208" s="158" t="s">
        <v>353</v>
      </c>
      <c r="E208" s="122">
        <f t="shared" si="40"/>
        <v>12</v>
      </c>
      <c r="F208" s="122">
        <f t="shared" si="41"/>
        <v>20</v>
      </c>
      <c r="G208" s="122">
        <f t="shared" si="42"/>
        <v>0</v>
      </c>
      <c r="H208" s="122">
        <f t="shared" si="43"/>
        <v>32</v>
      </c>
      <c r="I208" s="119">
        <v>6</v>
      </c>
      <c r="J208" s="119">
        <v>6</v>
      </c>
      <c r="K208" s="119"/>
      <c r="L208" s="119">
        <v>12</v>
      </c>
      <c r="M208" s="119">
        <v>2</v>
      </c>
      <c r="N208" s="119">
        <v>7</v>
      </c>
      <c r="O208" s="119">
        <v>9</v>
      </c>
      <c r="P208" s="119">
        <v>2</v>
      </c>
      <c r="Q208" s="119">
        <v>2</v>
      </c>
      <c r="R208" s="119">
        <v>4</v>
      </c>
      <c r="S208" s="119">
        <v>2</v>
      </c>
      <c r="T208" s="119">
        <v>5</v>
      </c>
      <c r="U208" s="119">
        <v>7</v>
      </c>
      <c r="V208" s="119"/>
      <c r="W208" s="119"/>
      <c r="X208" s="119"/>
      <c r="Y208" s="119"/>
      <c r="Z208" s="119"/>
      <c r="AA208" s="119"/>
      <c r="AB208" s="119"/>
      <c r="AC208" s="119"/>
      <c r="AD208" s="119"/>
      <c r="AE208" s="71"/>
      <c r="AF208" s="71"/>
      <c r="AG208" s="71"/>
      <c r="AH208" s="69"/>
    </row>
    <row r="209" spans="2:34">
      <c r="B209" s="156">
        <v>50.0501</v>
      </c>
      <c r="C209" s="157" t="s">
        <v>354</v>
      </c>
      <c r="D209" s="158" t="s">
        <v>355</v>
      </c>
      <c r="E209" s="122">
        <f t="shared" si="40"/>
        <v>191</v>
      </c>
      <c r="F209" s="122">
        <f t="shared" si="41"/>
        <v>69</v>
      </c>
      <c r="G209" s="122">
        <f t="shared" si="42"/>
        <v>1</v>
      </c>
      <c r="H209" s="122">
        <f t="shared" si="43"/>
        <v>261</v>
      </c>
      <c r="I209" s="119">
        <v>53</v>
      </c>
      <c r="J209" s="119">
        <v>14</v>
      </c>
      <c r="K209" s="119">
        <v>1</v>
      </c>
      <c r="L209" s="119">
        <v>68</v>
      </c>
      <c r="M209" s="119">
        <v>52</v>
      </c>
      <c r="N209" s="119">
        <v>19</v>
      </c>
      <c r="O209" s="119">
        <v>71</v>
      </c>
      <c r="P209" s="119">
        <v>29</v>
      </c>
      <c r="Q209" s="119">
        <v>11</v>
      </c>
      <c r="R209" s="119">
        <v>40</v>
      </c>
      <c r="S209" s="119">
        <v>51</v>
      </c>
      <c r="T209" s="119">
        <v>25</v>
      </c>
      <c r="U209" s="119">
        <v>76</v>
      </c>
      <c r="V209" s="119">
        <v>6</v>
      </c>
      <c r="W209" s="119"/>
      <c r="X209" s="119">
        <v>6</v>
      </c>
      <c r="Y209" s="119"/>
      <c r="Z209" s="119"/>
      <c r="AA209" s="119"/>
      <c r="AB209" s="119"/>
      <c r="AC209" s="119"/>
      <c r="AD209" s="119"/>
      <c r="AE209" s="71"/>
      <c r="AF209" s="71"/>
      <c r="AG209" s="71"/>
      <c r="AH209" s="69"/>
    </row>
    <row r="210" spans="2:34">
      <c r="B210" s="156">
        <v>50.070300000000003</v>
      </c>
      <c r="C210" s="157" t="s">
        <v>356</v>
      </c>
      <c r="D210" s="158" t="s">
        <v>357</v>
      </c>
      <c r="E210" s="122">
        <f t="shared" si="40"/>
        <v>40</v>
      </c>
      <c r="F210" s="122">
        <f t="shared" si="41"/>
        <v>19</v>
      </c>
      <c r="G210" s="122">
        <f t="shared" si="42"/>
        <v>1</v>
      </c>
      <c r="H210" s="122">
        <f t="shared" si="43"/>
        <v>60</v>
      </c>
      <c r="I210" s="119">
        <v>7</v>
      </c>
      <c r="J210" s="119">
        <v>9</v>
      </c>
      <c r="K210" s="119">
        <v>1</v>
      </c>
      <c r="L210" s="119">
        <v>17</v>
      </c>
      <c r="M210" s="119">
        <v>9</v>
      </c>
      <c r="N210" s="119">
        <v>5</v>
      </c>
      <c r="O210" s="119">
        <v>14</v>
      </c>
      <c r="P210" s="119">
        <v>10</v>
      </c>
      <c r="Q210" s="119">
        <v>1</v>
      </c>
      <c r="R210" s="119">
        <v>11</v>
      </c>
      <c r="S210" s="119">
        <v>13</v>
      </c>
      <c r="T210" s="119">
        <v>3</v>
      </c>
      <c r="U210" s="119">
        <v>16</v>
      </c>
      <c r="V210" s="119">
        <v>1</v>
      </c>
      <c r="W210" s="119">
        <v>1</v>
      </c>
      <c r="X210" s="119">
        <v>2</v>
      </c>
      <c r="Y210" s="119"/>
      <c r="Z210" s="119"/>
      <c r="AA210" s="119"/>
      <c r="AB210" s="119"/>
      <c r="AC210" s="119"/>
      <c r="AD210" s="119"/>
      <c r="AE210" s="71"/>
      <c r="AF210" s="71"/>
      <c r="AG210" s="71"/>
      <c r="AH210" s="69"/>
    </row>
    <row r="211" spans="2:34">
      <c r="B211" s="156">
        <v>50.0901</v>
      </c>
      <c r="C211" s="157" t="s">
        <v>358</v>
      </c>
      <c r="D211" s="158" t="s">
        <v>359</v>
      </c>
      <c r="E211" s="122">
        <f t="shared" si="40"/>
        <v>26</v>
      </c>
      <c r="F211" s="122">
        <f t="shared" si="41"/>
        <v>31</v>
      </c>
      <c r="G211" s="122">
        <f t="shared" si="42"/>
        <v>2</v>
      </c>
      <c r="H211" s="122">
        <f t="shared" si="43"/>
        <v>59</v>
      </c>
      <c r="I211" s="119">
        <v>5</v>
      </c>
      <c r="J211" s="119">
        <v>13</v>
      </c>
      <c r="K211" s="119">
        <v>2</v>
      </c>
      <c r="L211" s="119">
        <v>20</v>
      </c>
      <c r="M211" s="119">
        <v>10</v>
      </c>
      <c r="N211" s="119">
        <v>6</v>
      </c>
      <c r="O211" s="119">
        <v>16</v>
      </c>
      <c r="P211" s="119">
        <v>3</v>
      </c>
      <c r="Q211" s="119">
        <v>5</v>
      </c>
      <c r="R211" s="119">
        <v>8</v>
      </c>
      <c r="S211" s="119">
        <v>8</v>
      </c>
      <c r="T211" s="119">
        <v>6</v>
      </c>
      <c r="U211" s="119">
        <v>14</v>
      </c>
      <c r="V211" s="119"/>
      <c r="W211" s="119">
        <v>1</v>
      </c>
      <c r="X211" s="119">
        <v>1</v>
      </c>
      <c r="Y211" s="119"/>
      <c r="Z211" s="119"/>
      <c r="AA211" s="119"/>
      <c r="AB211" s="119"/>
      <c r="AC211" s="119"/>
      <c r="AD211" s="119"/>
      <c r="AE211" s="71"/>
      <c r="AF211" s="71"/>
      <c r="AG211" s="71"/>
      <c r="AH211" s="69"/>
    </row>
    <row r="212" spans="2:34">
      <c r="B212" s="156">
        <v>54.010100000000001</v>
      </c>
      <c r="C212" s="157" t="s">
        <v>397</v>
      </c>
      <c r="D212" s="158" t="s">
        <v>398</v>
      </c>
      <c r="E212" s="122">
        <f t="shared" si="40"/>
        <v>12</v>
      </c>
      <c r="F212" s="122">
        <f t="shared" si="41"/>
        <v>25</v>
      </c>
      <c r="G212" s="122">
        <f t="shared" si="42"/>
        <v>0</v>
      </c>
      <c r="H212" s="122">
        <f t="shared" si="43"/>
        <v>37</v>
      </c>
      <c r="I212" s="119">
        <v>2</v>
      </c>
      <c r="J212" s="119">
        <v>4</v>
      </c>
      <c r="K212" s="119"/>
      <c r="L212" s="119">
        <v>6</v>
      </c>
      <c r="M212" s="119">
        <v>6</v>
      </c>
      <c r="N212" s="119">
        <v>6</v>
      </c>
      <c r="O212" s="119">
        <v>12</v>
      </c>
      <c r="P212" s="119">
        <v>1</v>
      </c>
      <c r="Q212" s="119">
        <v>7</v>
      </c>
      <c r="R212" s="119">
        <v>8</v>
      </c>
      <c r="S212" s="119">
        <v>3</v>
      </c>
      <c r="T212" s="119">
        <v>7</v>
      </c>
      <c r="U212" s="119">
        <v>10</v>
      </c>
      <c r="V212" s="119"/>
      <c r="W212" s="119">
        <v>1</v>
      </c>
      <c r="X212" s="119">
        <v>1</v>
      </c>
      <c r="Y212" s="119"/>
      <c r="Z212" s="119"/>
      <c r="AA212" s="119"/>
      <c r="AB212" s="119"/>
      <c r="AC212" s="119"/>
      <c r="AD212" s="119"/>
      <c r="AE212" s="71"/>
      <c r="AF212" s="71"/>
      <c r="AG212" s="71"/>
      <c r="AH212" s="69"/>
    </row>
    <row r="213" spans="2:34">
      <c r="B213" s="155" t="s">
        <v>581</v>
      </c>
      <c r="C213" s="145"/>
      <c r="D213" s="145"/>
      <c r="E213" s="119">
        <f t="shared" si="40"/>
        <v>109</v>
      </c>
      <c r="F213" s="119">
        <f t="shared" si="41"/>
        <v>24</v>
      </c>
      <c r="G213" s="119">
        <f t="shared" si="42"/>
        <v>1</v>
      </c>
      <c r="H213" s="119">
        <f t="shared" si="43"/>
        <v>134</v>
      </c>
      <c r="I213" s="119">
        <v>31</v>
      </c>
      <c r="J213" s="119">
        <v>5</v>
      </c>
      <c r="K213" s="119">
        <v>1</v>
      </c>
      <c r="L213" s="119">
        <v>37</v>
      </c>
      <c r="M213" s="119">
        <v>27</v>
      </c>
      <c r="N213" s="119">
        <v>5</v>
      </c>
      <c r="O213" s="119">
        <v>32</v>
      </c>
      <c r="P213" s="119">
        <v>26</v>
      </c>
      <c r="Q213" s="119">
        <v>3</v>
      </c>
      <c r="R213" s="119">
        <v>29</v>
      </c>
      <c r="S213" s="119">
        <v>21</v>
      </c>
      <c r="T213" s="119">
        <v>11</v>
      </c>
      <c r="U213" s="119">
        <v>32</v>
      </c>
      <c r="V213" s="119">
        <v>4</v>
      </c>
      <c r="W213" s="119"/>
      <c r="X213" s="119">
        <v>4</v>
      </c>
      <c r="Y213" s="119"/>
      <c r="Z213" s="119"/>
      <c r="AA213" s="119"/>
      <c r="AB213" s="119"/>
      <c r="AC213" s="119"/>
      <c r="AD213" s="119"/>
      <c r="AE213" s="71"/>
      <c r="AF213" s="71"/>
      <c r="AG213" s="71"/>
      <c r="AH213" s="69"/>
    </row>
    <row r="214" spans="2:34">
      <c r="B214" s="156">
        <v>50.060499999999998</v>
      </c>
      <c r="C214" s="157" t="s">
        <v>374</v>
      </c>
      <c r="D214" s="158" t="s">
        <v>646</v>
      </c>
      <c r="E214" s="122">
        <f t="shared" si="40"/>
        <v>3</v>
      </c>
      <c r="F214" s="122">
        <f t="shared" si="41"/>
        <v>2</v>
      </c>
      <c r="G214" s="122">
        <f t="shared" si="42"/>
        <v>0</v>
      </c>
      <c r="H214" s="122">
        <f t="shared" si="43"/>
        <v>5</v>
      </c>
      <c r="I214" s="119"/>
      <c r="J214" s="119"/>
      <c r="K214" s="119"/>
      <c r="L214" s="119"/>
      <c r="M214" s="119">
        <v>1</v>
      </c>
      <c r="N214" s="119">
        <v>1</v>
      </c>
      <c r="O214" s="119">
        <v>2</v>
      </c>
      <c r="P214" s="119">
        <v>1</v>
      </c>
      <c r="Q214" s="119"/>
      <c r="R214" s="119">
        <v>1</v>
      </c>
      <c r="S214" s="119">
        <v>1</v>
      </c>
      <c r="T214" s="119">
        <v>1</v>
      </c>
      <c r="U214" s="119">
        <v>2</v>
      </c>
      <c r="V214" s="119"/>
      <c r="W214" s="119"/>
      <c r="X214" s="119"/>
      <c r="Y214" s="119"/>
      <c r="Z214" s="119"/>
      <c r="AA214" s="119"/>
      <c r="AB214" s="119"/>
      <c r="AC214" s="119"/>
      <c r="AD214" s="119"/>
      <c r="AE214" s="71"/>
      <c r="AF214" s="71"/>
      <c r="AG214" s="71"/>
      <c r="AH214" s="69"/>
    </row>
    <row r="215" spans="2:34">
      <c r="B215" s="156">
        <v>50.070099999999996</v>
      </c>
      <c r="C215" s="157" t="s">
        <v>376</v>
      </c>
      <c r="D215" s="158" t="s">
        <v>647</v>
      </c>
      <c r="E215" s="122">
        <f t="shared" si="40"/>
        <v>1</v>
      </c>
      <c r="F215" s="122">
        <f t="shared" si="41"/>
        <v>1</v>
      </c>
      <c r="G215" s="122">
        <f t="shared" si="42"/>
        <v>0</v>
      </c>
      <c r="H215" s="122">
        <f t="shared" si="43"/>
        <v>2</v>
      </c>
      <c r="I215" s="119"/>
      <c r="J215" s="119">
        <v>1</v>
      </c>
      <c r="K215" s="119"/>
      <c r="L215" s="119">
        <v>1</v>
      </c>
      <c r="M215" s="119"/>
      <c r="N215" s="119"/>
      <c r="O215" s="119"/>
      <c r="P215" s="119"/>
      <c r="Q215" s="119"/>
      <c r="R215" s="119"/>
      <c r="S215" s="119">
        <v>1</v>
      </c>
      <c r="T215" s="119"/>
      <c r="U215" s="119">
        <v>1</v>
      </c>
      <c r="V215" s="119"/>
      <c r="W215" s="119"/>
      <c r="X215" s="119"/>
      <c r="Y215" s="119"/>
      <c r="Z215" s="119"/>
      <c r="AA215" s="119"/>
      <c r="AB215" s="119"/>
      <c r="AC215" s="119"/>
      <c r="AD215" s="119"/>
      <c r="AE215" s="71"/>
      <c r="AF215" s="71"/>
      <c r="AG215" s="71"/>
      <c r="AH215" s="69"/>
    </row>
    <row r="216" spans="2:34">
      <c r="B216" s="156">
        <v>50.0702</v>
      </c>
      <c r="C216" s="157" t="s">
        <v>670</v>
      </c>
      <c r="D216" s="158" t="s">
        <v>373</v>
      </c>
      <c r="E216" s="122">
        <f t="shared" si="40"/>
        <v>52</v>
      </c>
      <c r="F216" s="122">
        <f t="shared" si="41"/>
        <v>8</v>
      </c>
      <c r="G216" s="122">
        <f t="shared" si="42"/>
        <v>1</v>
      </c>
      <c r="H216" s="122">
        <f t="shared" si="43"/>
        <v>61</v>
      </c>
      <c r="I216" s="119">
        <v>29</v>
      </c>
      <c r="J216" s="119">
        <v>3</v>
      </c>
      <c r="K216" s="119">
        <v>1</v>
      </c>
      <c r="L216" s="119">
        <v>33</v>
      </c>
      <c r="M216" s="119">
        <v>17</v>
      </c>
      <c r="N216" s="119">
        <v>4</v>
      </c>
      <c r="O216" s="119">
        <v>21</v>
      </c>
      <c r="P216" s="119">
        <v>4</v>
      </c>
      <c r="Q216" s="119">
        <v>1</v>
      </c>
      <c r="R216" s="119">
        <v>5</v>
      </c>
      <c r="S216" s="119">
        <v>2</v>
      </c>
      <c r="T216" s="119"/>
      <c r="U216" s="119">
        <v>2</v>
      </c>
      <c r="V216" s="119"/>
      <c r="W216" s="119"/>
      <c r="X216" s="119"/>
      <c r="Y216" s="119"/>
      <c r="Z216" s="119"/>
      <c r="AA216" s="119"/>
      <c r="AB216" s="119"/>
      <c r="AC216" s="119"/>
      <c r="AD216" s="119"/>
      <c r="AE216" s="71"/>
      <c r="AF216" s="71"/>
      <c r="AG216" s="71"/>
      <c r="AH216" s="69"/>
    </row>
    <row r="217" spans="2:34">
      <c r="B217" s="154"/>
      <c r="C217" s="157" t="s">
        <v>466</v>
      </c>
      <c r="D217" s="158" t="s">
        <v>648</v>
      </c>
      <c r="E217" s="122">
        <f t="shared" si="40"/>
        <v>25</v>
      </c>
      <c r="F217" s="122">
        <f t="shared" si="41"/>
        <v>6</v>
      </c>
      <c r="G217" s="122">
        <f t="shared" si="42"/>
        <v>0</v>
      </c>
      <c r="H217" s="122">
        <f t="shared" si="43"/>
        <v>31</v>
      </c>
      <c r="I217" s="119"/>
      <c r="J217" s="119"/>
      <c r="K217" s="119"/>
      <c r="L217" s="119"/>
      <c r="M217" s="119">
        <v>3</v>
      </c>
      <c r="N217" s="119"/>
      <c r="O217" s="119">
        <v>3</v>
      </c>
      <c r="P217" s="119">
        <v>11</v>
      </c>
      <c r="Q217" s="119">
        <v>1</v>
      </c>
      <c r="R217" s="119">
        <v>12</v>
      </c>
      <c r="S217" s="119">
        <v>9</v>
      </c>
      <c r="T217" s="119">
        <v>5</v>
      </c>
      <c r="U217" s="119">
        <v>14</v>
      </c>
      <c r="V217" s="119">
        <v>2</v>
      </c>
      <c r="W217" s="119"/>
      <c r="X217" s="119">
        <v>2</v>
      </c>
      <c r="Y217" s="119"/>
      <c r="Z217" s="119"/>
      <c r="AA217" s="119"/>
      <c r="AB217" s="119"/>
      <c r="AC217" s="119"/>
      <c r="AD217" s="119"/>
      <c r="AE217" s="71"/>
      <c r="AF217" s="71"/>
      <c r="AG217" s="71"/>
      <c r="AH217" s="69"/>
    </row>
    <row r="218" spans="2:34">
      <c r="B218" s="156">
        <v>50.070399999999999</v>
      </c>
      <c r="C218" s="157" t="s">
        <v>378</v>
      </c>
      <c r="D218" s="158" t="s">
        <v>379</v>
      </c>
      <c r="E218" s="122">
        <f t="shared" si="40"/>
        <v>7</v>
      </c>
      <c r="F218" s="122">
        <f t="shared" si="41"/>
        <v>2</v>
      </c>
      <c r="G218" s="122">
        <f t="shared" si="42"/>
        <v>0</v>
      </c>
      <c r="H218" s="122">
        <f t="shared" si="43"/>
        <v>9</v>
      </c>
      <c r="I218" s="119">
        <v>1</v>
      </c>
      <c r="J218" s="119"/>
      <c r="K218" s="119"/>
      <c r="L218" s="119">
        <v>1</v>
      </c>
      <c r="M218" s="119">
        <v>2</v>
      </c>
      <c r="N218" s="119"/>
      <c r="O218" s="119">
        <v>2</v>
      </c>
      <c r="P218" s="119">
        <v>3</v>
      </c>
      <c r="Q218" s="119"/>
      <c r="R218" s="119">
        <v>3</v>
      </c>
      <c r="S218" s="119"/>
      <c r="T218" s="119">
        <v>2</v>
      </c>
      <c r="U218" s="119">
        <v>2</v>
      </c>
      <c r="V218" s="119">
        <v>1</v>
      </c>
      <c r="W218" s="119"/>
      <c r="X218" s="119">
        <v>1</v>
      </c>
      <c r="Y218" s="119"/>
      <c r="Z218" s="119"/>
      <c r="AA218" s="119"/>
      <c r="AB218" s="119"/>
      <c r="AC218" s="119"/>
      <c r="AD218" s="119"/>
      <c r="AE218" s="71"/>
      <c r="AF218" s="71"/>
      <c r="AG218" s="71"/>
      <c r="AH218" s="69"/>
    </row>
    <row r="219" spans="2:34">
      <c r="B219" s="156">
        <v>50.070500000000003</v>
      </c>
      <c r="C219" s="157" t="s">
        <v>381</v>
      </c>
      <c r="D219" s="158" t="s">
        <v>382</v>
      </c>
      <c r="E219" s="122">
        <f t="shared" si="40"/>
        <v>8</v>
      </c>
      <c r="F219" s="122">
        <f t="shared" si="41"/>
        <v>4</v>
      </c>
      <c r="G219" s="122">
        <f t="shared" si="42"/>
        <v>0</v>
      </c>
      <c r="H219" s="122">
        <f t="shared" si="43"/>
        <v>12</v>
      </c>
      <c r="I219" s="119"/>
      <c r="J219" s="119"/>
      <c r="K219" s="119"/>
      <c r="L219" s="119"/>
      <c r="M219" s="119">
        <v>2</v>
      </c>
      <c r="N219" s="119"/>
      <c r="O219" s="119">
        <v>2</v>
      </c>
      <c r="P219" s="119">
        <v>2</v>
      </c>
      <c r="Q219" s="119">
        <v>1</v>
      </c>
      <c r="R219" s="119">
        <v>3</v>
      </c>
      <c r="S219" s="119">
        <v>3</v>
      </c>
      <c r="T219" s="119">
        <v>3</v>
      </c>
      <c r="U219" s="119">
        <v>6</v>
      </c>
      <c r="V219" s="119">
        <v>1</v>
      </c>
      <c r="W219" s="119"/>
      <c r="X219" s="119">
        <v>1</v>
      </c>
      <c r="Y219" s="119"/>
      <c r="Z219" s="119"/>
      <c r="AA219" s="119"/>
      <c r="AB219" s="119"/>
      <c r="AC219" s="119"/>
      <c r="AD219" s="119"/>
      <c r="AE219" s="71"/>
      <c r="AF219" s="71"/>
      <c r="AG219" s="71"/>
      <c r="AH219" s="69"/>
    </row>
    <row r="220" spans="2:34">
      <c r="B220" s="154"/>
      <c r="C220" s="157" t="s">
        <v>383</v>
      </c>
      <c r="D220" s="158" t="s">
        <v>384</v>
      </c>
      <c r="E220" s="122">
        <f t="shared" si="40"/>
        <v>8</v>
      </c>
      <c r="F220" s="122">
        <f t="shared" si="41"/>
        <v>0</v>
      </c>
      <c r="G220" s="122">
        <f t="shared" si="42"/>
        <v>0</v>
      </c>
      <c r="H220" s="122">
        <f t="shared" si="43"/>
        <v>8</v>
      </c>
      <c r="I220" s="119">
        <v>1</v>
      </c>
      <c r="J220" s="119"/>
      <c r="K220" s="119"/>
      <c r="L220" s="119">
        <v>1</v>
      </c>
      <c r="M220" s="119">
        <v>1</v>
      </c>
      <c r="N220" s="119"/>
      <c r="O220" s="119">
        <v>1</v>
      </c>
      <c r="P220" s="119">
        <v>2</v>
      </c>
      <c r="Q220" s="119"/>
      <c r="R220" s="119">
        <v>2</v>
      </c>
      <c r="S220" s="119">
        <v>4</v>
      </c>
      <c r="T220" s="119"/>
      <c r="U220" s="119">
        <v>4</v>
      </c>
      <c r="V220" s="119"/>
      <c r="W220" s="119"/>
      <c r="X220" s="119"/>
      <c r="Y220" s="119"/>
      <c r="Z220" s="119"/>
      <c r="AA220" s="119"/>
      <c r="AB220" s="119"/>
      <c r="AC220" s="119"/>
      <c r="AD220" s="119"/>
      <c r="AE220" s="71"/>
      <c r="AF220" s="71"/>
      <c r="AG220" s="71"/>
      <c r="AH220" s="69"/>
    </row>
    <row r="221" spans="2:34">
      <c r="B221" s="156">
        <v>50.070799999999998</v>
      </c>
      <c r="C221" s="157" t="s">
        <v>385</v>
      </c>
      <c r="D221" s="158" t="s">
        <v>386</v>
      </c>
      <c r="E221" s="122">
        <f t="shared" si="40"/>
        <v>1</v>
      </c>
      <c r="F221" s="122">
        <f t="shared" si="41"/>
        <v>1</v>
      </c>
      <c r="G221" s="122">
        <f t="shared" si="42"/>
        <v>0</v>
      </c>
      <c r="H221" s="122">
        <f t="shared" si="43"/>
        <v>2</v>
      </c>
      <c r="I221" s="119"/>
      <c r="J221" s="119">
        <v>1</v>
      </c>
      <c r="K221" s="119"/>
      <c r="L221" s="119">
        <v>1</v>
      </c>
      <c r="M221" s="119"/>
      <c r="N221" s="119"/>
      <c r="O221" s="119"/>
      <c r="P221" s="119">
        <v>1</v>
      </c>
      <c r="Q221" s="119"/>
      <c r="R221" s="119">
        <v>1</v>
      </c>
      <c r="S221" s="119"/>
      <c r="T221" s="119"/>
      <c r="U221" s="119"/>
      <c r="V221" s="119"/>
      <c r="W221" s="119"/>
      <c r="X221" s="119"/>
      <c r="Y221" s="119"/>
      <c r="Z221" s="119"/>
      <c r="AA221" s="119"/>
      <c r="AB221" s="119"/>
      <c r="AC221" s="119"/>
      <c r="AD221" s="119"/>
      <c r="AE221" s="71"/>
      <c r="AF221" s="71"/>
      <c r="AG221" s="71"/>
      <c r="AH221" s="69"/>
    </row>
    <row r="222" spans="2:34">
      <c r="B222" s="156">
        <v>50.070900000000002</v>
      </c>
      <c r="C222" s="157" t="s">
        <v>387</v>
      </c>
      <c r="D222" s="158" t="s">
        <v>388</v>
      </c>
      <c r="E222" s="122">
        <f t="shared" si="40"/>
        <v>4</v>
      </c>
      <c r="F222" s="122">
        <f t="shared" si="41"/>
        <v>0</v>
      </c>
      <c r="G222" s="122">
        <f t="shared" si="42"/>
        <v>0</v>
      </c>
      <c r="H222" s="122">
        <f t="shared" si="43"/>
        <v>4</v>
      </c>
      <c r="I222" s="119"/>
      <c r="J222" s="119"/>
      <c r="K222" s="119"/>
      <c r="L222" s="119"/>
      <c r="M222" s="119">
        <v>1</v>
      </c>
      <c r="N222" s="119"/>
      <c r="O222" s="119">
        <v>1</v>
      </c>
      <c r="P222" s="119">
        <v>2</v>
      </c>
      <c r="Q222" s="119"/>
      <c r="R222" s="119">
        <v>2</v>
      </c>
      <c r="S222" s="119">
        <v>1</v>
      </c>
      <c r="T222" s="119"/>
      <c r="U222" s="119">
        <v>1</v>
      </c>
      <c r="V222" s="119"/>
      <c r="W222" s="119"/>
      <c r="X222" s="119"/>
      <c r="Y222" s="119"/>
      <c r="Z222" s="119"/>
      <c r="AA222" s="119"/>
      <c r="AB222" s="119"/>
      <c r="AC222" s="119"/>
      <c r="AD222" s="119"/>
      <c r="AE222" s="71"/>
      <c r="AF222" s="71"/>
      <c r="AG222" s="71"/>
      <c r="AH222" s="69"/>
    </row>
    <row r="223" spans="2:34">
      <c r="B223" s="155" t="s">
        <v>586</v>
      </c>
      <c r="C223" s="145"/>
      <c r="D223" s="145"/>
      <c r="E223" s="119">
        <f t="shared" si="40"/>
        <v>83</v>
      </c>
      <c r="F223" s="119">
        <f t="shared" si="41"/>
        <v>28</v>
      </c>
      <c r="G223" s="119">
        <f t="shared" si="42"/>
        <v>0</v>
      </c>
      <c r="H223" s="119">
        <f t="shared" si="43"/>
        <v>111</v>
      </c>
      <c r="I223" s="119">
        <v>21</v>
      </c>
      <c r="J223" s="119">
        <v>5</v>
      </c>
      <c r="K223" s="119"/>
      <c r="L223" s="119">
        <v>26</v>
      </c>
      <c r="M223" s="119">
        <v>19</v>
      </c>
      <c r="N223" s="119">
        <v>5</v>
      </c>
      <c r="O223" s="119">
        <v>24</v>
      </c>
      <c r="P223" s="119">
        <v>15</v>
      </c>
      <c r="Q223" s="119">
        <v>6</v>
      </c>
      <c r="R223" s="119">
        <v>21</v>
      </c>
      <c r="S223" s="119">
        <v>28</v>
      </c>
      <c r="T223" s="119">
        <v>12</v>
      </c>
      <c r="U223" s="119">
        <v>40</v>
      </c>
      <c r="V223" s="119"/>
      <c r="W223" s="119"/>
      <c r="X223" s="119"/>
      <c r="Y223" s="119"/>
      <c r="Z223" s="119"/>
      <c r="AA223" s="119"/>
      <c r="AB223" s="119"/>
      <c r="AC223" s="119"/>
      <c r="AD223" s="119"/>
      <c r="AE223" s="71"/>
      <c r="AF223" s="71"/>
      <c r="AG223" s="71"/>
      <c r="AH223" s="69"/>
    </row>
    <row r="224" spans="2:34">
      <c r="B224" s="156">
        <v>30.9999</v>
      </c>
      <c r="C224" s="157" t="s">
        <v>364</v>
      </c>
      <c r="D224" s="158" t="s">
        <v>650</v>
      </c>
      <c r="E224" s="122">
        <f t="shared" si="40"/>
        <v>11</v>
      </c>
      <c r="F224" s="122">
        <f t="shared" si="41"/>
        <v>5</v>
      </c>
      <c r="G224" s="122">
        <f t="shared" si="42"/>
        <v>0</v>
      </c>
      <c r="H224" s="122">
        <f t="shared" si="43"/>
        <v>16</v>
      </c>
      <c r="I224" s="119"/>
      <c r="J224" s="119"/>
      <c r="K224" s="119"/>
      <c r="L224" s="119"/>
      <c r="M224" s="119">
        <v>1</v>
      </c>
      <c r="N224" s="119"/>
      <c r="O224" s="119">
        <v>1</v>
      </c>
      <c r="P224" s="119">
        <v>2</v>
      </c>
      <c r="Q224" s="119"/>
      <c r="R224" s="119">
        <v>2</v>
      </c>
      <c r="S224" s="119">
        <v>8</v>
      </c>
      <c r="T224" s="119">
        <v>5</v>
      </c>
      <c r="U224" s="119">
        <v>13</v>
      </c>
      <c r="V224" s="119"/>
      <c r="W224" s="119"/>
      <c r="X224" s="119"/>
      <c r="Y224" s="119"/>
      <c r="Z224" s="119"/>
      <c r="AA224" s="119"/>
      <c r="AB224" s="119"/>
      <c r="AC224" s="119"/>
      <c r="AD224" s="119"/>
      <c r="AE224" s="71"/>
      <c r="AF224" s="71"/>
      <c r="AG224" s="71"/>
      <c r="AH224" s="69"/>
    </row>
    <row r="225" spans="2:34">
      <c r="B225" s="154"/>
      <c r="C225" s="157" t="s">
        <v>366</v>
      </c>
      <c r="D225" s="158" t="s">
        <v>367</v>
      </c>
      <c r="E225" s="122">
        <f t="shared" ref="E225:E270" si="44">I225+M225+P225+S225+V225+Y225+AB225</f>
        <v>24</v>
      </c>
      <c r="F225" s="122">
        <f t="shared" ref="F225:F270" si="45">J225+N225+Q225+T225+W225+Z225+AC225</f>
        <v>5</v>
      </c>
      <c r="G225" s="122">
        <f t="shared" ref="G225:G270" si="46">K225</f>
        <v>0</v>
      </c>
      <c r="H225" s="122">
        <f t="shared" ref="H225:H270" si="47">SUM(E225:G225)</f>
        <v>29</v>
      </c>
      <c r="I225" s="119"/>
      <c r="J225" s="119"/>
      <c r="K225" s="119"/>
      <c r="L225" s="119"/>
      <c r="M225" s="119">
        <v>4</v>
      </c>
      <c r="N225" s="119">
        <v>1</v>
      </c>
      <c r="O225" s="119">
        <v>5</v>
      </c>
      <c r="P225" s="119">
        <v>6</v>
      </c>
      <c r="Q225" s="119">
        <v>3</v>
      </c>
      <c r="R225" s="119">
        <v>9</v>
      </c>
      <c r="S225" s="119">
        <v>14</v>
      </c>
      <c r="T225" s="119">
        <v>1</v>
      </c>
      <c r="U225" s="119">
        <v>15</v>
      </c>
      <c r="V225" s="119"/>
      <c r="W225" s="119"/>
      <c r="X225" s="119"/>
      <c r="Y225" s="119"/>
      <c r="Z225" s="119"/>
      <c r="AA225" s="119"/>
      <c r="AB225" s="119"/>
      <c r="AC225" s="119"/>
      <c r="AD225" s="119"/>
      <c r="AE225" s="71"/>
      <c r="AF225" s="71"/>
      <c r="AG225" s="71"/>
      <c r="AH225" s="69"/>
    </row>
    <row r="226" spans="2:34">
      <c r="B226" s="154"/>
      <c r="C226" s="157" t="s">
        <v>368</v>
      </c>
      <c r="D226" s="158" t="s">
        <v>651</v>
      </c>
      <c r="E226" s="122">
        <f t="shared" si="44"/>
        <v>5</v>
      </c>
      <c r="F226" s="122">
        <f t="shared" si="45"/>
        <v>2</v>
      </c>
      <c r="G226" s="122">
        <f t="shared" si="46"/>
        <v>0</v>
      </c>
      <c r="H226" s="122">
        <f t="shared" si="47"/>
        <v>7</v>
      </c>
      <c r="I226" s="119"/>
      <c r="J226" s="119"/>
      <c r="K226" s="119"/>
      <c r="L226" s="119"/>
      <c r="M226" s="119">
        <v>1</v>
      </c>
      <c r="N226" s="119"/>
      <c r="O226" s="119">
        <v>1</v>
      </c>
      <c r="P226" s="119">
        <v>1</v>
      </c>
      <c r="Q226" s="119">
        <v>1</v>
      </c>
      <c r="R226" s="119">
        <v>2</v>
      </c>
      <c r="S226" s="119">
        <v>3</v>
      </c>
      <c r="T226" s="119">
        <v>1</v>
      </c>
      <c r="U226" s="119">
        <v>4</v>
      </c>
      <c r="V226" s="119"/>
      <c r="W226" s="119"/>
      <c r="X226" s="119"/>
      <c r="Y226" s="119"/>
      <c r="Z226" s="119"/>
      <c r="AA226" s="119"/>
      <c r="AB226" s="119"/>
      <c r="AC226" s="119"/>
      <c r="AD226" s="119"/>
      <c r="AE226" s="71"/>
      <c r="AF226" s="71"/>
      <c r="AG226" s="71"/>
      <c r="AH226" s="69"/>
    </row>
    <row r="227" spans="2:34">
      <c r="B227" s="154"/>
      <c r="C227" s="157" t="s">
        <v>372</v>
      </c>
      <c r="D227" s="158" t="s">
        <v>129</v>
      </c>
      <c r="E227" s="122">
        <f t="shared" si="44"/>
        <v>40</v>
      </c>
      <c r="F227" s="122">
        <f t="shared" si="45"/>
        <v>11</v>
      </c>
      <c r="G227" s="122">
        <f t="shared" si="46"/>
        <v>0</v>
      </c>
      <c r="H227" s="122">
        <f t="shared" si="47"/>
        <v>51</v>
      </c>
      <c r="I227" s="119">
        <v>20</v>
      </c>
      <c r="J227" s="119">
        <v>5</v>
      </c>
      <c r="K227" s="119"/>
      <c r="L227" s="119">
        <v>25</v>
      </c>
      <c r="M227" s="119">
        <v>12</v>
      </c>
      <c r="N227" s="119">
        <v>3</v>
      </c>
      <c r="O227" s="119">
        <v>15</v>
      </c>
      <c r="P227" s="119">
        <v>6</v>
      </c>
      <c r="Q227" s="119">
        <v>2</v>
      </c>
      <c r="R227" s="119">
        <v>8</v>
      </c>
      <c r="S227" s="119">
        <v>2</v>
      </c>
      <c r="T227" s="119">
        <v>1</v>
      </c>
      <c r="U227" s="119">
        <v>3</v>
      </c>
      <c r="V227" s="119"/>
      <c r="W227" s="119"/>
      <c r="X227" s="119"/>
      <c r="Y227" s="119"/>
      <c r="Z227" s="119"/>
      <c r="AA227" s="119"/>
      <c r="AB227" s="119"/>
      <c r="AC227" s="119"/>
      <c r="AD227" s="119"/>
      <c r="AE227" s="71"/>
      <c r="AF227" s="71"/>
      <c r="AG227" s="71"/>
      <c r="AH227" s="69"/>
    </row>
    <row r="228" spans="2:34">
      <c r="B228" s="154"/>
      <c r="C228" s="157" t="s">
        <v>664</v>
      </c>
      <c r="D228" s="158" t="s">
        <v>665</v>
      </c>
      <c r="E228" s="122">
        <f t="shared" si="44"/>
        <v>3</v>
      </c>
      <c r="F228" s="122">
        <f t="shared" si="45"/>
        <v>5</v>
      </c>
      <c r="G228" s="122">
        <f t="shared" si="46"/>
        <v>0</v>
      </c>
      <c r="H228" s="122">
        <f t="shared" si="47"/>
        <v>8</v>
      </c>
      <c r="I228" s="119">
        <v>1</v>
      </c>
      <c r="J228" s="119"/>
      <c r="K228" s="119"/>
      <c r="L228" s="119">
        <v>1</v>
      </c>
      <c r="M228" s="119">
        <v>1</v>
      </c>
      <c r="N228" s="119">
        <v>1</v>
      </c>
      <c r="O228" s="119">
        <v>2</v>
      </c>
      <c r="P228" s="119"/>
      <c r="Q228" s="119"/>
      <c r="R228" s="119"/>
      <c r="S228" s="119">
        <v>1</v>
      </c>
      <c r="T228" s="119">
        <v>4</v>
      </c>
      <c r="U228" s="119">
        <v>5</v>
      </c>
      <c r="V228" s="119"/>
      <c r="W228" s="119"/>
      <c r="X228" s="119"/>
      <c r="Y228" s="119"/>
      <c r="Z228" s="119"/>
      <c r="AA228" s="119"/>
      <c r="AB228" s="119"/>
      <c r="AC228" s="119"/>
      <c r="AD228" s="119"/>
      <c r="AE228" s="71"/>
      <c r="AF228" s="71"/>
      <c r="AG228" s="71"/>
      <c r="AH228" s="69"/>
    </row>
    <row r="229" spans="2:34">
      <c r="B229" s="155" t="s">
        <v>587</v>
      </c>
      <c r="C229" s="145"/>
      <c r="D229" s="145"/>
      <c r="E229" s="119">
        <f t="shared" si="44"/>
        <v>9</v>
      </c>
      <c r="F229" s="119">
        <f t="shared" si="45"/>
        <v>9</v>
      </c>
      <c r="G229" s="119">
        <f t="shared" si="46"/>
        <v>0</v>
      </c>
      <c r="H229" s="119">
        <f t="shared" si="47"/>
        <v>18</v>
      </c>
      <c r="I229" s="119"/>
      <c r="J229" s="119"/>
      <c r="K229" s="119"/>
      <c r="L229" s="119"/>
      <c r="M229" s="119"/>
      <c r="N229" s="119"/>
      <c r="O229" s="119"/>
      <c r="P229" s="119">
        <v>4</v>
      </c>
      <c r="Q229" s="119">
        <v>3</v>
      </c>
      <c r="R229" s="119">
        <v>7</v>
      </c>
      <c r="S229" s="119">
        <v>5</v>
      </c>
      <c r="T229" s="119">
        <v>6</v>
      </c>
      <c r="U229" s="119">
        <v>11</v>
      </c>
      <c r="V229" s="119"/>
      <c r="W229" s="119"/>
      <c r="X229" s="119"/>
      <c r="Y229" s="119"/>
      <c r="Z229" s="119"/>
      <c r="AA229" s="119"/>
      <c r="AB229" s="119"/>
      <c r="AC229" s="119"/>
      <c r="AD229" s="119"/>
      <c r="AE229" s="71"/>
      <c r="AF229" s="71"/>
      <c r="AG229" s="71"/>
      <c r="AH229" s="69"/>
    </row>
    <row r="230" spans="2:34">
      <c r="B230" s="156">
        <v>54.010300000000001</v>
      </c>
      <c r="C230" s="157" t="s">
        <v>362</v>
      </c>
      <c r="D230" s="158" t="s">
        <v>363</v>
      </c>
      <c r="E230" s="122">
        <f t="shared" si="44"/>
        <v>6</v>
      </c>
      <c r="F230" s="122">
        <f t="shared" si="45"/>
        <v>5</v>
      </c>
      <c r="G230" s="122">
        <f t="shared" si="46"/>
        <v>0</v>
      </c>
      <c r="H230" s="122">
        <f t="shared" si="47"/>
        <v>11</v>
      </c>
      <c r="I230" s="119"/>
      <c r="J230" s="119"/>
      <c r="K230" s="119"/>
      <c r="L230" s="119"/>
      <c r="M230" s="119"/>
      <c r="N230" s="119"/>
      <c r="O230" s="119"/>
      <c r="P230" s="119">
        <v>2</v>
      </c>
      <c r="Q230" s="119">
        <v>2</v>
      </c>
      <c r="R230" s="119">
        <v>4</v>
      </c>
      <c r="S230" s="119">
        <v>4</v>
      </c>
      <c r="T230" s="119">
        <v>3</v>
      </c>
      <c r="U230" s="119">
        <v>7</v>
      </c>
      <c r="V230" s="119"/>
      <c r="W230" s="119"/>
      <c r="X230" s="119"/>
      <c r="Y230" s="119"/>
      <c r="Z230" s="119"/>
      <c r="AA230" s="119"/>
      <c r="AB230" s="119"/>
      <c r="AC230" s="119"/>
      <c r="AD230" s="119"/>
      <c r="AE230" s="71"/>
      <c r="AF230" s="71"/>
      <c r="AG230" s="71"/>
      <c r="AH230" s="69"/>
    </row>
    <row r="231" spans="2:34">
      <c r="B231" s="156">
        <v>54.0199</v>
      </c>
      <c r="C231" s="157" t="s">
        <v>360</v>
      </c>
      <c r="D231" s="158" t="s">
        <v>361</v>
      </c>
      <c r="E231" s="122">
        <f t="shared" si="44"/>
        <v>3</v>
      </c>
      <c r="F231" s="122">
        <f t="shared" si="45"/>
        <v>4</v>
      </c>
      <c r="G231" s="122">
        <f t="shared" si="46"/>
        <v>0</v>
      </c>
      <c r="H231" s="122">
        <f t="shared" si="47"/>
        <v>7</v>
      </c>
      <c r="I231" s="119"/>
      <c r="J231" s="119"/>
      <c r="K231" s="119"/>
      <c r="L231" s="119"/>
      <c r="M231" s="119"/>
      <c r="N231" s="119"/>
      <c r="O231" s="119"/>
      <c r="P231" s="119">
        <v>2</v>
      </c>
      <c r="Q231" s="119">
        <v>1</v>
      </c>
      <c r="R231" s="119">
        <v>3</v>
      </c>
      <c r="S231" s="119">
        <v>1</v>
      </c>
      <c r="T231" s="119">
        <v>3</v>
      </c>
      <c r="U231" s="119">
        <v>4</v>
      </c>
      <c r="V231" s="119"/>
      <c r="W231" s="119"/>
      <c r="X231" s="119"/>
      <c r="Y231" s="119"/>
      <c r="Z231" s="119"/>
      <c r="AA231" s="119"/>
      <c r="AB231" s="119"/>
      <c r="AC231" s="119"/>
      <c r="AD231" s="119"/>
      <c r="AE231" s="71"/>
      <c r="AF231" s="71"/>
      <c r="AG231" s="71"/>
      <c r="AH231" s="69"/>
    </row>
    <row r="232" spans="2:34">
      <c r="B232" s="113" t="s">
        <v>50</v>
      </c>
      <c r="C232" s="144"/>
      <c r="D232" s="144"/>
      <c r="E232" s="114">
        <f t="shared" si="44"/>
        <v>219</v>
      </c>
      <c r="F232" s="114">
        <f t="shared" si="45"/>
        <v>195</v>
      </c>
      <c r="G232" s="114">
        <f t="shared" si="46"/>
        <v>0</v>
      </c>
      <c r="H232" s="114">
        <f t="shared" si="47"/>
        <v>414</v>
      </c>
      <c r="I232" s="114">
        <v>56</v>
      </c>
      <c r="J232" s="114">
        <v>51</v>
      </c>
      <c r="K232" s="114"/>
      <c r="L232" s="114">
        <v>107</v>
      </c>
      <c r="M232" s="114">
        <v>163</v>
      </c>
      <c r="N232" s="114">
        <v>144</v>
      </c>
      <c r="O232" s="114">
        <v>307</v>
      </c>
      <c r="P232" s="114"/>
      <c r="Q232" s="114"/>
      <c r="R232" s="114"/>
      <c r="S232" s="114"/>
      <c r="T232" s="114"/>
      <c r="U232" s="114"/>
      <c r="V232" s="114"/>
      <c r="W232" s="114"/>
      <c r="X232" s="114"/>
      <c r="Y232" s="114"/>
      <c r="Z232" s="114"/>
      <c r="AA232" s="114"/>
      <c r="AB232" s="114"/>
      <c r="AC232" s="114"/>
      <c r="AD232" s="114"/>
      <c r="AE232" s="71"/>
      <c r="AF232" s="71"/>
      <c r="AG232" s="71"/>
      <c r="AH232" s="69"/>
    </row>
    <row r="233" spans="2:34">
      <c r="B233" s="155" t="s">
        <v>77</v>
      </c>
      <c r="C233" s="145"/>
      <c r="D233" s="145"/>
      <c r="E233" s="119">
        <f t="shared" si="44"/>
        <v>64</v>
      </c>
      <c r="F233" s="119">
        <f t="shared" si="45"/>
        <v>66</v>
      </c>
      <c r="G233" s="119">
        <f t="shared" si="46"/>
        <v>0</v>
      </c>
      <c r="H233" s="119">
        <f t="shared" si="47"/>
        <v>130</v>
      </c>
      <c r="I233" s="119">
        <v>7</v>
      </c>
      <c r="J233" s="119">
        <v>17</v>
      </c>
      <c r="K233" s="119"/>
      <c r="L233" s="119">
        <v>24</v>
      </c>
      <c r="M233" s="119">
        <v>57</v>
      </c>
      <c r="N233" s="119">
        <v>49</v>
      </c>
      <c r="O233" s="119">
        <v>106</v>
      </c>
      <c r="P233" s="119"/>
      <c r="Q233" s="119"/>
      <c r="R233" s="119"/>
      <c r="S233" s="119"/>
      <c r="T233" s="119"/>
      <c r="U233" s="119"/>
      <c r="V233" s="119"/>
      <c r="W233" s="119"/>
      <c r="X233" s="119"/>
      <c r="Y233" s="119"/>
      <c r="Z233" s="119"/>
      <c r="AA233" s="119"/>
      <c r="AB233" s="119"/>
      <c r="AC233" s="119"/>
      <c r="AD233" s="119"/>
      <c r="AE233" s="71"/>
      <c r="AF233" s="71"/>
      <c r="AG233" s="71"/>
      <c r="AH233" s="69"/>
    </row>
    <row r="234" spans="2:34">
      <c r="B234" s="156">
        <v>16.090499999999999</v>
      </c>
      <c r="C234" s="157" t="s">
        <v>348</v>
      </c>
      <c r="D234" s="158" t="s">
        <v>349</v>
      </c>
      <c r="E234" s="122">
        <f t="shared" si="44"/>
        <v>25</v>
      </c>
      <c r="F234" s="122">
        <f t="shared" si="45"/>
        <v>21</v>
      </c>
      <c r="G234" s="122">
        <f t="shared" si="46"/>
        <v>0</v>
      </c>
      <c r="H234" s="122">
        <f t="shared" si="47"/>
        <v>46</v>
      </c>
      <c r="I234" s="119">
        <v>2</v>
      </c>
      <c r="J234" s="119">
        <v>4</v>
      </c>
      <c r="K234" s="119"/>
      <c r="L234" s="119">
        <v>6</v>
      </c>
      <c r="M234" s="119">
        <v>23</v>
      </c>
      <c r="N234" s="119">
        <v>17</v>
      </c>
      <c r="O234" s="119">
        <v>40</v>
      </c>
      <c r="P234" s="119"/>
      <c r="Q234" s="119"/>
      <c r="R234" s="119"/>
      <c r="S234" s="119"/>
      <c r="T234" s="119"/>
      <c r="U234" s="119"/>
      <c r="V234" s="119"/>
      <c r="W234" s="119"/>
      <c r="X234" s="119"/>
      <c r="Y234" s="119"/>
      <c r="Z234" s="119"/>
      <c r="AA234" s="119"/>
      <c r="AB234" s="119"/>
      <c r="AC234" s="119"/>
      <c r="AD234" s="119"/>
      <c r="AE234" s="71"/>
      <c r="AF234" s="71"/>
      <c r="AG234" s="71"/>
      <c r="AH234" s="69"/>
    </row>
    <row r="235" spans="2:34">
      <c r="B235" s="156">
        <v>23.010100000000001</v>
      </c>
      <c r="C235" s="157" t="s">
        <v>399</v>
      </c>
      <c r="D235" s="158" t="s">
        <v>652</v>
      </c>
      <c r="E235" s="122">
        <f t="shared" si="44"/>
        <v>25</v>
      </c>
      <c r="F235" s="122">
        <f t="shared" si="45"/>
        <v>22</v>
      </c>
      <c r="G235" s="122">
        <f t="shared" si="46"/>
        <v>0</v>
      </c>
      <c r="H235" s="122">
        <f t="shared" si="47"/>
        <v>47</v>
      </c>
      <c r="I235" s="119">
        <v>5</v>
      </c>
      <c r="J235" s="119">
        <v>5</v>
      </c>
      <c r="K235" s="119"/>
      <c r="L235" s="119">
        <v>10</v>
      </c>
      <c r="M235" s="119">
        <v>20</v>
      </c>
      <c r="N235" s="119">
        <v>17</v>
      </c>
      <c r="O235" s="119">
        <v>37</v>
      </c>
      <c r="P235" s="119"/>
      <c r="Q235" s="119"/>
      <c r="R235" s="119"/>
      <c r="S235" s="119"/>
      <c r="T235" s="119"/>
      <c r="U235" s="119"/>
      <c r="V235" s="119"/>
      <c r="W235" s="119"/>
      <c r="X235" s="119"/>
      <c r="Y235" s="119"/>
      <c r="Z235" s="119"/>
      <c r="AA235" s="119"/>
      <c r="AB235" s="119"/>
      <c r="AC235" s="119"/>
      <c r="AD235" s="119"/>
      <c r="AE235" s="71"/>
      <c r="AF235" s="71"/>
      <c r="AG235" s="71"/>
      <c r="AH235" s="69"/>
    </row>
    <row r="236" spans="2:34">
      <c r="B236" s="156">
        <v>54.010100000000001</v>
      </c>
      <c r="C236" s="157" t="s">
        <v>397</v>
      </c>
      <c r="D236" s="158" t="s">
        <v>398</v>
      </c>
      <c r="E236" s="122">
        <f t="shared" si="44"/>
        <v>14</v>
      </c>
      <c r="F236" s="122">
        <f t="shared" si="45"/>
        <v>23</v>
      </c>
      <c r="G236" s="122">
        <f t="shared" si="46"/>
        <v>0</v>
      </c>
      <c r="H236" s="122">
        <f t="shared" si="47"/>
        <v>37</v>
      </c>
      <c r="I236" s="119"/>
      <c r="J236" s="119">
        <v>8</v>
      </c>
      <c r="K236" s="119"/>
      <c r="L236" s="119">
        <v>8</v>
      </c>
      <c r="M236" s="119">
        <v>14</v>
      </c>
      <c r="N236" s="119">
        <v>15</v>
      </c>
      <c r="O236" s="119">
        <v>29</v>
      </c>
      <c r="P236" s="119"/>
      <c r="Q236" s="119"/>
      <c r="R236" s="119"/>
      <c r="S236" s="119"/>
      <c r="T236" s="119"/>
      <c r="U236" s="119"/>
      <c r="V236" s="119"/>
      <c r="W236" s="119"/>
      <c r="X236" s="119"/>
      <c r="Y236" s="119"/>
      <c r="Z236" s="119"/>
      <c r="AA236" s="119"/>
      <c r="AB236" s="119"/>
      <c r="AC236" s="119"/>
      <c r="AD236" s="119"/>
      <c r="AE236" s="71"/>
      <c r="AF236" s="71"/>
      <c r="AG236" s="71"/>
      <c r="AH236" s="69"/>
    </row>
    <row r="237" spans="2:34">
      <c r="B237" s="155" t="s">
        <v>75</v>
      </c>
      <c r="C237" s="145"/>
      <c r="D237" s="145"/>
      <c r="E237" s="119">
        <f t="shared" si="44"/>
        <v>155</v>
      </c>
      <c r="F237" s="119">
        <f t="shared" si="45"/>
        <v>129</v>
      </c>
      <c r="G237" s="119">
        <f t="shared" si="46"/>
        <v>0</v>
      </c>
      <c r="H237" s="119">
        <f t="shared" si="47"/>
        <v>284</v>
      </c>
      <c r="I237" s="119">
        <v>49</v>
      </c>
      <c r="J237" s="119">
        <v>34</v>
      </c>
      <c r="K237" s="119"/>
      <c r="L237" s="119">
        <v>83</v>
      </c>
      <c r="M237" s="119">
        <v>106</v>
      </c>
      <c r="N237" s="119">
        <v>95</v>
      </c>
      <c r="O237" s="119">
        <v>201</v>
      </c>
      <c r="P237" s="119"/>
      <c r="Q237" s="119"/>
      <c r="R237" s="119"/>
      <c r="S237" s="119"/>
      <c r="T237" s="119"/>
      <c r="U237" s="119"/>
      <c r="V237" s="119"/>
      <c r="W237" s="119"/>
      <c r="X237" s="119"/>
      <c r="Y237" s="119"/>
      <c r="Z237" s="119"/>
      <c r="AA237" s="119"/>
      <c r="AB237" s="119"/>
      <c r="AC237" s="119"/>
      <c r="AD237" s="119"/>
      <c r="AE237" s="71"/>
      <c r="AF237" s="71"/>
      <c r="AG237" s="71"/>
      <c r="AH237" s="69"/>
    </row>
    <row r="238" spans="2:34">
      <c r="B238" s="156">
        <v>16.010200000000001</v>
      </c>
      <c r="C238" s="157" t="s">
        <v>391</v>
      </c>
      <c r="D238" s="158" t="s">
        <v>392</v>
      </c>
      <c r="E238" s="122">
        <f t="shared" si="44"/>
        <v>13</v>
      </c>
      <c r="F238" s="122">
        <f t="shared" si="45"/>
        <v>8</v>
      </c>
      <c r="G238" s="122">
        <f t="shared" si="46"/>
        <v>0</v>
      </c>
      <c r="H238" s="122">
        <f t="shared" si="47"/>
        <v>21</v>
      </c>
      <c r="I238" s="119">
        <v>5</v>
      </c>
      <c r="J238" s="119">
        <v>1</v>
      </c>
      <c r="K238" s="119"/>
      <c r="L238" s="119">
        <v>6</v>
      </c>
      <c r="M238" s="119">
        <v>8</v>
      </c>
      <c r="N238" s="119">
        <v>7</v>
      </c>
      <c r="O238" s="119">
        <v>15</v>
      </c>
      <c r="P238" s="119"/>
      <c r="Q238" s="119"/>
      <c r="R238" s="119"/>
      <c r="S238" s="119"/>
      <c r="T238" s="119"/>
      <c r="U238" s="119"/>
      <c r="V238" s="119"/>
      <c r="W238" s="119"/>
      <c r="X238" s="119"/>
      <c r="Y238" s="119"/>
      <c r="Z238" s="119"/>
      <c r="AA238" s="119"/>
      <c r="AB238" s="119"/>
      <c r="AC238" s="119"/>
      <c r="AD238" s="119"/>
      <c r="AE238" s="71"/>
      <c r="AF238" s="71"/>
      <c r="AG238" s="71"/>
      <c r="AH238" s="69"/>
    </row>
    <row r="239" spans="2:34">
      <c r="B239" s="156">
        <v>16.010300000000001</v>
      </c>
      <c r="C239" s="157" t="s">
        <v>393</v>
      </c>
      <c r="D239" s="158" t="s">
        <v>394</v>
      </c>
      <c r="E239" s="122">
        <f t="shared" si="44"/>
        <v>47</v>
      </c>
      <c r="F239" s="122">
        <f t="shared" si="45"/>
        <v>34</v>
      </c>
      <c r="G239" s="122">
        <f t="shared" si="46"/>
        <v>0</v>
      </c>
      <c r="H239" s="122">
        <f t="shared" si="47"/>
        <v>81</v>
      </c>
      <c r="I239" s="119">
        <v>10</v>
      </c>
      <c r="J239" s="119">
        <v>8</v>
      </c>
      <c r="K239" s="119"/>
      <c r="L239" s="119">
        <v>18</v>
      </c>
      <c r="M239" s="119">
        <v>37</v>
      </c>
      <c r="N239" s="119">
        <v>26</v>
      </c>
      <c r="O239" s="119">
        <v>63</v>
      </c>
      <c r="P239" s="119"/>
      <c r="Q239" s="119"/>
      <c r="R239" s="119"/>
      <c r="S239" s="119"/>
      <c r="T239" s="119"/>
      <c r="U239" s="119"/>
      <c r="V239" s="119"/>
      <c r="W239" s="119"/>
      <c r="X239" s="119"/>
      <c r="Y239" s="119"/>
      <c r="Z239" s="119"/>
      <c r="AA239" s="119"/>
      <c r="AB239" s="119"/>
      <c r="AC239" s="119"/>
      <c r="AD239" s="119"/>
      <c r="AE239" s="71"/>
      <c r="AF239" s="71"/>
      <c r="AG239" s="71"/>
      <c r="AH239" s="69"/>
    </row>
    <row r="240" spans="2:34">
      <c r="B240" s="156">
        <v>16.010400000000001</v>
      </c>
      <c r="C240" s="157" t="s">
        <v>342</v>
      </c>
      <c r="D240" s="158" t="s">
        <v>343</v>
      </c>
      <c r="E240" s="122">
        <f t="shared" si="44"/>
        <v>21</v>
      </c>
      <c r="F240" s="122">
        <f t="shared" si="45"/>
        <v>5</v>
      </c>
      <c r="G240" s="122">
        <f t="shared" si="46"/>
        <v>0</v>
      </c>
      <c r="H240" s="122">
        <f t="shared" si="47"/>
        <v>26</v>
      </c>
      <c r="I240" s="119">
        <v>4</v>
      </c>
      <c r="J240" s="119">
        <v>1</v>
      </c>
      <c r="K240" s="119"/>
      <c r="L240" s="119">
        <v>5</v>
      </c>
      <c r="M240" s="119">
        <v>17</v>
      </c>
      <c r="N240" s="119">
        <v>4</v>
      </c>
      <c r="O240" s="119">
        <v>21</v>
      </c>
      <c r="P240" s="119"/>
      <c r="Q240" s="119"/>
      <c r="R240" s="119"/>
      <c r="S240" s="119"/>
      <c r="T240" s="119"/>
      <c r="U240" s="119"/>
      <c r="V240" s="119"/>
      <c r="W240" s="119"/>
      <c r="X240" s="119"/>
      <c r="Y240" s="119"/>
      <c r="Z240" s="119"/>
      <c r="AA240" s="119"/>
      <c r="AB240" s="119"/>
      <c r="AC240" s="119"/>
      <c r="AD240" s="119"/>
      <c r="AE240" s="71"/>
      <c r="AF240" s="71"/>
      <c r="AG240" s="71"/>
      <c r="AH240" s="69"/>
    </row>
    <row r="241" spans="2:34">
      <c r="B241" s="156">
        <v>16.090499999999999</v>
      </c>
      <c r="C241" s="157" t="s">
        <v>348</v>
      </c>
      <c r="D241" s="158" t="s">
        <v>349</v>
      </c>
      <c r="E241" s="122">
        <f t="shared" si="44"/>
        <v>6</v>
      </c>
      <c r="F241" s="122">
        <f t="shared" si="45"/>
        <v>7</v>
      </c>
      <c r="G241" s="122">
        <f t="shared" si="46"/>
        <v>0</v>
      </c>
      <c r="H241" s="122">
        <f t="shared" si="47"/>
        <v>13</v>
      </c>
      <c r="I241" s="119">
        <v>2</v>
      </c>
      <c r="J241" s="119">
        <v>2</v>
      </c>
      <c r="K241" s="119"/>
      <c r="L241" s="119">
        <v>4</v>
      </c>
      <c r="M241" s="119">
        <v>4</v>
      </c>
      <c r="N241" s="119">
        <v>5</v>
      </c>
      <c r="O241" s="119">
        <v>9</v>
      </c>
      <c r="P241" s="119"/>
      <c r="Q241" s="119"/>
      <c r="R241" s="119"/>
      <c r="S241" s="119"/>
      <c r="T241" s="119"/>
      <c r="U241" s="119"/>
      <c r="V241" s="119"/>
      <c r="W241" s="119"/>
      <c r="X241" s="119"/>
      <c r="Y241" s="119"/>
      <c r="Z241" s="119"/>
      <c r="AA241" s="119"/>
      <c r="AB241" s="119"/>
      <c r="AC241" s="119"/>
      <c r="AD241" s="119"/>
      <c r="AE241" s="71"/>
      <c r="AF241" s="71"/>
      <c r="AG241" s="71"/>
      <c r="AH241" s="69"/>
    </row>
    <row r="242" spans="2:34">
      <c r="B242" s="156">
        <v>23.010100000000001</v>
      </c>
      <c r="C242" s="157" t="s">
        <v>350</v>
      </c>
      <c r="D242" s="158" t="s">
        <v>351</v>
      </c>
      <c r="E242" s="122">
        <f t="shared" si="44"/>
        <v>19</v>
      </c>
      <c r="F242" s="122">
        <f t="shared" si="45"/>
        <v>9</v>
      </c>
      <c r="G242" s="122">
        <f t="shared" si="46"/>
        <v>0</v>
      </c>
      <c r="H242" s="122">
        <f t="shared" si="47"/>
        <v>28</v>
      </c>
      <c r="I242" s="119">
        <v>3</v>
      </c>
      <c r="J242" s="119">
        <v>3</v>
      </c>
      <c r="K242" s="119"/>
      <c r="L242" s="119">
        <v>6</v>
      </c>
      <c r="M242" s="119">
        <v>16</v>
      </c>
      <c r="N242" s="119">
        <v>6</v>
      </c>
      <c r="O242" s="119">
        <v>22</v>
      </c>
      <c r="P242" s="119"/>
      <c r="Q242" s="119"/>
      <c r="R242" s="119"/>
      <c r="S242" s="119"/>
      <c r="T242" s="119"/>
      <c r="U242" s="119"/>
      <c r="V242" s="119"/>
      <c r="W242" s="119"/>
      <c r="X242" s="119"/>
      <c r="Y242" s="119"/>
      <c r="Z242" s="119"/>
      <c r="AA242" s="119"/>
      <c r="AB242" s="119"/>
      <c r="AC242" s="119"/>
      <c r="AD242" s="119"/>
      <c r="AE242" s="71"/>
      <c r="AF242" s="71"/>
      <c r="AG242" s="71"/>
      <c r="AH242" s="69"/>
    </row>
    <row r="243" spans="2:34">
      <c r="B243" s="156">
        <v>38.010100000000001</v>
      </c>
      <c r="C243" s="157" t="s">
        <v>352</v>
      </c>
      <c r="D243" s="158" t="s">
        <v>353</v>
      </c>
      <c r="E243" s="122">
        <f t="shared" si="44"/>
        <v>3</v>
      </c>
      <c r="F243" s="122">
        <f t="shared" si="45"/>
        <v>17</v>
      </c>
      <c r="G243" s="122">
        <f t="shared" si="46"/>
        <v>0</v>
      </c>
      <c r="H243" s="122">
        <f t="shared" si="47"/>
        <v>20</v>
      </c>
      <c r="I243" s="119">
        <v>1</v>
      </c>
      <c r="J243" s="119">
        <v>5</v>
      </c>
      <c r="K243" s="119"/>
      <c r="L243" s="119">
        <v>6</v>
      </c>
      <c r="M243" s="119">
        <v>2</v>
      </c>
      <c r="N243" s="119">
        <v>12</v>
      </c>
      <c r="O243" s="119">
        <v>14</v>
      </c>
      <c r="P243" s="119"/>
      <c r="Q243" s="119"/>
      <c r="R243" s="119"/>
      <c r="S243" s="119"/>
      <c r="T243" s="119"/>
      <c r="U243" s="119"/>
      <c r="V243" s="119"/>
      <c r="W243" s="119"/>
      <c r="X243" s="119"/>
      <c r="Y243" s="119"/>
      <c r="Z243" s="119"/>
      <c r="AA243" s="119"/>
      <c r="AB243" s="119"/>
      <c r="AC243" s="119"/>
      <c r="AD243" s="119"/>
      <c r="AE243" s="71"/>
      <c r="AF243" s="71"/>
      <c r="AG243" s="71"/>
      <c r="AH243" s="69"/>
    </row>
    <row r="244" spans="2:34">
      <c r="B244" s="156">
        <v>50.100200000000001</v>
      </c>
      <c r="C244" s="157" t="s">
        <v>395</v>
      </c>
      <c r="D244" s="158" t="s">
        <v>396</v>
      </c>
      <c r="E244" s="122">
        <f t="shared" si="44"/>
        <v>37</v>
      </c>
      <c r="F244" s="122">
        <f t="shared" si="45"/>
        <v>29</v>
      </c>
      <c r="G244" s="122">
        <f t="shared" si="46"/>
        <v>0</v>
      </c>
      <c r="H244" s="122">
        <f t="shared" si="47"/>
        <v>66</v>
      </c>
      <c r="I244" s="119">
        <v>20</v>
      </c>
      <c r="J244" s="119">
        <v>11</v>
      </c>
      <c r="K244" s="119"/>
      <c r="L244" s="119">
        <v>31</v>
      </c>
      <c r="M244" s="119">
        <v>17</v>
      </c>
      <c r="N244" s="119">
        <v>18</v>
      </c>
      <c r="O244" s="119">
        <v>35</v>
      </c>
      <c r="P244" s="119"/>
      <c r="Q244" s="119"/>
      <c r="R244" s="119"/>
      <c r="S244" s="119"/>
      <c r="T244" s="119"/>
      <c r="U244" s="119"/>
      <c r="V244" s="119"/>
      <c r="W244" s="119"/>
      <c r="X244" s="119"/>
      <c r="Y244" s="119"/>
      <c r="Z244" s="119"/>
      <c r="AA244" s="119"/>
      <c r="AB244" s="119"/>
      <c r="AC244" s="119"/>
      <c r="AD244" s="119"/>
      <c r="AE244" s="71"/>
      <c r="AF244" s="71"/>
      <c r="AG244" s="71"/>
      <c r="AH244" s="69"/>
    </row>
    <row r="245" spans="2:34">
      <c r="B245" s="156">
        <v>54.010100000000001</v>
      </c>
      <c r="C245" s="157" t="s">
        <v>397</v>
      </c>
      <c r="D245" s="158" t="s">
        <v>398</v>
      </c>
      <c r="E245" s="122">
        <f t="shared" si="44"/>
        <v>9</v>
      </c>
      <c r="F245" s="122">
        <f t="shared" si="45"/>
        <v>20</v>
      </c>
      <c r="G245" s="122">
        <f t="shared" si="46"/>
        <v>0</v>
      </c>
      <c r="H245" s="122">
        <f t="shared" si="47"/>
        <v>29</v>
      </c>
      <c r="I245" s="119">
        <v>4</v>
      </c>
      <c r="J245" s="119">
        <v>3</v>
      </c>
      <c r="K245" s="119"/>
      <c r="L245" s="119">
        <v>7</v>
      </c>
      <c r="M245" s="119">
        <v>5</v>
      </c>
      <c r="N245" s="119">
        <v>17</v>
      </c>
      <c r="O245" s="119">
        <v>22</v>
      </c>
      <c r="P245" s="119"/>
      <c r="Q245" s="119"/>
      <c r="R245" s="119"/>
      <c r="S245" s="119"/>
      <c r="T245" s="119"/>
      <c r="U245" s="119"/>
      <c r="V245" s="119"/>
      <c r="W245" s="119"/>
      <c r="X245" s="119"/>
      <c r="Y245" s="119"/>
      <c r="Z245" s="119"/>
      <c r="AA245" s="119"/>
      <c r="AB245" s="119"/>
      <c r="AC245" s="119"/>
      <c r="AD245" s="119"/>
      <c r="AE245" s="71"/>
      <c r="AF245" s="71"/>
      <c r="AG245" s="71"/>
      <c r="AH245" s="69"/>
    </row>
    <row r="246" spans="2:34">
      <c r="B246" s="153" t="s">
        <v>68</v>
      </c>
      <c r="C246" s="154"/>
      <c r="D246" s="154"/>
      <c r="E246" s="126">
        <f t="shared" si="44"/>
        <v>116</v>
      </c>
      <c r="F246" s="126">
        <f t="shared" si="45"/>
        <v>76</v>
      </c>
      <c r="G246" s="126">
        <f t="shared" si="46"/>
        <v>0</v>
      </c>
      <c r="H246" s="126">
        <f t="shared" si="47"/>
        <v>192</v>
      </c>
      <c r="I246" s="126">
        <v>5</v>
      </c>
      <c r="J246" s="126">
        <v>1</v>
      </c>
      <c r="K246" s="126"/>
      <c r="L246" s="126">
        <v>6</v>
      </c>
      <c r="M246" s="126">
        <v>2</v>
      </c>
      <c r="N246" s="126">
        <v>6</v>
      </c>
      <c r="O246" s="126">
        <v>8</v>
      </c>
      <c r="P246" s="126"/>
      <c r="Q246" s="126"/>
      <c r="R246" s="126"/>
      <c r="S246" s="126"/>
      <c r="T246" s="126"/>
      <c r="U246" s="126"/>
      <c r="V246" s="126">
        <v>12</v>
      </c>
      <c r="W246" s="126">
        <v>8</v>
      </c>
      <c r="X246" s="126">
        <v>20</v>
      </c>
      <c r="Y246" s="126">
        <v>19</v>
      </c>
      <c r="Z246" s="126">
        <v>12</v>
      </c>
      <c r="AA246" s="126">
        <v>31</v>
      </c>
      <c r="AB246" s="126">
        <v>78</v>
      </c>
      <c r="AC246" s="126">
        <v>49</v>
      </c>
      <c r="AD246" s="126">
        <v>127</v>
      </c>
      <c r="AE246" s="71"/>
      <c r="AF246" s="71"/>
      <c r="AG246" s="71"/>
      <c r="AH246" s="69"/>
    </row>
    <row r="247" spans="2:34">
      <c r="B247" s="113" t="s">
        <v>49</v>
      </c>
      <c r="C247" s="144"/>
      <c r="D247" s="144"/>
      <c r="E247" s="114">
        <f t="shared" si="44"/>
        <v>60</v>
      </c>
      <c r="F247" s="114">
        <f t="shared" si="45"/>
        <v>48</v>
      </c>
      <c r="G247" s="114">
        <f t="shared" si="46"/>
        <v>0</v>
      </c>
      <c r="H247" s="114">
        <f t="shared" si="47"/>
        <v>108</v>
      </c>
      <c r="I247" s="114">
        <v>2</v>
      </c>
      <c r="J247" s="114"/>
      <c r="K247" s="114"/>
      <c r="L247" s="114">
        <v>2</v>
      </c>
      <c r="M247" s="114"/>
      <c r="N247" s="114">
        <v>2</v>
      </c>
      <c r="O247" s="114">
        <v>2</v>
      </c>
      <c r="P247" s="114"/>
      <c r="Q247" s="114"/>
      <c r="R247" s="114"/>
      <c r="S247" s="114"/>
      <c r="T247" s="114"/>
      <c r="U247" s="114"/>
      <c r="V247" s="114">
        <v>12</v>
      </c>
      <c r="W247" s="114">
        <v>8</v>
      </c>
      <c r="X247" s="114">
        <v>20</v>
      </c>
      <c r="Y247" s="114">
        <v>19</v>
      </c>
      <c r="Z247" s="114">
        <v>12</v>
      </c>
      <c r="AA247" s="114">
        <v>31</v>
      </c>
      <c r="AB247" s="114">
        <v>27</v>
      </c>
      <c r="AC247" s="114">
        <v>26</v>
      </c>
      <c r="AD247" s="114">
        <v>53</v>
      </c>
      <c r="AE247" s="71"/>
      <c r="AF247" s="71"/>
      <c r="AG247" s="71"/>
      <c r="AH247" s="69"/>
    </row>
    <row r="248" spans="2:34">
      <c r="B248" s="155" t="s">
        <v>402</v>
      </c>
      <c r="C248" s="145"/>
      <c r="D248" s="145"/>
      <c r="E248" s="119">
        <f t="shared" si="44"/>
        <v>60</v>
      </c>
      <c r="F248" s="119">
        <f t="shared" si="45"/>
        <v>48</v>
      </c>
      <c r="G248" s="119">
        <f t="shared" si="46"/>
        <v>0</v>
      </c>
      <c r="H248" s="119">
        <f t="shared" si="47"/>
        <v>108</v>
      </c>
      <c r="I248" s="119">
        <v>2</v>
      </c>
      <c r="J248" s="119"/>
      <c r="K248" s="119"/>
      <c r="L248" s="119">
        <v>2</v>
      </c>
      <c r="M248" s="119"/>
      <c r="N248" s="119">
        <v>2</v>
      </c>
      <c r="O248" s="119">
        <v>2</v>
      </c>
      <c r="P248" s="119"/>
      <c r="Q248" s="119"/>
      <c r="R248" s="119"/>
      <c r="S248" s="119"/>
      <c r="T248" s="119"/>
      <c r="U248" s="119"/>
      <c r="V248" s="119">
        <v>12</v>
      </c>
      <c r="W248" s="119">
        <v>8</v>
      </c>
      <c r="X248" s="119">
        <v>20</v>
      </c>
      <c r="Y248" s="119">
        <v>19</v>
      </c>
      <c r="Z248" s="119">
        <v>12</v>
      </c>
      <c r="AA248" s="119">
        <v>31</v>
      </c>
      <c r="AB248" s="119">
        <v>27</v>
      </c>
      <c r="AC248" s="119">
        <v>26</v>
      </c>
      <c r="AD248" s="119">
        <v>53</v>
      </c>
      <c r="AE248" s="71"/>
      <c r="AF248" s="71"/>
      <c r="AG248" s="71"/>
      <c r="AH248" s="69"/>
    </row>
    <row r="249" spans="2:34">
      <c r="B249" s="156">
        <v>45</v>
      </c>
      <c r="C249" s="157" t="s">
        <v>403</v>
      </c>
      <c r="D249" s="158" t="s">
        <v>653</v>
      </c>
      <c r="E249" s="122">
        <f t="shared" si="44"/>
        <v>7</v>
      </c>
      <c r="F249" s="122">
        <f t="shared" si="45"/>
        <v>3</v>
      </c>
      <c r="G249" s="122">
        <f t="shared" si="46"/>
        <v>0</v>
      </c>
      <c r="H249" s="122">
        <f t="shared" si="47"/>
        <v>10</v>
      </c>
      <c r="I249" s="119"/>
      <c r="J249" s="119"/>
      <c r="K249" s="119"/>
      <c r="L249" s="119"/>
      <c r="M249" s="119"/>
      <c r="N249" s="119"/>
      <c r="O249" s="119"/>
      <c r="P249" s="119"/>
      <c r="Q249" s="119"/>
      <c r="R249" s="119"/>
      <c r="S249" s="119"/>
      <c r="T249" s="119"/>
      <c r="U249" s="119"/>
      <c r="V249" s="119">
        <v>1</v>
      </c>
      <c r="W249" s="119">
        <v>1</v>
      </c>
      <c r="X249" s="119">
        <v>2</v>
      </c>
      <c r="Y249" s="119">
        <v>1</v>
      </c>
      <c r="Z249" s="119">
        <v>1</v>
      </c>
      <c r="AA249" s="119">
        <v>2</v>
      </c>
      <c r="AB249" s="119">
        <v>5</v>
      </c>
      <c r="AC249" s="119">
        <v>1</v>
      </c>
      <c r="AD249" s="119">
        <v>6</v>
      </c>
      <c r="AE249" s="71"/>
      <c r="AF249" s="71"/>
      <c r="AG249" s="71"/>
      <c r="AH249" s="69"/>
    </row>
    <row r="250" spans="2:34">
      <c r="B250" s="156" t="s">
        <v>406</v>
      </c>
      <c r="C250" s="157" t="s">
        <v>406</v>
      </c>
      <c r="D250" s="158" t="s">
        <v>654</v>
      </c>
      <c r="E250" s="122">
        <f t="shared" si="44"/>
        <v>7</v>
      </c>
      <c r="F250" s="122">
        <f t="shared" si="45"/>
        <v>9</v>
      </c>
      <c r="G250" s="122">
        <f t="shared" si="46"/>
        <v>0</v>
      </c>
      <c r="H250" s="122">
        <f t="shared" si="47"/>
        <v>16</v>
      </c>
      <c r="I250" s="119">
        <v>2</v>
      </c>
      <c r="J250" s="119"/>
      <c r="K250" s="119"/>
      <c r="L250" s="119">
        <v>2</v>
      </c>
      <c r="M250" s="119"/>
      <c r="N250" s="119"/>
      <c r="O250" s="119"/>
      <c r="P250" s="119"/>
      <c r="Q250" s="119"/>
      <c r="R250" s="119"/>
      <c r="S250" s="119"/>
      <c r="T250" s="119"/>
      <c r="U250" s="119"/>
      <c r="V250" s="119">
        <v>1</v>
      </c>
      <c r="W250" s="119"/>
      <c r="X250" s="119">
        <v>1</v>
      </c>
      <c r="Y250" s="119">
        <v>2</v>
      </c>
      <c r="Z250" s="119">
        <v>2</v>
      </c>
      <c r="AA250" s="119">
        <v>4</v>
      </c>
      <c r="AB250" s="119">
        <v>2</v>
      </c>
      <c r="AC250" s="119">
        <v>7</v>
      </c>
      <c r="AD250" s="119">
        <v>9</v>
      </c>
      <c r="AE250" s="71"/>
      <c r="AF250" s="71"/>
      <c r="AG250" s="71"/>
      <c r="AH250" s="69"/>
    </row>
    <row r="251" spans="2:34">
      <c r="B251" s="156" t="s">
        <v>692</v>
      </c>
      <c r="C251" s="157" t="s">
        <v>692</v>
      </c>
      <c r="D251" s="158" t="s">
        <v>693</v>
      </c>
      <c r="E251" s="122">
        <f t="shared" si="44"/>
        <v>0</v>
      </c>
      <c r="F251" s="122">
        <f t="shared" si="45"/>
        <v>1</v>
      </c>
      <c r="G251" s="122">
        <f t="shared" si="46"/>
        <v>0</v>
      </c>
      <c r="H251" s="122">
        <f t="shared" si="47"/>
        <v>1</v>
      </c>
      <c r="I251" s="119"/>
      <c r="J251" s="119"/>
      <c r="K251" s="119"/>
      <c r="L251" s="119"/>
      <c r="M251" s="119"/>
      <c r="N251" s="119"/>
      <c r="O251" s="119"/>
      <c r="P251" s="119"/>
      <c r="Q251" s="119"/>
      <c r="R251" s="119"/>
      <c r="S251" s="119"/>
      <c r="T251" s="119"/>
      <c r="U251" s="119"/>
      <c r="V251" s="119"/>
      <c r="W251" s="119"/>
      <c r="X251" s="119"/>
      <c r="Y251" s="119"/>
      <c r="Z251" s="119"/>
      <c r="AA251" s="119"/>
      <c r="AB251" s="119"/>
      <c r="AC251" s="119">
        <v>1</v>
      </c>
      <c r="AD251" s="119">
        <v>1</v>
      </c>
      <c r="AE251" s="71"/>
      <c r="AF251" s="71"/>
      <c r="AG251" s="71"/>
      <c r="AH251" s="69"/>
    </row>
    <row r="252" spans="2:34">
      <c r="B252" s="156" t="s">
        <v>408</v>
      </c>
      <c r="C252" s="157" t="s">
        <v>408</v>
      </c>
      <c r="D252" s="158" t="s">
        <v>409</v>
      </c>
      <c r="E252" s="122">
        <f t="shared" si="44"/>
        <v>0</v>
      </c>
      <c r="F252" s="122">
        <f t="shared" si="45"/>
        <v>1</v>
      </c>
      <c r="G252" s="122">
        <f t="shared" si="46"/>
        <v>0</v>
      </c>
      <c r="H252" s="122">
        <f t="shared" si="47"/>
        <v>1</v>
      </c>
      <c r="I252" s="119"/>
      <c r="J252" s="119"/>
      <c r="K252" s="119"/>
      <c r="L252" s="119"/>
      <c r="M252" s="119"/>
      <c r="N252" s="119"/>
      <c r="O252" s="119"/>
      <c r="P252" s="119"/>
      <c r="Q252" s="119"/>
      <c r="R252" s="119"/>
      <c r="S252" s="119"/>
      <c r="T252" s="119"/>
      <c r="U252" s="119"/>
      <c r="V252" s="119"/>
      <c r="W252" s="119"/>
      <c r="X252" s="119"/>
      <c r="Y252" s="119"/>
      <c r="Z252" s="119">
        <v>1</v>
      </c>
      <c r="AA252" s="119">
        <v>1</v>
      </c>
      <c r="AB252" s="119"/>
      <c r="AC252" s="119"/>
      <c r="AD252" s="119"/>
      <c r="AE252" s="71"/>
      <c r="AF252" s="71"/>
      <c r="AG252" s="71"/>
      <c r="AH252" s="69"/>
    </row>
    <row r="253" spans="2:34">
      <c r="B253" s="156" t="s">
        <v>410</v>
      </c>
      <c r="C253" s="157" t="s">
        <v>410</v>
      </c>
      <c r="D253" s="158" t="s">
        <v>655</v>
      </c>
      <c r="E253" s="122">
        <f t="shared" si="44"/>
        <v>28</v>
      </c>
      <c r="F253" s="122">
        <f t="shared" si="45"/>
        <v>23</v>
      </c>
      <c r="G253" s="122">
        <f t="shared" si="46"/>
        <v>0</v>
      </c>
      <c r="H253" s="122">
        <f t="shared" si="47"/>
        <v>51</v>
      </c>
      <c r="I253" s="119"/>
      <c r="J253" s="119"/>
      <c r="K253" s="119"/>
      <c r="L253" s="119"/>
      <c r="M253" s="119"/>
      <c r="N253" s="119"/>
      <c r="O253" s="119"/>
      <c r="P253" s="119"/>
      <c r="Q253" s="119"/>
      <c r="R253" s="119"/>
      <c r="S253" s="119"/>
      <c r="T253" s="119"/>
      <c r="U253" s="119"/>
      <c r="V253" s="119">
        <v>6</v>
      </c>
      <c r="W253" s="119">
        <v>5</v>
      </c>
      <c r="X253" s="119">
        <v>11</v>
      </c>
      <c r="Y253" s="119">
        <v>12</v>
      </c>
      <c r="Z253" s="119">
        <v>5</v>
      </c>
      <c r="AA253" s="119">
        <v>17</v>
      </c>
      <c r="AB253" s="119">
        <v>10</v>
      </c>
      <c r="AC253" s="119">
        <v>13</v>
      </c>
      <c r="AD253" s="119">
        <v>23</v>
      </c>
      <c r="AE253" s="71"/>
      <c r="AF253" s="71"/>
      <c r="AG253" s="71"/>
      <c r="AH253" s="69"/>
    </row>
    <row r="254" spans="2:34">
      <c r="B254" s="156" t="s">
        <v>412</v>
      </c>
      <c r="C254" s="157" t="s">
        <v>412</v>
      </c>
      <c r="D254" s="158" t="s">
        <v>656</v>
      </c>
      <c r="E254" s="122">
        <f t="shared" si="44"/>
        <v>1</v>
      </c>
      <c r="F254" s="122">
        <f t="shared" si="45"/>
        <v>2</v>
      </c>
      <c r="G254" s="122">
        <f t="shared" si="46"/>
        <v>0</v>
      </c>
      <c r="H254" s="122">
        <f t="shared" si="47"/>
        <v>3</v>
      </c>
      <c r="I254" s="119"/>
      <c r="J254" s="119"/>
      <c r="K254" s="119"/>
      <c r="L254" s="119"/>
      <c r="M254" s="119"/>
      <c r="N254" s="119">
        <v>1</v>
      </c>
      <c r="O254" s="119">
        <v>1</v>
      </c>
      <c r="P254" s="119"/>
      <c r="Q254" s="119"/>
      <c r="R254" s="119"/>
      <c r="S254" s="119"/>
      <c r="T254" s="119"/>
      <c r="U254" s="119"/>
      <c r="V254" s="119"/>
      <c r="W254" s="119"/>
      <c r="X254" s="119"/>
      <c r="Y254" s="119"/>
      <c r="Z254" s="119">
        <v>1</v>
      </c>
      <c r="AA254" s="119">
        <v>1</v>
      </c>
      <c r="AB254" s="119">
        <v>1</v>
      </c>
      <c r="AC254" s="119"/>
      <c r="AD254" s="119">
        <v>1</v>
      </c>
      <c r="AE254" s="71"/>
      <c r="AF254" s="71"/>
      <c r="AG254" s="71"/>
      <c r="AH254" s="69"/>
    </row>
    <row r="255" spans="2:34">
      <c r="B255" s="156" t="s">
        <v>414</v>
      </c>
      <c r="C255" s="157" t="s">
        <v>414</v>
      </c>
      <c r="D255" s="158" t="s">
        <v>657</v>
      </c>
      <c r="E255" s="122">
        <f t="shared" si="44"/>
        <v>9</v>
      </c>
      <c r="F255" s="122">
        <f t="shared" si="45"/>
        <v>4</v>
      </c>
      <c r="G255" s="122">
        <f t="shared" si="46"/>
        <v>0</v>
      </c>
      <c r="H255" s="122">
        <f t="shared" si="47"/>
        <v>13</v>
      </c>
      <c r="I255" s="119"/>
      <c r="J255" s="119"/>
      <c r="K255" s="119"/>
      <c r="L255" s="119"/>
      <c r="M255" s="119"/>
      <c r="N255" s="119"/>
      <c r="O255" s="119"/>
      <c r="P255" s="119"/>
      <c r="Q255" s="119"/>
      <c r="R255" s="119"/>
      <c r="S255" s="119"/>
      <c r="T255" s="119"/>
      <c r="U255" s="119"/>
      <c r="V255" s="119">
        <v>4</v>
      </c>
      <c r="W255" s="119">
        <v>1</v>
      </c>
      <c r="X255" s="119">
        <v>5</v>
      </c>
      <c r="Y255" s="119"/>
      <c r="Z255" s="119">
        <v>1</v>
      </c>
      <c r="AA255" s="119">
        <v>1</v>
      </c>
      <c r="AB255" s="119">
        <v>5</v>
      </c>
      <c r="AC255" s="119">
        <v>2</v>
      </c>
      <c r="AD255" s="119">
        <v>7</v>
      </c>
      <c r="AE255" s="71"/>
      <c r="AF255" s="71"/>
      <c r="AG255" s="71"/>
      <c r="AH255" s="69"/>
    </row>
    <row r="256" spans="2:34">
      <c r="B256" s="156" t="s">
        <v>416</v>
      </c>
      <c r="C256" s="157" t="s">
        <v>416</v>
      </c>
      <c r="D256" s="158" t="s">
        <v>658</v>
      </c>
      <c r="E256" s="122">
        <f t="shared" si="44"/>
        <v>1</v>
      </c>
      <c r="F256" s="122">
        <f t="shared" si="45"/>
        <v>1</v>
      </c>
      <c r="G256" s="122">
        <f t="shared" si="46"/>
        <v>0</v>
      </c>
      <c r="H256" s="122">
        <f t="shared" si="47"/>
        <v>2</v>
      </c>
      <c r="I256" s="119"/>
      <c r="J256" s="119"/>
      <c r="K256" s="119"/>
      <c r="L256" s="119"/>
      <c r="M256" s="119"/>
      <c r="N256" s="119"/>
      <c r="O256" s="119"/>
      <c r="P256" s="119"/>
      <c r="Q256" s="119"/>
      <c r="R256" s="119"/>
      <c r="S256" s="119"/>
      <c r="T256" s="119"/>
      <c r="U256" s="119"/>
      <c r="V256" s="119"/>
      <c r="W256" s="119"/>
      <c r="X256" s="119"/>
      <c r="Y256" s="119"/>
      <c r="Z256" s="119"/>
      <c r="AA256" s="119"/>
      <c r="AB256" s="119">
        <v>1</v>
      </c>
      <c r="AC256" s="119">
        <v>1</v>
      </c>
      <c r="AD256" s="119">
        <v>2</v>
      </c>
      <c r="AE256" s="71"/>
      <c r="AF256" s="71"/>
      <c r="AG256" s="71"/>
      <c r="AH256" s="69"/>
    </row>
    <row r="257" spans="2:34">
      <c r="B257" s="156" t="s">
        <v>418</v>
      </c>
      <c r="C257" s="157" t="s">
        <v>418</v>
      </c>
      <c r="D257" s="158" t="s">
        <v>659</v>
      </c>
      <c r="E257" s="122">
        <f t="shared" si="44"/>
        <v>7</v>
      </c>
      <c r="F257" s="122">
        <f t="shared" si="45"/>
        <v>4</v>
      </c>
      <c r="G257" s="122">
        <f t="shared" si="46"/>
        <v>0</v>
      </c>
      <c r="H257" s="122">
        <f t="shared" si="47"/>
        <v>11</v>
      </c>
      <c r="I257" s="119"/>
      <c r="J257" s="119"/>
      <c r="K257" s="119"/>
      <c r="L257" s="119"/>
      <c r="M257" s="119"/>
      <c r="N257" s="119">
        <v>1</v>
      </c>
      <c r="O257" s="119">
        <v>1</v>
      </c>
      <c r="P257" s="119"/>
      <c r="Q257" s="119"/>
      <c r="R257" s="119"/>
      <c r="S257" s="119"/>
      <c r="T257" s="119"/>
      <c r="U257" s="119"/>
      <c r="V257" s="119"/>
      <c r="W257" s="119">
        <v>1</v>
      </c>
      <c r="X257" s="119">
        <v>1</v>
      </c>
      <c r="Y257" s="119">
        <v>4</v>
      </c>
      <c r="Z257" s="119">
        <v>1</v>
      </c>
      <c r="AA257" s="119">
        <v>5</v>
      </c>
      <c r="AB257" s="119">
        <v>3</v>
      </c>
      <c r="AC257" s="119">
        <v>1</v>
      </c>
      <c r="AD257" s="119">
        <v>4</v>
      </c>
      <c r="AE257" s="71"/>
      <c r="AF257" s="71"/>
      <c r="AG257" s="71"/>
      <c r="AH257" s="69"/>
    </row>
    <row r="258" spans="2:34">
      <c r="B258" s="113" t="s">
        <v>50</v>
      </c>
      <c r="C258" s="144"/>
      <c r="D258" s="144"/>
      <c r="E258" s="114">
        <f t="shared" si="44"/>
        <v>21</v>
      </c>
      <c r="F258" s="114">
        <f t="shared" si="45"/>
        <v>15</v>
      </c>
      <c r="G258" s="114">
        <f t="shared" si="46"/>
        <v>0</v>
      </c>
      <c r="H258" s="114">
        <f t="shared" si="47"/>
        <v>36</v>
      </c>
      <c r="I258" s="114">
        <v>3</v>
      </c>
      <c r="J258" s="114">
        <v>1</v>
      </c>
      <c r="K258" s="114"/>
      <c r="L258" s="114">
        <v>4</v>
      </c>
      <c r="M258" s="114">
        <v>2</v>
      </c>
      <c r="N258" s="114">
        <v>4</v>
      </c>
      <c r="O258" s="114">
        <v>6</v>
      </c>
      <c r="P258" s="114"/>
      <c r="Q258" s="114"/>
      <c r="R258" s="114"/>
      <c r="S258" s="114"/>
      <c r="T258" s="114"/>
      <c r="U258" s="114"/>
      <c r="V258" s="114"/>
      <c r="W258" s="114"/>
      <c r="X258" s="114"/>
      <c r="Y258" s="114"/>
      <c r="Z258" s="114"/>
      <c r="AA258" s="114"/>
      <c r="AB258" s="114">
        <v>16</v>
      </c>
      <c r="AC258" s="114">
        <v>10</v>
      </c>
      <c r="AD258" s="114">
        <v>26</v>
      </c>
      <c r="AE258" s="71"/>
      <c r="AF258" s="71"/>
      <c r="AG258" s="71"/>
      <c r="AH258" s="69"/>
    </row>
    <row r="259" spans="2:34">
      <c r="B259" s="155" t="s">
        <v>75</v>
      </c>
      <c r="C259" s="145"/>
      <c r="D259" s="145"/>
      <c r="E259" s="119">
        <f t="shared" si="44"/>
        <v>21</v>
      </c>
      <c r="F259" s="119">
        <f t="shared" si="45"/>
        <v>15</v>
      </c>
      <c r="G259" s="119">
        <f t="shared" si="46"/>
        <v>0</v>
      </c>
      <c r="H259" s="119">
        <f t="shared" si="47"/>
        <v>36</v>
      </c>
      <c r="I259" s="119">
        <v>3</v>
      </c>
      <c r="J259" s="119">
        <v>1</v>
      </c>
      <c r="K259" s="119"/>
      <c r="L259" s="119">
        <v>4</v>
      </c>
      <c r="M259" s="119">
        <v>2</v>
      </c>
      <c r="N259" s="119">
        <v>4</v>
      </c>
      <c r="O259" s="119">
        <v>6</v>
      </c>
      <c r="P259" s="119"/>
      <c r="Q259" s="119"/>
      <c r="R259" s="119"/>
      <c r="S259" s="119"/>
      <c r="T259" s="119"/>
      <c r="U259" s="119"/>
      <c r="V259" s="119"/>
      <c r="W259" s="119"/>
      <c r="X259" s="119"/>
      <c r="Y259" s="119"/>
      <c r="Z259" s="119"/>
      <c r="AA259" s="119"/>
      <c r="AB259" s="119">
        <v>16</v>
      </c>
      <c r="AC259" s="119">
        <v>10</v>
      </c>
      <c r="AD259" s="119">
        <v>26</v>
      </c>
      <c r="AE259" s="71"/>
      <c r="AF259" s="71"/>
      <c r="AG259" s="71"/>
      <c r="AH259" s="69"/>
    </row>
    <row r="260" spans="2:34">
      <c r="B260" s="156" t="s">
        <v>420</v>
      </c>
      <c r="C260" s="157" t="s">
        <v>420</v>
      </c>
      <c r="D260" s="158" t="s">
        <v>660</v>
      </c>
      <c r="E260" s="122">
        <f t="shared" si="44"/>
        <v>21</v>
      </c>
      <c r="F260" s="122">
        <f t="shared" si="45"/>
        <v>15</v>
      </c>
      <c r="G260" s="122">
        <f t="shared" si="46"/>
        <v>0</v>
      </c>
      <c r="H260" s="122">
        <f t="shared" si="47"/>
        <v>36</v>
      </c>
      <c r="I260" s="119">
        <v>3</v>
      </c>
      <c r="J260" s="119">
        <v>1</v>
      </c>
      <c r="K260" s="119"/>
      <c r="L260" s="119">
        <v>4</v>
      </c>
      <c r="M260" s="119">
        <v>2</v>
      </c>
      <c r="N260" s="119">
        <v>4</v>
      </c>
      <c r="O260" s="119">
        <v>6</v>
      </c>
      <c r="P260" s="119"/>
      <c r="Q260" s="119"/>
      <c r="R260" s="119"/>
      <c r="S260" s="119"/>
      <c r="T260" s="119"/>
      <c r="U260" s="119"/>
      <c r="V260" s="119"/>
      <c r="W260" s="119"/>
      <c r="X260" s="119"/>
      <c r="Y260" s="119"/>
      <c r="Z260" s="119"/>
      <c r="AA260" s="119"/>
      <c r="AB260" s="119">
        <v>16</v>
      </c>
      <c r="AC260" s="119">
        <v>10</v>
      </c>
      <c r="AD260" s="119">
        <v>26</v>
      </c>
      <c r="AE260" s="71"/>
      <c r="AF260" s="71"/>
      <c r="AG260" s="71"/>
      <c r="AH260" s="69"/>
    </row>
    <row r="261" spans="2:34">
      <c r="B261" s="113" t="s">
        <v>679</v>
      </c>
      <c r="C261" s="144"/>
      <c r="D261" s="144"/>
      <c r="E261" s="114">
        <f t="shared" si="44"/>
        <v>35</v>
      </c>
      <c r="F261" s="114">
        <f t="shared" si="45"/>
        <v>13</v>
      </c>
      <c r="G261" s="114">
        <f t="shared" si="46"/>
        <v>0</v>
      </c>
      <c r="H261" s="114">
        <f t="shared" si="47"/>
        <v>48</v>
      </c>
      <c r="I261" s="114"/>
      <c r="J261" s="114"/>
      <c r="K261" s="114"/>
      <c r="L261" s="114"/>
      <c r="M261" s="114"/>
      <c r="N261" s="114"/>
      <c r="O261" s="114"/>
      <c r="P261" s="114"/>
      <c r="Q261" s="114"/>
      <c r="R261" s="114"/>
      <c r="S261" s="114"/>
      <c r="T261" s="114"/>
      <c r="U261" s="114"/>
      <c r="V261" s="114"/>
      <c r="W261" s="114"/>
      <c r="X261" s="114"/>
      <c r="Y261" s="114"/>
      <c r="Z261" s="114"/>
      <c r="AA261" s="114"/>
      <c r="AB261" s="114">
        <v>35</v>
      </c>
      <c r="AC261" s="114">
        <v>13</v>
      </c>
      <c r="AD261" s="114">
        <v>48</v>
      </c>
      <c r="AE261" s="71"/>
      <c r="AF261" s="71"/>
      <c r="AG261" s="71"/>
      <c r="AH261" s="69"/>
    </row>
    <row r="262" spans="2:34">
      <c r="B262" s="155" t="s">
        <v>680</v>
      </c>
      <c r="C262" s="145"/>
      <c r="D262" s="145"/>
      <c r="E262" s="119">
        <f t="shared" si="44"/>
        <v>35</v>
      </c>
      <c r="F262" s="119">
        <f t="shared" si="45"/>
        <v>13</v>
      </c>
      <c r="G262" s="119">
        <f t="shared" si="46"/>
        <v>0</v>
      </c>
      <c r="H262" s="119">
        <f t="shared" si="47"/>
        <v>48</v>
      </c>
      <c r="I262" s="119"/>
      <c r="J262" s="119"/>
      <c r="K262" s="119"/>
      <c r="L262" s="119"/>
      <c r="M262" s="119"/>
      <c r="N262" s="119"/>
      <c r="O262" s="119"/>
      <c r="P262" s="119"/>
      <c r="Q262" s="119"/>
      <c r="R262" s="119"/>
      <c r="S262" s="119"/>
      <c r="T262" s="119"/>
      <c r="U262" s="119"/>
      <c r="V262" s="119"/>
      <c r="W262" s="119"/>
      <c r="X262" s="119"/>
      <c r="Y262" s="119"/>
      <c r="Z262" s="119"/>
      <c r="AA262" s="119"/>
      <c r="AB262" s="119">
        <v>35</v>
      </c>
      <c r="AC262" s="119">
        <v>13</v>
      </c>
      <c r="AD262" s="119">
        <v>48</v>
      </c>
      <c r="AE262" s="71"/>
      <c r="AF262" s="71"/>
      <c r="AG262" s="71"/>
      <c r="AH262" s="69"/>
    </row>
    <row r="263" spans="2:34">
      <c r="B263" s="156" t="s">
        <v>694</v>
      </c>
      <c r="C263" s="157" t="s">
        <v>694</v>
      </c>
      <c r="D263" s="158" t="s">
        <v>695</v>
      </c>
      <c r="E263" s="122">
        <f t="shared" si="44"/>
        <v>3</v>
      </c>
      <c r="F263" s="122">
        <f t="shared" si="45"/>
        <v>1</v>
      </c>
      <c r="G263" s="122">
        <f t="shared" si="46"/>
        <v>0</v>
      </c>
      <c r="H263" s="122">
        <f t="shared" si="47"/>
        <v>4</v>
      </c>
      <c r="I263" s="119"/>
      <c r="J263" s="119"/>
      <c r="K263" s="119"/>
      <c r="L263" s="119"/>
      <c r="M263" s="119"/>
      <c r="N263" s="119"/>
      <c r="O263" s="119"/>
      <c r="P263" s="119"/>
      <c r="Q263" s="119"/>
      <c r="R263" s="119"/>
      <c r="S263" s="119"/>
      <c r="T263" s="119"/>
      <c r="U263" s="119"/>
      <c r="V263" s="119"/>
      <c r="W263" s="119"/>
      <c r="X263" s="119"/>
      <c r="Y263" s="119"/>
      <c r="Z263" s="119"/>
      <c r="AA263" s="119"/>
      <c r="AB263" s="119">
        <v>3</v>
      </c>
      <c r="AC263" s="119">
        <v>1</v>
      </c>
      <c r="AD263" s="119">
        <v>4</v>
      </c>
      <c r="AE263" s="71"/>
      <c r="AF263" s="71"/>
      <c r="AG263" s="71"/>
      <c r="AH263" s="69"/>
    </row>
    <row r="264" spans="2:34">
      <c r="B264" s="156" t="s">
        <v>673</v>
      </c>
      <c r="C264" s="157" t="s">
        <v>687</v>
      </c>
      <c r="D264" s="158" t="s">
        <v>688</v>
      </c>
      <c r="E264" s="122">
        <f t="shared" si="44"/>
        <v>32</v>
      </c>
      <c r="F264" s="122">
        <f t="shared" si="45"/>
        <v>12</v>
      </c>
      <c r="G264" s="122">
        <f t="shared" si="46"/>
        <v>0</v>
      </c>
      <c r="H264" s="122">
        <f t="shared" si="47"/>
        <v>44</v>
      </c>
      <c r="I264" s="119"/>
      <c r="J264" s="119"/>
      <c r="K264" s="119"/>
      <c r="L264" s="119"/>
      <c r="M264" s="119"/>
      <c r="N264" s="119"/>
      <c r="O264" s="119"/>
      <c r="P264" s="119"/>
      <c r="Q264" s="119"/>
      <c r="R264" s="119"/>
      <c r="S264" s="119"/>
      <c r="T264" s="119"/>
      <c r="U264" s="119"/>
      <c r="V264" s="119"/>
      <c r="W264" s="119"/>
      <c r="X264" s="119"/>
      <c r="Y264" s="119"/>
      <c r="Z264" s="119"/>
      <c r="AA264" s="119"/>
      <c r="AB264" s="119">
        <v>32</v>
      </c>
      <c r="AC264" s="119">
        <v>12</v>
      </c>
      <c r="AD264" s="119">
        <v>44</v>
      </c>
      <c r="AE264" s="71"/>
      <c r="AF264" s="71"/>
      <c r="AG264" s="71"/>
      <c r="AH264" s="69"/>
    </row>
    <row r="265" spans="2:34">
      <c r="B265" s="153" t="s">
        <v>424</v>
      </c>
      <c r="C265" s="154"/>
      <c r="D265" s="154"/>
      <c r="E265" s="126">
        <f t="shared" si="44"/>
        <v>28</v>
      </c>
      <c r="F265" s="126">
        <f t="shared" si="45"/>
        <v>57</v>
      </c>
      <c r="G265" s="126">
        <f t="shared" si="46"/>
        <v>0</v>
      </c>
      <c r="H265" s="126">
        <f t="shared" si="47"/>
        <v>85</v>
      </c>
      <c r="I265" s="126">
        <v>10</v>
      </c>
      <c r="J265" s="126">
        <v>25</v>
      </c>
      <c r="K265" s="126"/>
      <c r="L265" s="126">
        <v>35</v>
      </c>
      <c r="M265" s="126">
        <v>18</v>
      </c>
      <c r="N265" s="126">
        <v>32</v>
      </c>
      <c r="O265" s="126">
        <v>50</v>
      </c>
      <c r="P265" s="126"/>
      <c r="Q265" s="126"/>
      <c r="R265" s="126"/>
      <c r="S265" s="126"/>
      <c r="T265" s="126"/>
      <c r="U265" s="126"/>
      <c r="V265" s="126"/>
      <c r="W265" s="126"/>
      <c r="X265" s="126"/>
      <c r="Y265" s="126"/>
      <c r="Z265" s="126"/>
      <c r="AA265" s="126"/>
      <c r="AB265" s="126"/>
      <c r="AC265" s="126"/>
      <c r="AD265" s="126"/>
      <c r="AE265" s="71"/>
      <c r="AF265" s="71"/>
      <c r="AG265" s="71"/>
      <c r="AH265" s="69"/>
    </row>
    <row r="266" spans="2:34">
      <c r="B266" s="113" t="s">
        <v>50</v>
      </c>
      <c r="C266" s="144"/>
      <c r="D266" s="144"/>
      <c r="E266" s="114">
        <f t="shared" si="44"/>
        <v>28</v>
      </c>
      <c r="F266" s="114">
        <f t="shared" si="45"/>
        <v>57</v>
      </c>
      <c r="G266" s="114">
        <f t="shared" si="46"/>
        <v>0</v>
      </c>
      <c r="H266" s="114">
        <f t="shared" si="47"/>
        <v>85</v>
      </c>
      <c r="I266" s="114">
        <v>10</v>
      </c>
      <c r="J266" s="114">
        <v>25</v>
      </c>
      <c r="K266" s="114"/>
      <c r="L266" s="114">
        <v>35</v>
      </c>
      <c r="M266" s="114">
        <v>18</v>
      </c>
      <c r="N266" s="114">
        <v>32</v>
      </c>
      <c r="O266" s="114">
        <v>50</v>
      </c>
      <c r="P266" s="114"/>
      <c r="Q266" s="114"/>
      <c r="R266" s="114"/>
      <c r="S266" s="114"/>
      <c r="T266" s="114"/>
      <c r="U266" s="114"/>
      <c r="V266" s="114"/>
      <c r="W266" s="114"/>
      <c r="X266" s="114"/>
      <c r="Y266" s="114"/>
      <c r="Z266" s="114"/>
      <c r="AA266" s="114"/>
      <c r="AB266" s="114"/>
      <c r="AC266" s="114"/>
      <c r="AD266" s="114"/>
      <c r="AE266" s="71"/>
      <c r="AF266" s="71"/>
      <c r="AG266" s="71"/>
      <c r="AH266" s="69"/>
    </row>
    <row r="267" spans="2:34">
      <c r="B267" s="155" t="s">
        <v>441</v>
      </c>
      <c r="C267" s="145"/>
      <c r="D267" s="145"/>
      <c r="E267" s="119">
        <f t="shared" si="44"/>
        <v>2</v>
      </c>
      <c r="F267" s="119">
        <f t="shared" si="45"/>
        <v>7</v>
      </c>
      <c r="G267" s="119">
        <f t="shared" si="46"/>
        <v>0</v>
      </c>
      <c r="H267" s="119">
        <f t="shared" si="47"/>
        <v>9</v>
      </c>
      <c r="I267" s="119">
        <v>2</v>
      </c>
      <c r="J267" s="119">
        <v>7</v>
      </c>
      <c r="K267" s="119"/>
      <c r="L267" s="119">
        <v>9</v>
      </c>
      <c r="M267" s="119"/>
      <c r="N267" s="119"/>
      <c r="O267" s="119"/>
      <c r="P267" s="119"/>
      <c r="Q267" s="119"/>
      <c r="R267" s="119"/>
      <c r="S267" s="119"/>
      <c r="T267" s="119"/>
      <c r="U267" s="119"/>
      <c r="V267" s="119"/>
      <c r="W267" s="119"/>
      <c r="X267" s="119"/>
      <c r="Y267" s="119"/>
      <c r="Z267" s="119"/>
      <c r="AA267" s="119"/>
      <c r="AB267" s="119"/>
      <c r="AC267" s="119"/>
      <c r="AD267" s="119"/>
      <c r="AE267" s="71"/>
      <c r="AF267" s="71"/>
      <c r="AG267" s="71"/>
      <c r="AH267" s="69"/>
    </row>
    <row r="268" spans="2:34">
      <c r="B268" s="159" t="s">
        <v>673</v>
      </c>
      <c r="C268" s="157" t="s">
        <v>689</v>
      </c>
      <c r="D268" s="158" t="s">
        <v>690</v>
      </c>
      <c r="E268" s="122">
        <f t="shared" si="44"/>
        <v>2</v>
      </c>
      <c r="F268" s="122">
        <f t="shared" si="45"/>
        <v>7</v>
      </c>
      <c r="G268" s="122">
        <f t="shared" si="46"/>
        <v>0</v>
      </c>
      <c r="H268" s="122">
        <f t="shared" si="47"/>
        <v>9</v>
      </c>
      <c r="I268" s="119">
        <v>2</v>
      </c>
      <c r="J268" s="119">
        <v>7</v>
      </c>
      <c r="K268" s="119"/>
      <c r="L268" s="119">
        <v>9</v>
      </c>
      <c r="M268" s="119"/>
      <c r="N268" s="119"/>
      <c r="O268" s="119"/>
      <c r="P268" s="119"/>
      <c r="Q268" s="119"/>
      <c r="R268" s="119"/>
      <c r="S268" s="119"/>
      <c r="T268" s="119"/>
      <c r="U268" s="119"/>
      <c r="V268" s="119"/>
      <c r="W268" s="119"/>
      <c r="X268" s="119"/>
      <c r="Y268" s="119"/>
      <c r="Z268" s="119"/>
      <c r="AA268" s="119"/>
      <c r="AB268" s="119"/>
      <c r="AC268" s="119"/>
      <c r="AD268" s="119"/>
      <c r="AE268" s="71"/>
      <c r="AF268" s="71"/>
      <c r="AG268" s="71"/>
      <c r="AH268" s="69"/>
    </row>
    <row r="269" spans="2:34">
      <c r="B269" s="155" t="s">
        <v>75</v>
      </c>
      <c r="C269" s="145"/>
      <c r="D269" s="145"/>
      <c r="E269" s="119">
        <f t="shared" si="44"/>
        <v>26</v>
      </c>
      <c r="F269" s="119">
        <f t="shared" si="45"/>
        <v>50</v>
      </c>
      <c r="G269" s="119">
        <f t="shared" si="46"/>
        <v>0</v>
      </c>
      <c r="H269" s="119">
        <f t="shared" si="47"/>
        <v>76</v>
      </c>
      <c r="I269" s="119">
        <v>8</v>
      </c>
      <c r="J269" s="119">
        <v>18</v>
      </c>
      <c r="K269" s="119"/>
      <c r="L269" s="119">
        <v>26</v>
      </c>
      <c r="M269" s="119">
        <v>18</v>
      </c>
      <c r="N269" s="119">
        <v>32</v>
      </c>
      <c r="O269" s="119">
        <v>50</v>
      </c>
      <c r="P269" s="119"/>
      <c r="Q269" s="119"/>
      <c r="R269" s="119"/>
      <c r="S269" s="119"/>
      <c r="T269" s="119"/>
      <c r="U269" s="119"/>
      <c r="V269" s="119"/>
      <c r="W269" s="119"/>
      <c r="X269" s="119"/>
      <c r="Y269" s="119"/>
      <c r="Z269" s="119"/>
      <c r="AA269" s="119"/>
      <c r="AB269" s="119"/>
      <c r="AC269" s="119"/>
      <c r="AD269" s="119"/>
      <c r="AE269" s="71"/>
      <c r="AF269" s="71"/>
      <c r="AG269" s="71"/>
      <c r="AH269" s="69"/>
    </row>
    <row r="270" spans="2:34">
      <c r="B270" s="159">
        <v>4.0301</v>
      </c>
      <c r="C270" s="157" t="s">
        <v>423</v>
      </c>
      <c r="D270" s="158" t="s">
        <v>424</v>
      </c>
      <c r="E270" s="122">
        <f t="shared" si="44"/>
        <v>26</v>
      </c>
      <c r="F270" s="122">
        <f t="shared" si="45"/>
        <v>50</v>
      </c>
      <c r="G270" s="122">
        <f t="shared" si="46"/>
        <v>0</v>
      </c>
      <c r="H270" s="122">
        <f t="shared" si="47"/>
        <v>76</v>
      </c>
      <c r="I270" s="119">
        <v>8</v>
      </c>
      <c r="J270" s="119">
        <v>18</v>
      </c>
      <c r="K270" s="119"/>
      <c r="L270" s="119">
        <v>26</v>
      </c>
      <c r="M270" s="119">
        <v>18</v>
      </c>
      <c r="N270" s="119">
        <v>32</v>
      </c>
      <c r="O270" s="119">
        <v>50</v>
      </c>
      <c r="P270" s="119"/>
      <c r="Q270" s="119"/>
      <c r="R270" s="119"/>
      <c r="S270" s="119"/>
      <c r="T270" s="119"/>
      <c r="U270" s="119"/>
      <c r="V270" s="119"/>
      <c r="W270" s="119"/>
      <c r="X270" s="119"/>
      <c r="Y270" s="119"/>
      <c r="Z270" s="119"/>
      <c r="AA270" s="119"/>
      <c r="AB270" s="119"/>
      <c r="AC270" s="119"/>
      <c r="AD270" s="119"/>
      <c r="AE270" s="71"/>
      <c r="AF270" s="71"/>
      <c r="AG270" s="71"/>
      <c r="AH270" s="69"/>
    </row>
    <row r="271" spans="2:34">
      <c r="E271" s="71"/>
      <c r="F271" s="71"/>
      <c r="G271" s="71"/>
      <c r="H271" s="71"/>
      <c r="I271" s="71"/>
      <c r="J271" s="71"/>
      <c r="K271" s="71"/>
      <c r="L271" s="71"/>
      <c r="M271" s="71"/>
      <c r="N271" s="71"/>
      <c r="O271" s="71"/>
      <c r="P271" s="71"/>
      <c r="Q271" s="71"/>
      <c r="R271" s="71"/>
      <c r="S271" s="71"/>
      <c r="T271" s="71"/>
      <c r="U271" s="71"/>
      <c r="V271" s="71"/>
      <c r="W271" s="71"/>
      <c r="X271" s="71"/>
      <c r="Y271" s="71"/>
      <c r="Z271" s="71"/>
      <c r="AA271" s="71"/>
      <c r="AB271" s="71"/>
      <c r="AC271" s="71"/>
      <c r="AD271" s="69"/>
      <c r="AE271" s="69"/>
      <c r="AF271" s="69"/>
      <c r="AG271" s="69"/>
      <c r="AH271" s="69"/>
    </row>
    <row r="272" spans="2:34">
      <c r="E272" s="71"/>
      <c r="F272" s="71"/>
      <c r="G272" s="71"/>
      <c r="H272" s="71"/>
      <c r="I272" s="71"/>
      <c r="J272" s="71"/>
      <c r="K272" s="71"/>
      <c r="L272" s="71"/>
      <c r="M272" s="71"/>
      <c r="N272" s="71"/>
      <c r="O272" s="71"/>
      <c r="P272" s="71"/>
      <c r="Q272" s="71"/>
      <c r="R272" s="71"/>
      <c r="S272" s="71"/>
      <c r="T272" s="71"/>
      <c r="U272" s="71"/>
      <c r="V272" s="71"/>
      <c r="W272" s="71"/>
      <c r="X272" s="71"/>
      <c r="Y272" s="71"/>
      <c r="Z272" s="71"/>
      <c r="AA272" s="71"/>
      <c r="AB272" s="71"/>
      <c r="AC272" s="71"/>
      <c r="AD272" s="69"/>
      <c r="AE272" s="69"/>
      <c r="AF272" s="69"/>
      <c r="AG272" s="69"/>
      <c r="AH272" s="69"/>
    </row>
  </sheetData>
  <mergeCells count="28">
    <mergeCell ref="C31:D31"/>
    <mergeCell ref="Y8:Z8"/>
    <mergeCell ref="U8:U9"/>
    <mergeCell ref="X8:X9"/>
    <mergeCell ref="AA8:AA9"/>
    <mergeCell ref="C11:D11"/>
    <mergeCell ref="C24:D24"/>
    <mergeCell ref="C8:D9"/>
    <mergeCell ref="H8:H9"/>
    <mergeCell ref="L8:L9"/>
    <mergeCell ref="O8:O9"/>
    <mergeCell ref="R8:R9"/>
    <mergeCell ref="C10:D10"/>
    <mergeCell ref="C6:AD6"/>
    <mergeCell ref="C7:AD7"/>
    <mergeCell ref="AB4:AD4"/>
    <mergeCell ref="C1:AD1"/>
    <mergeCell ref="C2:AD2"/>
    <mergeCell ref="C3:AD3"/>
    <mergeCell ref="C5:AD5"/>
    <mergeCell ref="AD8:AD9"/>
    <mergeCell ref="E8:G8"/>
    <mergeCell ref="I8:K8"/>
    <mergeCell ref="M8:N8"/>
    <mergeCell ref="P8:Q8"/>
    <mergeCell ref="S8:T8"/>
    <mergeCell ref="V8:W8"/>
    <mergeCell ref="AB8:AC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D41"/>
  <sheetViews>
    <sheetView zoomScaleNormal="100" workbookViewId="0">
      <pane xSplit="1" ySplit="9" topLeftCell="B10" activePane="bottomRight" state="frozen"/>
      <selection pane="bottomRight" sqref="A1:AD1"/>
      <selection pane="bottomLeft" activeCell="A10" sqref="A10"/>
      <selection pane="topRight" activeCell="B1" sqref="B1"/>
    </sheetView>
  </sheetViews>
  <sheetFormatPr defaultColWidth="9.140625" defaultRowHeight="15"/>
  <cols>
    <col min="1" max="1" width="16.42578125" style="1" customWidth="1"/>
    <col min="2" max="2" width="8" style="1" customWidth="1"/>
    <col min="3" max="3" width="7" style="1" customWidth="1"/>
    <col min="4" max="4" width="6.7109375" style="1" customWidth="1"/>
    <col min="5" max="5" width="8" style="1" customWidth="1"/>
    <col min="6" max="30" width="6.7109375" style="1" customWidth="1"/>
    <col min="31" max="16384" width="9.140625" style="1"/>
  </cols>
  <sheetData>
    <row r="1" spans="1:30">
      <c r="A1" s="169" t="s">
        <v>28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</row>
    <row r="2" spans="1:30">
      <c r="A2" s="170" t="s">
        <v>29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</row>
    <row r="3" spans="1:30">
      <c r="A3" s="170" t="s">
        <v>3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</row>
    <row r="4" spans="1:30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168" t="s">
        <v>30</v>
      </c>
      <c r="AA4" s="168"/>
      <c r="AB4" s="168"/>
      <c r="AC4" s="168"/>
      <c r="AD4"/>
    </row>
    <row r="5" spans="1:30">
      <c r="A5" s="166" t="s">
        <v>31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</row>
    <row r="6" spans="1:30">
      <c r="A6" s="167" t="s">
        <v>32</v>
      </c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  <c r="AA6" s="167"/>
      <c r="AB6" s="167"/>
      <c r="AC6" s="167"/>
      <c r="AD6" s="167"/>
    </row>
    <row r="7" spans="1:30">
      <c r="A7" s="165" t="s">
        <v>33</v>
      </c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165"/>
      <c r="AB7" s="165"/>
      <c r="AC7" s="165"/>
      <c r="AD7" s="165"/>
    </row>
    <row r="8" spans="1:30">
      <c r="A8" s="164" t="s">
        <v>34</v>
      </c>
      <c r="B8" s="163" t="s">
        <v>35</v>
      </c>
      <c r="C8" s="163"/>
      <c r="D8" s="163"/>
      <c r="E8" s="163"/>
      <c r="F8" s="163" t="s">
        <v>36</v>
      </c>
      <c r="G8" s="163"/>
      <c r="H8" s="163"/>
      <c r="I8" s="163"/>
      <c r="J8" s="163" t="s">
        <v>37</v>
      </c>
      <c r="K8" s="163"/>
      <c r="L8" s="163"/>
      <c r="M8" s="163" t="s">
        <v>38</v>
      </c>
      <c r="N8" s="163"/>
      <c r="O8" s="163"/>
      <c r="P8" s="163" t="s">
        <v>39</v>
      </c>
      <c r="Q8" s="163"/>
      <c r="R8" s="163"/>
      <c r="S8" s="163" t="s">
        <v>40</v>
      </c>
      <c r="T8" s="163"/>
      <c r="U8" s="163"/>
      <c r="V8" s="163" t="s">
        <v>41</v>
      </c>
      <c r="W8" s="163"/>
      <c r="X8" s="163"/>
      <c r="Y8" s="163" t="s">
        <v>42</v>
      </c>
      <c r="Z8" s="163"/>
      <c r="AA8" s="163"/>
      <c r="AB8" s="163" t="s">
        <v>43</v>
      </c>
      <c r="AC8" s="163"/>
      <c r="AD8" s="163"/>
    </row>
    <row r="9" spans="1:30" s="67" customFormat="1" ht="24">
      <c r="A9" s="164"/>
      <c r="B9" s="66" t="s">
        <v>44</v>
      </c>
      <c r="C9" s="66" t="s">
        <v>45</v>
      </c>
      <c r="D9" s="66" t="s">
        <v>46</v>
      </c>
      <c r="E9" s="66" t="s">
        <v>47</v>
      </c>
      <c r="F9" s="66" t="s">
        <v>44</v>
      </c>
      <c r="G9" s="66" t="s">
        <v>45</v>
      </c>
      <c r="H9" s="66" t="s">
        <v>46</v>
      </c>
      <c r="I9" s="66" t="s">
        <v>47</v>
      </c>
      <c r="J9" s="66" t="s">
        <v>44</v>
      </c>
      <c r="K9" s="66" t="s">
        <v>45</v>
      </c>
      <c r="L9" s="66" t="s">
        <v>47</v>
      </c>
      <c r="M9" s="66" t="s">
        <v>44</v>
      </c>
      <c r="N9" s="66" t="s">
        <v>45</v>
      </c>
      <c r="O9" s="66" t="s">
        <v>47</v>
      </c>
      <c r="P9" s="66" t="s">
        <v>44</v>
      </c>
      <c r="Q9" s="66" t="s">
        <v>45</v>
      </c>
      <c r="R9" s="66" t="s">
        <v>47</v>
      </c>
      <c r="S9" s="66" t="s">
        <v>44</v>
      </c>
      <c r="T9" s="66" t="s">
        <v>45</v>
      </c>
      <c r="U9" s="66" t="s">
        <v>47</v>
      </c>
      <c r="V9" s="66" t="s">
        <v>44</v>
      </c>
      <c r="W9" s="66" t="s">
        <v>45</v>
      </c>
      <c r="X9" s="66" t="s">
        <v>47</v>
      </c>
      <c r="Y9" s="66" t="s">
        <v>44</v>
      </c>
      <c r="Z9" s="66" t="s">
        <v>45</v>
      </c>
      <c r="AA9" s="66" t="s">
        <v>47</v>
      </c>
      <c r="AB9" s="66" t="s">
        <v>44</v>
      </c>
      <c r="AC9" s="66" t="s">
        <v>45</v>
      </c>
      <c r="AD9" s="66" t="s">
        <v>47</v>
      </c>
    </row>
    <row r="10" spans="1:30" ht="17.100000000000001" customHeight="1">
      <c r="A10" s="59" t="s">
        <v>48</v>
      </c>
      <c r="B10" s="60">
        <f>F10+J10+M10+P10+S10+V10+Y10+AB10</f>
        <v>9682</v>
      </c>
      <c r="C10" s="60">
        <f>G10+K10+N10+Q10+T10+W10+Z10+AC10</f>
        <v>6079</v>
      </c>
      <c r="D10" s="60">
        <f>H10</f>
        <v>0</v>
      </c>
      <c r="E10" s="61">
        <f>SUM(B10:D10)</f>
        <v>15761</v>
      </c>
      <c r="F10" s="62">
        <v>2388</v>
      </c>
      <c r="G10" s="62">
        <v>1652</v>
      </c>
      <c r="H10" s="62"/>
      <c r="I10" s="61">
        <v>4040</v>
      </c>
      <c r="J10" s="62">
        <v>3042</v>
      </c>
      <c r="K10" s="62">
        <v>1906</v>
      </c>
      <c r="L10" s="61">
        <v>4948</v>
      </c>
      <c r="M10" s="62">
        <v>1453</v>
      </c>
      <c r="N10" s="62">
        <v>883</v>
      </c>
      <c r="O10" s="61">
        <v>2336</v>
      </c>
      <c r="P10" s="62">
        <v>2478</v>
      </c>
      <c r="Q10" s="62">
        <v>1401</v>
      </c>
      <c r="R10" s="61">
        <v>3879</v>
      </c>
      <c r="S10" s="62">
        <v>168</v>
      </c>
      <c r="T10" s="62">
        <v>115</v>
      </c>
      <c r="U10" s="61">
        <v>283</v>
      </c>
      <c r="V10" s="62"/>
      <c r="W10" s="62"/>
      <c r="X10" s="61"/>
      <c r="Y10" s="62">
        <v>70</v>
      </c>
      <c r="Z10" s="62">
        <v>47</v>
      </c>
      <c r="AA10" s="61">
        <v>117</v>
      </c>
      <c r="AB10" s="62">
        <v>83</v>
      </c>
      <c r="AC10" s="62">
        <v>75</v>
      </c>
      <c r="AD10" s="61">
        <v>158</v>
      </c>
    </row>
    <row r="11" spans="1:30" ht="17.100000000000001" customHeight="1">
      <c r="A11" s="63" t="s">
        <v>49</v>
      </c>
      <c r="B11" s="60">
        <f t="shared" ref="B11:B41" si="0">F11+J11+M11+P11+S11+V11+Y11+AB11</f>
        <v>7601</v>
      </c>
      <c r="C11" s="60">
        <f t="shared" ref="C11:C41" si="1">G11+K11+N11+Q11+T11+W11+Z11+AC11</f>
        <v>4761</v>
      </c>
      <c r="D11" s="60">
        <f t="shared" ref="D11:D41" si="2">H11</f>
        <v>0</v>
      </c>
      <c r="E11" s="64">
        <f t="shared" ref="E11:E41" si="3">SUM(B11:D11)</f>
        <v>12362</v>
      </c>
      <c r="F11" s="65">
        <v>1655</v>
      </c>
      <c r="G11" s="65">
        <v>1206</v>
      </c>
      <c r="H11" s="65"/>
      <c r="I11" s="64">
        <v>2861</v>
      </c>
      <c r="J11" s="65">
        <v>1840</v>
      </c>
      <c r="K11" s="65">
        <v>1146</v>
      </c>
      <c r="L11" s="64">
        <v>2986</v>
      </c>
      <c r="M11" s="65">
        <v>1350</v>
      </c>
      <c r="N11" s="65">
        <v>798</v>
      </c>
      <c r="O11" s="64">
        <v>2148</v>
      </c>
      <c r="P11" s="65">
        <v>2478</v>
      </c>
      <c r="Q11" s="65">
        <v>1401</v>
      </c>
      <c r="R11" s="64">
        <v>3879</v>
      </c>
      <c r="S11" s="65">
        <v>168</v>
      </c>
      <c r="T11" s="65">
        <v>115</v>
      </c>
      <c r="U11" s="64">
        <v>283</v>
      </c>
      <c r="V11" s="65"/>
      <c r="W11" s="65"/>
      <c r="X11" s="64"/>
      <c r="Y11" s="65">
        <v>70</v>
      </c>
      <c r="Z11" s="65">
        <v>47</v>
      </c>
      <c r="AA11" s="64">
        <v>117</v>
      </c>
      <c r="AB11" s="65">
        <v>40</v>
      </c>
      <c r="AC11" s="65">
        <v>48</v>
      </c>
      <c r="AD11" s="64">
        <v>88</v>
      </c>
    </row>
    <row r="12" spans="1:30" ht="17.100000000000001" customHeight="1">
      <c r="A12" s="63" t="s">
        <v>50</v>
      </c>
      <c r="B12" s="60">
        <f t="shared" si="0"/>
        <v>2081</v>
      </c>
      <c r="C12" s="60">
        <f t="shared" si="1"/>
        <v>1318</v>
      </c>
      <c r="D12" s="60">
        <f t="shared" si="2"/>
        <v>0</v>
      </c>
      <c r="E12" s="64">
        <f t="shared" si="3"/>
        <v>3399</v>
      </c>
      <c r="F12" s="65">
        <v>733</v>
      </c>
      <c r="G12" s="65">
        <v>446</v>
      </c>
      <c r="H12" s="65"/>
      <c r="I12" s="64">
        <v>1179</v>
      </c>
      <c r="J12" s="65">
        <v>1202</v>
      </c>
      <c r="K12" s="65">
        <v>760</v>
      </c>
      <c r="L12" s="64">
        <v>1962</v>
      </c>
      <c r="M12" s="65">
        <v>103</v>
      </c>
      <c r="N12" s="65">
        <v>85</v>
      </c>
      <c r="O12" s="64">
        <v>188</v>
      </c>
      <c r="P12" s="65"/>
      <c r="Q12" s="65"/>
      <c r="R12" s="64"/>
      <c r="S12" s="65"/>
      <c r="T12" s="65"/>
      <c r="U12" s="64"/>
      <c r="V12" s="65"/>
      <c r="W12" s="65"/>
      <c r="X12" s="64"/>
      <c r="Y12" s="65"/>
      <c r="Z12" s="65"/>
      <c r="AA12" s="64"/>
      <c r="AB12" s="65">
        <v>43</v>
      </c>
      <c r="AC12" s="65">
        <v>27</v>
      </c>
      <c r="AD12" s="64">
        <v>70</v>
      </c>
    </row>
    <row r="13" spans="1:30" ht="17.100000000000001" customHeight="1">
      <c r="A13" s="59" t="s">
        <v>51</v>
      </c>
      <c r="B13" s="60">
        <f t="shared" si="0"/>
        <v>10111</v>
      </c>
      <c r="C13" s="60">
        <f t="shared" si="1"/>
        <v>6343</v>
      </c>
      <c r="D13" s="60">
        <f t="shared" si="2"/>
        <v>0</v>
      </c>
      <c r="E13" s="61">
        <f t="shared" si="3"/>
        <v>16454</v>
      </c>
      <c r="F13" s="62">
        <v>2642</v>
      </c>
      <c r="G13" s="62">
        <v>1783</v>
      </c>
      <c r="H13" s="62"/>
      <c r="I13" s="61">
        <v>4425</v>
      </c>
      <c r="J13" s="62">
        <v>3106</v>
      </c>
      <c r="K13" s="62">
        <v>2055</v>
      </c>
      <c r="L13" s="61">
        <v>5161</v>
      </c>
      <c r="M13" s="62">
        <v>1556</v>
      </c>
      <c r="N13" s="62">
        <v>893</v>
      </c>
      <c r="O13" s="61">
        <v>2449</v>
      </c>
      <c r="P13" s="62">
        <v>2389</v>
      </c>
      <c r="Q13" s="62">
        <v>1356</v>
      </c>
      <c r="R13" s="61">
        <v>3745</v>
      </c>
      <c r="S13" s="62">
        <v>203</v>
      </c>
      <c r="T13" s="62">
        <v>119</v>
      </c>
      <c r="U13" s="61">
        <v>322</v>
      </c>
      <c r="V13" s="62"/>
      <c r="W13" s="62"/>
      <c r="X13" s="61"/>
      <c r="Y13" s="62">
        <v>84</v>
      </c>
      <c r="Z13" s="62">
        <v>58</v>
      </c>
      <c r="AA13" s="61">
        <v>142</v>
      </c>
      <c r="AB13" s="62">
        <v>131</v>
      </c>
      <c r="AC13" s="62">
        <v>79</v>
      </c>
      <c r="AD13" s="61">
        <v>210</v>
      </c>
    </row>
    <row r="14" spans="1:30" ht="17.100000000000001" customHeight="1">
      <c r="A14" s="63" t="s">
        <v>49</v>
      </c>
      <c r="B14" s="60">
        <f t="shared" si="0"/>
        <v>8018</v>
      </c>
      <c r="C14" s="60">
        <f t="shared" si="1"/>
        <v>4996</v>
      </c>
      <c r="D14" s="60">
        <f t="shared" si="2"/>
        <v>0</v>
      </c>
      <c r="E14" s="64">
        <f t="shared" si="3"/>
        <v>13014</v>
      </c>
      <c r="F14" s="65">
        <v>1921</v>
      </c>
      <c r="G14" s="65">
        <v>1330</v>
      </c>
      <c r="H14" s="65"/>
      <c r="I14" s="64">
        <v>3251</v>
      </c>
      <c r="J14" s="65">
        <v>1912</v>
      </c>
      <c r="K14" s="65">
        <v>1299</v>
      </c>
      <c r="L14" s="64">
        <v>3211</v>
      </c>
      <c r="M14" s="65">
        <v>1451</v>
      </c>
      <c r="N14" s="65">
        <v>805</v>
      </c>
      <c r="O14" s="64">
        <v>2256</v>
      </c>
      <c r="P14" s="65">
        <v>2389</v>
      </c>
      <c r="Q14" s="65">
        <v>1356</v>
      </c>
      <c r="R14" s="64">
        <v>3745</v>
      </c>
      <c r="S14" s="65">
        <v>203</v>
      </c>
      <c r="T14" s="65">
        <v>119</v>
      </c>
      <c r="U14" s="64">
        <v>322</v>
      </c>
      <c r="V14" s="65"/>
      <c r="W14" s="65"/>
      <c r="X14" s="64"/>
      <c r="Y14" s="65">
        <v>84</v>
      </c>
      <c r="Z14" s="65">
        <v>58</v>
      </c>
      <c r="AA14" s="64">
        <v>142</v>
      </c>
      <c r="AB14" s="65">
        <v>58</v>
      </c>
      <c r="AC14" s="65">
        <v>29</v>
      </c>
      <c r="AD14" s="64">
        <v>87</v>
      </c>
    </row>
    <row r="15" spans="1:30" ht="17.100000000000001" customHeight="1">
      <c r="A15" s="63" t="s">
        <v>50</v>
      </c>
      <c r="B15" s="60">
        <f t="shared" si="0"/>
        <v>2093</v>
      </c>
      <c r="C15" s="60">
        <f t="shared" si="1"/>
        <v>1347</v>
      </c>
      <c r="D15" s="60">
        <f t="shared" si="2"/>
        <v>0</v>
      </c>
      <c r="E15" s="64">
        <f t="shared" si="3"/>
        <v>3440</v>
      </c>
      <c r="F15" s="65">
        <v>721</v>
      </c>
      <c r="G15" s="65">
        <v>453</v>
      </c>
      <c r="H15" s="65"/>
      <c r="I15" s="64">
        <v>1174</v>
      </c>
      <c r="J15" s="65">
        <v>1194</v>
      </c>
      <c r="K15" s="65">
        <v>756</v>
      </c>
      <c r="L15" s="64">
        <v>1950</v>
      </c>
      <c r="M15" s="65">
        <v>105</v>
      </c>
      <c r="N15" s="65">
        <v>88</v>
      </c>
      <c r="O15" s="64">
        <v>193</v>
      </c>
      <c r="P15" s="65"/>
      <c r="Q15" s="65"/>
      <c r="R15" s="64"/>
      <c r="S15" s="65"/>
      <c r="T15" s="65"/>
      <c r="U15" s="64"/>
      <c r="V15" s="65"/>
      <c r="W15" s="65"/>
      <c r="X15" s="64"/>
      <c r="Y15" s="65"/>
      <c r="Z15" s="65"/>
      <c r="AA15" s="64"/>
      <c r="AB15" s="65">
        <v>73</v>
      </c>
      <c r="AC15" s="65">
        <v>50</v>
      </c>
      <c r="AD15" s="64">
        <v>123</v>
      </c>
    </row>
    <row r="16" spans="1:30" ht="17.100000000000001" customHeight="1">
      <c r="A16" s="59" t="s">
        <v>52</v>
      </c>
      <c r="B16" s="60">
        <f t="shared" si="0"/>
        <v>10398</v>
      </c>
      <c r="C16" s="60">
        <f t="shared" si="1"/>
        <v>6474</v>
      </c>
      <c r="D16" s="60">
        <f t="shared" si="2"/>
        <v>0</v>
      </c>
      <c r="E16" s="61">
        <f t="shared" si="3"/>
        <v>16872</v>
      </c>
      <c r="F16" s="62">
        <v>2650</v>
      </c>
      <c r="G16" s="62">
        <v>1771</v>
      </c>
      <c r="H16" s="62"/>
      <c r="I16" s="61">
        <v>4421</v>
      </c>
      <c r="J16" s="62">
        <v>3360</v>
      </c>
      <c r="K16" s="62">
        <v>2094</v>
      </c>
      <c r="L16" s="61">
        <v>5454</v>
      </c>
      <c r="M16" s="62">
        <v>1575</v>
      </c>
      <c r="N16" s="62">
        <v>1048</v>
      </c>
      <c r="O16" s="61">
        <v>2623</v>
      </c>
      <c r="P16" s="62">
        <v>2504</v>
      </c>
      <c r="Q16" s="62">
        <v>1370</v>
      </c>
      <c r="R16" s="61">
        <v>3874</v>
      </c>
      <c r="S16" s="62">
        <v>161</v>
      </c>
      <c r="T16" s="62">
        <v>95</v>
      </c>
      <c r="U16" s="61">
        <v>256</v>
      </c>
      <c r="V16" s="62"/>
      <c r="W16" s="62"/>
      <c r="X16" s="61"/>
      <c r="Y16" s="62">
        <v>62</v>
      </c>
      <c r="Z16" s="62">
        <v>39</v>
      </c>
      <c r="AA16" s="61">
        <v>101</v>
      </c>
      <c r="AB16" s="62">
        <v>86</v>
      </c>
      <c r="AC16" s="62">
        <v>57</v>
      </c>
      <c r="AD16" s="61">
        <v>143</v>
      </c>
    </row>
    <row r="17" spans="1:30" ht="17.100000000000001" customHeight="1">
      <c r="A17" s="63" t="s">
        <v>49</v>
      </c>
      <c r="B17" s="60">
        <f t="shared" si="0"/>
        <v>8312</v>
      </c>
      <c r="C17" s="60">
        <f t="shared" si="1"/>
        <v>5160</v>
      </c>
      <c r="D17" s="60">
        <f t="shared" si="2"/>
        <v>0</v>
      </c>
      <c r="E17" s="64">
        <f t="shared" si="3"/>
        <v>13472</v>
      </c>
      <c r="F17" s="65">
        <v>1959</v>
      </c>
      <c r="G17" s="65">
        <v>1336</v>
      </c>
      <c r="H17" s="65"/>
      <c r="I17" s="64">
        <v>3295</v>
      </c>
      <c r="J17" s="65">
        <v>2122</v>
      </c>
      <c r="K17" s="65">
        <v>1333</v>
      </c>
      <c r="L17" s="64">
        <v>3455</v>
      </c>
      <c r="M17" s="65">
        <v>1472</v>
      </c>
      <c r="N17" s="65">
        <v>971</v>
      </c>
      <c r="O17" s="64">
        <v>2443</v>
      </c>
      <c r="P17" s="65">
        <v>2504</v>
      </c>
      <c r="Q17" s="65">
        <v>1370</v>
      </c>
      <c r="R17" s="64">
        <v>3874</v>
      </c>
      <c r="S17" s="65">
        <v>161</v>
      </c>
      <c r="T17" s="65">
        <v>95</v>
      </c>
      <c r="U17" s="64">
        <v>256</v>
      </c>
      <c r="V17" s="65"/>
      <c r="W17" s="65"/>
      <c r="X17" s="64"/>
      <c r="Y17" s="65">
        <v>62</v>
      </c>
      <c r="Z17" s="65">
        <v>39</v>
      </c>
      <c r="AA17" s="64">
        <v>101</v>
      </c>
      <c r="AB17" s="65">
        <v>32</v>
      </c>
      <c r="AC17" s="65">
        <v>16</v>
      </c>
      <c r="AD17" s="64">
        <v>48</v>
      </c>
    </row>
    <row r="18" spans="1:30" ht="17.100000000000001" customHeight="1">
      <c r="A18" s="63" t="s">
        <v>50</v>
      </c>
      <c r="B18" s="60">
        <f t="shared" si="0"/>
        <v>2086</v>
      </c>
      <c r="C18" s="60">
        <f t="shared" si="1"/>
        <v>1314</v>
      </c>
      <c r="D18" s="60">
        <f t="shared" si="2"/>
        <v>0</v>
      </c>
      <c r="E18" s="64">
        <f t="shared" si="3"/>
        <v>3400</v>
      </c>
      <c r="F18" s="65">
        <v>691</v>
      </c>
      <c r="G18" s="65">
        <v>435</v>
      </c>
      <c r="H18" s="65"/>
      <c r="I18" s="64">
        <v>1126</v>
      </c>
      <c r="J18" s="65">
        <v>1238</v>
      </c>
      <c r="K18" s="65">
        <v>761</v>
      </c>
      <c r="L18" s="64">
        <v>1999</v>
      </c>
      <c r="M18" s="65">
        <v>103</v>
      </c>
      <c r="N18" s="65">
        <v>77</v>
      </c>
      <c r="O18" s="64">
        <v>180</v>
      </c>
      <c r="P18" s="65"/>
      <c r="Q18" s="65"/>
      <c r="R18" s="64"/>
      <c r="S18" s="65"/>
      <c r="T18" s="65"/>
      <c r="U18" s="64"/>
      <c r="V18" s="65"/>
      <c r="W18" s="65"/>
      <c r="X18" s="64"/>
      <c r="Y18" s="65"/>
      <c r="Z18" s="65"/>
      <c r="AA18" s="64"/>
      <c r="AB18" s="65">
        <v>54</v>
      </c>
      <c r="AC18" s="65">
        <v>41</v>
      </c>
      <c r="AD18" s="64">
        <v>95</v>
      </c>
    </row>
    <row r="19" spans="1:30" ht="17.100000000000001" customHeight="1">
      <c r="A19" s="59" t="s">
        <v>53</v>
      </c>
      <c r="B19" s="60">
        <f t="shared" si="0"/>
        <v>9259</v>
      </c>
      <c r="C19" s="60">
        <f t="shared" si="1"/>
        <v>5839</v>
      </c>
      <c r="D19" s="60">
        <f t="shared" si="2"/>
        <v>0</v>
      </c>
      <c r="E19" s="61">
        <f t="shared" si="3"/>
        <v>15098</v>
      </c>
      <c r="F19" s="62">
        <v>2084</v>
      </c>
      <c r="G19" s="62">
        <v>1425</v>
      </c>
      <c r="H19" s="62"/>
      <c r="I19" s="61">
        <v>3509</v>
      </c>
      <c r="J19" s="62">
        <v>3136</v>
      </c>
      <c r="K19" s="62">
        <v>1943</v>
      </c>
      <c r="L19" s="61">
        <v>5079</v>
      </c>
      <c r="M19" s="62">
        <v>1472</v>
      </c>
      <c r="N19" s="62">
        <v>901</v>
      </c>
      <c r="O19" s="61">
        <v>2373</v>
      </c>
      <c r="P19" s="62">
        <v>2382</v>
      </c>
      <c r="Q19" s="62">
        <v>1407</v>
      </c>
      <c r="R19" s="61">
        <v>3789</v>
      </c>
      <c r="S19" s="62">
        <v>97</v>
      </c>
      <c r="T19" s="62">
        <v>80</v>
      </c>
      <c r="U19" s="61">
        <v>177</v>
      </c>
      <c r="V19" s="62"/>
      <c r="W19" s="62"/>
      <c r="X19" s="61"/>
      <c r="Y19" s="62">
        <v>61</v>
      </c>
      <c r="Z19" s="62">
        <v>52</v>
      </c>
      <c r="AA19" s="61">
        <v>113</v>
      </c>
      <c r="AB19" s="62">
        <v>27</v>
      </c>
      <c r="AC19" s="62">
        <v>31</v>
      </c>
      <c r="AD19" s="61">
        <v>58</v>
      </c>
    </row>
    <row r="20" spans="1:30" ht="17.100000000000001" customHeight="1">
      <c r="A20" s="63" t="s">
        <v>49</v>
      </c>
      <c r="B20" s="60">
        <f t="shared" si="0"/>
        <v>7410</v>
      </c>
      <c r="C20" s="60">
        <f t="shared" si="1"/>
        <v>4571</v>
      </c>
      <c r="D20" s="60">
        <f t="shared" si="2"/>
        <v>0</v>
      </c>
      <c r="E20" s="64">
        <f t="shared" si="3"/>
        <v>11981</v>
      </c>
      <c r="F20" s="65">
        <v>1524</v>
      </c>
      <c r="G20" s="65">
        <v>1031</v>
      </c>
      <c r="H20" s="65"/>
      <c r="I20" s="64">
        <v>2555</v>
      </c>
      <c r="J20" s="65">
        <v>1989</v>
      </c>
      <c r="K20" s="65">
        <v>1200</v>
      </c>
      <c r="L20" s="64">
        <v>3189</v>
      </c>
      <c r="M20" s="65">
        <v>1357</v>
      </c>
      <c r="N20" s="65">
        <v>799</v>
      </c>
      <c r="O20" s="64">
        <v>2156</v>
      </c>
      <c r="P20" s="65">
        <v>2382</v>
      </c>
      <c r="Q20" s="65">
        <v>1407</v>
      </c>
      <c r="R20" s="64">
        <v>3789</v>
      </c>
      <c r="S20" s="65">
        <v>97</v>
      </c>
      <c r="T20" s="65">
        <v>80</v>
      </c>
      <c r="U20" s="64">
        <v>177</v>
      </c>
      <c r="V20" s="65"/>
      <c r="W20" s="65"/>
      <c r="X20" s="64"/>
      <c r="Y20" s="65">
        <v>61</v>
      </c>
      <c r="Z20" s="65">
        <v>52</v>
      </c>
      <c r="AA20" s="64">
        <v>113</v>
      </c>
      <c r="AB20" s="65"/>
      <c r="AC20" s="65">
        <v>2</v>
      </c>
      <c r="AD20" s="64">
        <v>2</v>
      </c>
    </row>
    <row r="21" spans="1:30" ht="17.100000000000001" customHeight="1">
      <c r="A21" s="63" t="s">
        <v>50</v>
      </c>
      <c r="B21" s="60">
        <f t="shared" si="0"/>
        <v>1849</v>
      </c>
      <c r="C21" s="60">
        <f t="shared" si="1"/>
        <v>1268</v>
      </c>
      <c r="D21" s="60">
        <f t="shared" si="2"/>
        <v>0</v>
      </c>
      <c r="E21" s="64">
        <f t="shared" si="3"/>
        <v>3117</v>
      </c>
      <c r="F21" s="65">
        <v>560</v>
      </c>
      <c r="G21" s="65">
        <v>394</v>
      </c>
      <c r="H21" s="65"/>
      <c r="I21" s="64">
        <v>954</v>
      </c>
      <c r="J21" s="65">
        <v>1147</v>
      </c>
      <c r="K21" s="65">
        <v>743</v>
      </c>
      <c r="L21" s="64">
        <v>1890</v>
      </c>
      <c r="M21" s="65">
        <v>115</v>
      </c>
      <c r="N21" s="65">
        <v>102</v>
      </c>
      <c r="O21" s="64">
        <v>217</v>
      </c>
      <c r="P21" s="65"/>
      <c r="Q21" s="65"/>
      <c r="R21" s="64"/>
      <c r="S21" s="65"/>
      <c r="T21" s="65"/>
      <c r="U21" s="64"/>
      <c r="V21" s="65"/>
      <c r="W21" s="65"/>
      <c r="X21" s="64"/>
      <c r="Y21" s="65"/>
      <c r="Z21" s="65"/>
      <c r="AA21" s="64"/>
      <c r="AB21" s="65">
        <v>27</v>
      </c>
      <c r="AC21" s="65">
        <v>29</v>
      </c>
      <c r="AD21" s="64">
        <v>56</v>
      </c>
    </row>
    <row r="22" spans="1:30" ht="17.100000000000001" customHeight="1">
      <c r="A22" s="59" t="s">
        <v>54</v>
      </c>
      <c r="B22" s="60">
        <f t="shared" si="0"/>
        <v>9195</v>
      </c>
      <c r="C22" s="60">
        <f t="shared" si="1"/>
        <v>5737</v>
      </c>
      <c r="D22" s="60">
        <f t="shared" si="2"/>
        <v>0</v>
      </c>
      <c r="E22" s="61">
        <f t="shared" si="3"/>
        <v>14932</v>
      </c>
      <c r="F22" s="62">
        <v>2178</v>
      </c>
      <c r="G22" s="62">
        <v>1407</v>
      </c>
      <c r="H22" s="62"/>
      <c r="I22" s="61">
        <v>3585</v>
      </c>
      <c r="J22" s="62">
        <v>2878</v>
      </c>
      <c r="K22" s="62">
        <v>1835</v>
      </c>
      <c r="L22" s="61">
        <v>4713</v>
      </c>
      <c r="M22" s="62">
        <v>1515</v>
      </c>
      <c r="N22" s="62">
        <v>906</v>
      </c>
      <c r="O22" s="61">
        <v>2421</v>
      </c>
      <c r="P22" s="62">
        <v>2258</v>
      </c>
      <c r="Q22" s="62">
        <v>1387</v>
      </c>
      <c r="R22" s="61">
        <v>3645</v>
      </c>
      <c r="S22" s="62">
        <v>104</v>
      </c>
      <c r="T22" s="62">
        <v>68</v>
      </c>
      <c r="U22" s="61">
        <v>172</v>
      </c>
      <c r="V22" s="62"/>
      <c r="W22" s="62"/>
      <c r="X22" s="61"/>
      <c r="Y22" s="62">
        <v>41</v>
      </c>
      <c r="Z22" s="62">
        <v>40</v>
      </c>
      <c r="AA22" s="61">
        <v>81</v>
      </c>
      <c r="AB22" s="62">
        <v>221</v>
      </c>
      <c r="AC22" s="62">
        <v>94</v>
      </c>
      <c r="AD22" s="61">
        <v>315</v>
      </c>
    </row>
    <row r="23" spans="1:30" ht="17.100000000000001" customHeight="1">
      <c r="A23" s="63" t="s">
        <v>49</v>
      </c>
      <c r="B23" s="60">
        <f t="shared" si="0"/>
        <v>7176</v>
      </c>
      <c r="C23" s="60">
        <f t="shared" si="1"/>
        <v>4481</v>
      </c>
      <c r="D23" s="60">
        <f t="shared" si="2"/>
        <v>0</v>
      </c>
      <c r="E23" s="64">
        <f t="shared" si="3"/>
        <v>11657</v>
      </c>
      <c r="F23" s="65">
        <v>1535</v>
      </c>
      <c r="G23" s="65">
        <v>1010</v>
      </c>
      <c r="H23" s="65"/>
      <c r="I23" s="64">
        <v>2545</v>
      </c>
      <c r="J23" s="65">
        <v>1805</v>
      </c>
      <c r="K23" s="65">
        <v>1143</v>
      </c>
      <c r="L23" s="64">
        <v>2948</v>
      </c>
      <c r="M23" s="65">
        <v>1420</v>
      </c>
      <c r="N23" s="65">
        <v>815</v>
      </c>
      <c r="O23" s="64">
        <v>2235</v>
      </c>
      <c r="P23" s="65">
        <v>2258</v>
      </c>
      <c r="Q23" s="65">
        <v>1387</v>
      </c>
      <c r="R23" s="64">
        <v>3645</v>
      </c>
      <c r="S23" s="65">
        <v>104</v>
      </c>
      <c r="T23" s="65">
        <v>68</v>
      </c>
      <c r="U23" s="64">
        <v>172</v>
      </c>
      <c r="V23" s="65"/>
      <c r="W23" s="65"/>
      <c r="X23" s="64"/>
      <c r="Y23" s="65">
        <v>41</v>
      </c>
      <c r="Z23" s="65">
        <v>40</v>
      </c>
      <c r="AA23" s="64">
        <v>81</v>
      </c>
      <c r="AB23" s="65">
        <v>13</v>
      </c>
      <c r="AC23" s="65">
        <v>18</v>
      </c>
      <c r="AD23" s="64">
        <v>31</v>
      </c>
    </row>
    <row r="24" spans="1:30" ht="17.100000000000001" customHeight="1">
      <c r="A24" s="63" t="s">
        <v>50</v>
      </c>
      <c r="B24" s="60">
        <f t="shared" si="0"/>
        <v>2019</v>
      </c>
      <c r="C24" s="60">
        <f t="shared" si="1"/>
        <v>1256</v>
      </c>
      <c r="D24" s="60">
        <f t="shared" si="2"/>
        <v>0</v>
      </c>
      <c r="E24" s="64">
        <f t="shared" si="3"/>
        <v>3275</v>
      </c>
      <c r="F24" s="65">
        <v>643</v>
      </c>
      <c r="G24" s="65">
        <v>397</v>
      </c>
      <c r="H24" s="65"/>
      <c r="I24" s="64">
        <v>1040</v>
      </c>
      <c r="J24" s="65">
        <v>1073</v>
      </c>
      <c r="K24" s="65">
        <v>692</v>
      </c>
      <c r="L24" s="64">
        <v>1765</v>
      </c>
      <c r="M24" s="65">
        <v>95</v>
      </c>
      <c r="N24" s="65">
        <v>91</v>
      </c>
      <c r="O24" s="64">
        <v>186</v>
      </c>
      <c r="P24" s="65"/>
      <c r="Q24" s="65"/>
      <c r="R24" s="64"/>
      <c r="S24" s="65"/>
      <c r="T24" s="65"/>
      <c r="U24" s="64"/>
      <c r="V24" s="65"/>
      <c r="W24" s="65"/>
      <c r="X24" s="64"/>
      <c r="Y24" s="65"/>
      <c r="Z24" s="65"/>
      <c r="AA24" s="64"/>
      <c r="AB24" s="65">
        <v>208</v>
      </c>
      <c r="AC24" s="65">
        <v>76</v>
      </c>
      <c r="AD24" s="64">
        <v>284</v>
      </c>
    </row>
    <row r="25" spans="1:30" ht="17.100000000000001" customHeight="1">
      <c r="A25" s="59" t="s">
        <v>55</v>
      </c>
      <c r="B25" s="60">
        <f t="shared" si="0"/>
        <v>8990</v>
      </c>
      <c r="C25" s="60">
        <f t="shared" si="1"/>
        <v>5405</v>
      </c>
      <c r="D25" s="60">
        <f t="shared" si="2"/>
        <v>0</v>
      </c>
      <c r="E25" s="61">
        <f t="shared" si="3"/>
        <v>14395</v>
      </c>
      <c r="F25" s="62">
        <v>2247</v>
      </c>
      <c r="G25" s="62">
        <v>1426</v>
      </c>
      <c r="H25" s="62"/>
      <c r="I25" s="61">
        <v>3673</v>
      </c>
      <c r="J25" s="62">
        <v>2714</v>
      </c>
      <c r="K25" s="62">
        <v>1656</v>
      </c>
      <c r="L25" s="61">
        <v>4370</v>
      </c>
      <c r="M25" s="62">
        <v>1432</v>
      </c>
      <c r="N25" s="62">
        <v>834</v>
      </c>
      <c r="O25" s="61">
        <v>2266</v>
      </c>
      <c r="P25" s="62">
        <v>2302</v>
      </c>
      <c r="Q25" s="62">
        <v>1335</v>
      </c>
      <c r="R25" s="61">
        <v>3637</v>
      </c>
      <c r="S25" s="62">
        <v>66</v>
      </c>
      <c r="T25" s="62">
        <v>53</v>
      </c>
      <c r="U25" s="61">
        <v>119</v>
      </c>
      <c r="V25" s="62"/>
      <c r="W25" s="62"/>
      <c r="X25" s="61"/>
      <c r="Y25" s="62">
        <v>28</v>
      </c>
      <c r="Z25" s="62">
        <v>21</v>
      </c>
      <c r="AA25" s="61">
        <v>49</v>
      </c>
      <c r="AB25" s="62">
        <v>201</v>
      </c>
      <c r="AC25" s="62">
        <v>80</v>
      </c>
      <c r="AD25" s="61">
        <v>281</v>
      </c>
    </row>
    <row r="26" spans="1:30" ht="17.100000000000001" customHeight="1">
      <c r="A26" s="63" t="s">
        <v>49</v>
      </c>
      <c r="B26" s="60">
        <f t="shared" si="0"/>
        <v>7047</v>
      </c>
      <c r="C26" s="60">
        <f t="shared" si="1"/>
        <v>4207</v>
      </c>
      <c r="D26" s="60">
        <f t="shared" si="2"/>
        <v>0</v>
      </c>
      <c r="E26" s="64">
        <f t="shared" si="3"/>
        <v>11254</v>
      </c>
      <c r="F26" s="65">
        <v>1593</v>
      </c>
      <c r="G26" s="65">
        <v>1008</v>
      </c>
      <c r="H26" s="65"/>
      <c r="I26" s="64">
        <v>2601</v>
      </c>
      <c r="J26" s="65">
        <v>1693</v>
      </c>
      <c r="K26" s="65">
        <v>1023</v>
      </c>
      <c r="L26" s="64">
        <v>2716</v>
      </c>
      <c r="M26" s="65">
        <v>1314</v>
      </c>
      <c r="N26" s="65">
        <v>746</v>
      </c>
      <c r="O26" s="64">
        <v>2060</v>
      </c>
      <c r="P26" s="65">
        <v>2302</v>
      </c>
      <c r="Q26" s="65">
        <v>1335</v>
      </c>
      <c r="R26" s="64">
        <v>3637</v>
      </c>
      <c r="S26" s="65">
        <v>66</v>
      </c>
      <c r="T26" s="65">
        <v>53</v>
      </c>
      <c r="U26" s="64">
        <v>119</v>
      </c>
      <c r="V26" s="65"/>
      <c r="W26" s="65"/>
      <c r="X26" s="64"/>
      <c r="Y26" s="65">
        <v>28</v>
      </c>
      <c r="Z26" s="65">
        <v>21</v>
      </c>
      <c r="AA26" s="64">
        <v>49</v>
      </c>
      <c r="AB26" s="65">
        <v>51</v>
      </c>
      <c r="AC26" s="65">
        <v>21</v>
      </c>
      <c r="AD26" s="64">
        <v>72</v>
      </c>
    </row>
    <row r="27" spans="1:30" ht="17.100000000000001" customHeight="1">
      <c r="A27" s="63" t="s">
        <v>50</v>
      </c>
      <c r="B27" s="60">
        <f t="shared" si="0"/>
        <v>1943</v>
      </c>
      <c r="C27" s="60">
        <f t="shared" si="1"/>
        <v>1198</v>
      </c>
      <c r="D27" s="60">
        <f t="shared" si="2"/>
        <v>0</v>
      </c>
      <c r="E27" s="64">
        <f t="shared" si="3"/>
        <v>3141</v>
      </c>
      <c r="F27" s="65">
        <v>654</v>
      </c>
      <c r="G27" s="65">
        <v>418</v>
      </c>
      <c r="H27" s="65"/>
      <c r="I27" s="64">
        <v>1072</v>
      </c>
      <c r="J27" s="65">
        <v>1021</v>
      </c>
      <c r="K27" s="65">
        <v>633</v>
      </c>
      <c r="L27" s="64">
        <v>1654</v>
      </c>
      <c r="M27" s="65">
        <v>118</v>
      </c>
      <c r="N27" s="65">
        <v>88</v>
      </c>
      <c r="O27" s="64">
        <v>206</v>
      </c>
      <c r="P27" s="65"/>
      <c r="Q27" s="65"/>
      <c r="R27" s="64"/>
      <c r="S27" s="65"/>
      <c r="T27" s="65"/>
      <c r="U27" s="64"/>
      <c r="V27" s="65"/>
      <c r="W27" s="65"/>
      <c r="X27" s="64"/>
      <c r="Y27" s="65"/>
      <c r="Z27" s="65"/>
      <c r="AA27" s="64"/>
      <c r="AB27" s="65">
        <v>150</v>
      </c>
      <c r="AC27" s="65">
        <v>59</v>
      </c>
      <c r="AD27" s="64">
        <v>209</v>
      </c>
    </row>
    <row r="28" spans="1:30" ht="17.100000000000001" customHeight="1">
      <c r="A28" s="59" t="s">
        <v>56</v>
      </c>
      <c r="B28" s="60">
        <f t="shared" si="0"/>
        <v>8793</v>
      </c>
      <c r="C28" s="60">
        <f t="shared" si="1"/>
        <v>5099</v>
      </c>
      <c r="D28" s="60">
        <f t="shared" si="2"/>
        <v>0</v>
      </c>
      <c r="E28" s="61">
        <f t="shared" si="3"/>
        <v>13892</v>
      </c>
      <c r="F28" s="62">
        <v>2411</v>
      </c>
      <c r="G28" s="62">
        <v>1425</v>
      </c>
      <c r="H28" s="62"/>
      <c r="I28" s="61">
        <v>3836</v>
      </c>
      <c r="J28" s="62">
        <v>2755</v>
      </c>
      <c r="K28" s="62">
        <v>1572</v>
      </c>
      <c r="L28" s="61">
        <v>4327</v>
      </c>
      <c r="M28" s="62">
        <v>1270</v>
      </c>
      <c r="N28" s="62">
        <v>782</v>
      </c>
      <c r="O28" s="61">
        <v>2052</v>
      </c>
      <c r="P28" s="62">
        <v>2228</v>
      </c>
      <c r="Q28" s="62">
        <v>1243</v>
      </c>
      <c r="R28" s="61">
        <v>3471</v>
      </c>
      <c r="S28" s="62">
        <v>72</v>
      </c>
      <c r="T28" s="62">
        <v>38</v>
      </c>
      <c r="U28" s="61">
        <v>110</v>
      </c>
      <c r="V28" s="62"/>
      <c r="W28" s="62"/>
      <c r="X28" s="61"/>
      <c r="Y28" s="62">
        <v>21</v>
      </c>
      <c r="Z28" s="62">
        <v>10</v>
      </c>
      <c r="AA28" s="61">
        <v>31</v>
      </c>
      <c r="AB28" s="62">
        <v>36</v>
      </c>
      <c r="AC28" s="62">
        <v>29</v>
      </c>
      <c r="AD28" s="61">
        <v>65</v>
      </c>
    </row>
    <row r="29" spans="1:30" ht="17.100000000000001" customHeight="1">
      <c r="A29" s="63" t="s">
        <v>49</v>
      </c>
      <c r="B29" s="60">
        <f t="shared" si="0"/>
        <v>6892</v>
      </c>
      <c r="C29" s="60">
        <f t="shared" si="1"/>
        <v>3985</v>
      </c>
      <c r="D29" s="60">
        <f t="shared" si="2"/>
        <v>0</v>
      </c>
      <c r="E29" s="64">
        <f t="shared" si="3"/>
        <v>10877</v>
      </c>
      <c r="F29" s="65">
        <v>1664</v>
      </c>
      <c r="G29" s="65">
        <v>1039</v>
      </c>
      <c r="H29" s="65"/>
      <c r="I29" s="64">
        <v>2703</v>
      </c>
      <c r="J29" s="65">
        <v>1726</v>
      </c>
      <c r="K29" s="65">
        <v>939</v>
      </c>
      <c r="L29" s="64">
        <v>2665</v>
      </c>
      <c r="M29" s="65">
        <v>1172</v>
      </c>
      <c r="N29" s="65">
        <v>707</v>
      </c>
      <c r="O29" s="64">
        <v>1879</v>
      </c>
      <c r="P29" s="65">
        <v>2228</v>
      </c>
      <c r="Q29" s="65">
        <v>1243</v>
      </c>
      <c r="R29" s="64">
        <v>3471</v>
      </c>
      <c r="S29" s="65">
        <v>72</v>
      </c>
      <c r="T29" s="65">
        <v>38</v>
      </c>
      <c r="U29" s="64">
        <v>110</v>
      </c>
      <c r="V29" s="65"/>
      <c r="W29" s="65"/>
      <c r="X29" s="64"/>
      <c r="Y29" s="65">
        <v>21</v>
      </c>
      <c r="Z29" s="65">
        <v>10</v>
      </c>
      <c r="AA29" s="64">
        <v>31</v>
      </c>
      <c r="AB29" s="65">
        <v>9</v>
      </c>
      <c r="AC29" s="65">
        <v>9</v>
      </c>
      <c r="AD29" s="64">
        <v>18</v>
      </c>
    </row>
    <row r="30" spans="1:30" ht="17.100000000000001" customHeight="1">
      <c r="A30" s="63" t="s">
        <v>50</v>
      </c>
      <c r="B30" s="60">
        <f t="shared" si="0"/>
        <v>1901</v>
      </c>
      <c r="C30" s="60">
        <f t="shared" si="1"/>
        <v>1114</v>
      </c>
      <c r="D30" s="60">
        <f t="shared" si="2"/>
        <v>0</v>
      </c>
      <c r="E30" s="64">
        <f t="shared" si="3"/>
        <v>3015</v>
      </c>
      <c r="F30" s="65">
        <v>747</v>
      </c>
      <c r="G30" s="65">
        <v>386</v>
      </c>
      <c r="H30" s="65"/>
      <c r="I30" s="64">
        <v>1133</v>
      </c>
      <c r="J30" s="65">
        <v>1029</v>
      </c>
      <c r="K30" s="65">
        <v>633</v>
      </c>
      <c r="L30" s="64">
        <v>1662</v>
      </c>
      <c r="M30" s="65">
        <v>98</v>
      </c>
      <c r="N30" s="65">
        <v>75</v>
      </c>
      <c r="O30" s="64">
        <v>173</v>
      </c>
      <c r="P30" s="65"/>
      <c r="Q30" s="65"/>
      <c r="R30" s="64"/>
      <c r="S30" s="65"/>
      <c r="T30" s="65"/>
      <c r="U30" s="64"/>
      <c r="V30" s="65"/>
      <c r="W30" s="65"/>
      <c r="X30" s="64"/>
      <c r="Y30" s="65"/>
      <c r="Z30" s="65"/>
      <c r="AA30" s="64"/>
      <c r="AB30" s="65">
        <v>27</v>
      </c>
      <c r="AC30" s="65">
        <v>20</v>
      </c>
      <c r="AD30" s="64">
        <v>47</v>
      </c>
    </row>
    <row r="31" spans="1:30" ht="17.100000000000001" customHeight="1">
      <c r="A31" s="59" t="s">
        <v>57</v>
      </c>
      <c r="B31" s="60">
        <f t="shared" si="0"/>
        <v>8442</v>
      </c>
      <c r="C31" s="60">
        <f t="shared" si="1"/>
        <v>4784</v>
      </c>
      <c r="D31" s="60">
        <f t="shared" si="2"/>
        <v>0</v>
      </c>
      <c r="E31" s="61">
        <f t="shared" si="3"/>
        <v>13226</v>
      </c>
      <c r="F31" s="62">
        <v>2308</v>
      </c>
      <c r="G31" s="62">
        <v>1369</v>
      </c>
      <c r="H31" s="62"/>
      <c r="I31" s="61">
        <v>3677</v>
      </c>
      <c r="J31" s="62">
        <v>2742</v>
      </c>
      <c r="K31" s="62">
        <v>1546</v>
      </c>
      <c r="L31" s="61">
        <v>4288</v>
      </c>
      <c r="M31" s="62">
        <v>1302</v>
      </c>
      <c r="N31" s="62">
        <v>705</v>
      </c>
      <c r="O31" s="61">
        <v>2007</v>
      </c>
      <c r="P31" s="62">
        <v>1982</v>
      </c>
      <c r="Q31" s="62">
        <v>1107</v>
      </c>
      <c r="R31" s="61">
        <v>3089</v>
      </c>
      <c r="S31" s="62">
        <v>61</v>
      </c>
      <c r="T31" s="62">
        <v>30</v>
      </c>
      <c r="U31" s="61">
        <v>91</v>
      </c>
      <c r="V31" s="62"/>
      <c r="W31" s="62"/>
      <c r="X31" s="61"/>
      <c r="Y31" s="62">
        <v>19</v>
      </c>
      <c r="Z31" s="62">
        <v>12</v>
      </c>
      <c r="AA31" s="61">
        <v>31</v>
      </c>
      <c r="AB31" s="62">
        <v>28</v>
      </c>
      <c r="AC31" s="62">
        <v>15</v>
      </c>
      <c r="AD31" s="61">
        <v>43</v>
      </c>
    </row>
    <row r="32" spans="1:30" ht="17.100000000000001" customHeight="1">
      <c r="A32" s="63" t="s">
        <v>49</v>
      </c>
      <c r="B32" s="60">
        <f t="shared" si="0"/>
        <v>6504</v>
      </c>
      <c r="C32" s="60">
        <f t="shared" si="1"/>
        <v>3703</v>
      </c>
      <c r="D32" s="60">
        <f t="shared" si="2"/>
        <v>0</v>
      </c>
      <c r="E32" s="64">
        <f t="shared" si="3"/>
        <v>10207</v>
      </c>
      <c r="F32" s="65">
        <v>1562</v>
      </c>
      <c r="G32" s="65">
        <v>987</v>
      </c>
      <c r="H32" s="65"/>
      <c r="I32" s="64">
        <v>2549</v>
      </c>
      <c r="J32" s="65">
        <v>1669</v>
      </c>
      <c r="K32" s="65">
        <v>921</v>
      </c>
      <c r="L32" s="64">
        <v>2590</v>
      </c>
      <c r="M32" s="65">
        <v>1201</v>
      </c>
      <c r="N32" s="65">
        <v>642</v>
      </c>
      <c r="O32" s="64">
        <v>1843</v>
      </c>
      <c r="P32" s="65">
        <v>1982</v>
      </c>
      <c r="Q32" s="65">
        <v>1107</v>
      </c>
      <c r="R32" s="64">
        <v>3089</v>
      </c>
      <c r="S32" s="65">
        <v>61</v>
      </c>
      <c r="T32" s="65">
        <v>30</v>
      </c>
      <c r="U32" s="64">
        <v>91</v>
      </c>
      <c r="V32" s="65"/>
      <c r="W32" s="65"/>
      <c r="X32" s="64"/>
      <c r="Y32" s="65">
        <v>19</v>
      </c>
      <c r="Z32" s="65">
        <v>12</v>
      </c>
      <c r="AA32" s="64">
        <v>31</v>
      </c>
      <c r="AB32" s="65">
        <v>10</v>
      </c>
      <c r="AC32" s="65">
        <v>4</v>
      </c>
      <c r="AD32" s="64">
        <v>14</v>
      </c>
    </row>
    <row r="33" spans="1:30" ht="17.100000000000001" customHeight="1">
      <c r="A33" s="63" t="s">
        <v>50</v>
      </c>
      <c r="B33" s="60">
        <f t="shared" si="0"/>
        <v>1938</v>
      </c>
      <c r="C33" s="60">
        <f t="shared" si="1"/>
        <v>1081</v>
      </c>
      <c r="D33" s="60">
        <f t="shared" si="2"/>
        <v>0</v>
      </c>
      <c r="E33" s="64">
        <f t="shared" si="3"/>
        <v>3019</v>
      </c>
      <c r="F33" s="65">
        <v>746</v>
      </c>
      <c r="G33" s="65">
        <v>382</v>
      </c>
      <c r="H33" s="65"/>
      <c r="I33" s="64">
        <v>1128</v>
      </c>
      <c r="J33" s="65">
        <v>1073</v>
      </c>
      <c r="K33" s="65">
        <v>625</v>
      </c>
      <c r="L33" s="64">
        <v>1698</v>
      </c>
      <c r="M33" s="65">
        <v>101</v>
      </c>
      <c r="N33" s="65">
        <v>63</v>
      </c>
      <c r="O33" s="64">
        <v>164</v>
      </c>
      <c r="P33" s="65"/>
      <c r="Q33" s="65"/>
      <c r="R33" s="64"/>
      <c r="S33" s="65"/>
      <c r="T33" s="65"/>
      <c r="U33" s="64"/>
      <c r="V33" s="65"/>
      <c r="W33" s="65"/>
      <c r="X33" s="64"/>
      <c r="Y33" s="65"/>
      <c r="Z33" s="65"/>
      <c r="AA33" s="64"/>
      <c r="AB33" s="65">
        <v>18</v>
      </c>
      <c r="AC33" s="65">
        <v>11</v>
      </c>
      <c r="AD33" s="64">
        <v>29</v>
      </c>
    </row>
    <row r="34" spans="1:30" ht="17.100000000000001" customHeight="1">
      <c r="A34" s="59" t="s">
        <v>58</v>
      </c>
      <c r="B34" s="60">
        <f t="shared" si="0"/>
        <v>7420</v>
      </c>
      <c r="C34" s="60">
        <f t="shared" si="1"/>
        <v>4617</v>
      </c>
      <c r="D34" s="60">
        <f t="shared" si="2"/>
        <v>0</v>
      </c>
      <c r="E34" s="61">
        <f t="shared" si="3"/>
        <v>12037</v>
      </c>
      <c r="F34" s="62">
        <v>1724</v>
      </c>
      <c r="G34" s="62">
        <v>1457</v>
      </c>
      <c r="H34" s="62"/>
      <c r="I34" s="61">
        <v>3181</v>
      </c>
      <c r="J34" s="62">
        <v>2641</v>
      </c>
      <c r="K34" s="62">
        <v>1514</v>
      </c>
      <c r="L34" s="61">
        <v>4155</v>
      </c>
      <c r="M34" s="62">
        <v>1101</v>
      </c>
      <c r="N34" s="62">
        <v>601</v>
      </c>
      <c r="O34" s="61">
        <v>1702</v>
      </c>
      <c r="P34" s="62">
        <v>1770</v>
      </c>
      <c r="Q34" s="62">
        <v>946</v>
      </c>
      <c r="R34" s="61">
        <v>2716</v>
      </c>
      <c r="S34" s="62">
        <v>72</v>
      </c>
      <c r="T34" s="62">
        <v>31</v>
      </c>
      <c r="U34" s="61">
        <v>103</v>
      </c>
      <c r="V34" s="62">
        <v>16</v>
      </c>
      <c r="W34" s="62">
        <v>11</v>
      </c>
      <c r="X34" s="61">
        <v>27</v>
      </c>
      <c r="Y34" s="62">
        <v>21</v>
      </c>
      <c r="Z34" s="62">
        <v>19</v>
      </c>
      <c r="AA34" s="61">
        <v>40</v>
      </c>
      <c r="AB34" s="62">
        <v>75</v>
      </c>
      <c r="AC34" s="62">
        <v>38</v>
      </c>
      <c r="AD34" s="61">
        <v>113</v>
      </c>
    </row>
    <row r="35" spans="1:30" ht="17.100000000000001" customHeight="1">
      <c r="A35" s="63" t="s">
        <v>49</v>
      </c>
      <c r="B35" s="60">
        <f t="shared" si="0"/>
        <v>5864</v>
      </c>
      <c r="C35" s="60">
        <f t="shared" si="1"/>
        <v>3348</v>
      </c>
      <c r="D35" s="60">
        <f t="shared" si="2"/>
        <v>0</v>
      </c>
      <c r="E35" s="64">
        <f t="shared" si="3"/>
        <v>9212</v>
      </c>
      <c r="F35" s="65">
        <v>1330</v>
      </c>
      <c r="G35" s="65">
        <v>868</v>
      </c>
      <c r="H35" s="65"/>
      <c r="I35" s="64">
        <v>2198</v>
      </c>
      <c r="J35" s="65">
        <v>1626</v>
      </c>
      <c r="K35" s="65">
        <v>942</v>
      </c>
      <c r="L35" s="64">
        <v>2568</v>
      </c>
      <c r="M35" s="65">
        <v>1014</v>
      </c>
      <c r="N35" s="65">
        <v>533</v>
      </c>
      <c r="O35" s="64">
        <v>1547</v>
      </c>
      <c r="P35" s="65">
        <v>1770</v>
      </c>
      <c r="Q35" s="65">
        <v>946</v>
      </c>
      <c r="R35" s="64">
        <v>2716</v>
      </c>
      <c r="S35" s="65">
        <v>72</v>
      </c>
      <c r="T35" s="65">
        <v>31</v>
      </c>
      <c r="U35" s="64">
        <v>103</v>
      </c>
      <c r="V35" s="65"/>
      <c r="W35" s="65"/>
      <c r="X35" s="64"/>
      <c r="Y35" s="65">
        <v>21</v>
      </c>
      <c r="Z35" s="65">
        <v>19</v>
      </c>
      <c r="AA35" s="64">
        <v>40</v>
      </c>
      <c r="AB35" s="65">
        <v>31</v>
      </c>
      <c r="AC35" s="65">
        <v>9</v>
      </c>
      <c r="AD35" s="64">
        <v>40</v>
      </c>
    </row>
    <row r="36" spans="1:30" ht="17.100000000000001" customHeight="1">
      <c r="A36" s="63" t="s">
        <v>59</v>
      </c>
      <c r="B36" s="60">
        <f t="shared" si="0"/>
        <v>49</v>
      </c>
      <c r="C36" s="60">
        <f t="shared" si="1"/>
        <v>27</v>
      </c>
      <c r="D36" s="60">
        <f t="shared" si="2"/>
        <v>0</v>
      </c>
      <c r="E36" s="64">
        <f t="shared" si="3"/>
        <v>76</v>
      </c>
      <c r="F36" s="65"/>
      <c r="G36" s="65"/>
      <c r="H36" s="65"/>
      <c r="I36" s="64"/>
      <c r="J36" s="65"/>
      <c r="K36" s="65"/>
      <c r="L36" s="64"/>
      <c r="M36" s="65"/>
      <c r="N36" s="65"/>
      <c r="O36" s="64"/>
      <c r="P36" s="65"/>
      <c r="Q36" s="65"/>
      <c r="R36" s="64"/>
      <c r="S36" s="65"/>
      <c r="T36" s="65"/>
      <c r="U36" s="64"/>
      <c r="V36" s="65">
        <v>16</v>
      </c>
      <c r="W36" s="65">
        <v>11</v>
      </c>
      <c r="X36" s="64">
        <v>27</v>
      </c>
      <c r="Y36" s="65"/>
      <c r="Z36" s="65"/>
      <c r="AA36" s="64"/>
      <c r="AB36" s="65">
        <v>33</v>
      </c>
      <c r="AC36" s="65">
        <v>16</v>
      </c>
      <c r="AD36" s="64">
        <v>49</v>
      </c>
    </row>
    <row r="37" spans="1:30" ht="17.100000000000001" customHeight="1">
      <c r="A37" s="63" t="s">
        <v>50</v>
      </c>
      <c r="B37" s="60">
        <f t="shared" si="0"/>
        <v>1507</v>
      </c>
      <c r="C37" s="60">
        <f t="shared" si="1"/>
        <v>1242</v>
      </c>
      <c r="D37" s="60">
        <f t="shared" si="2"/>
        <v>0</v>
      </c>
      <c r="E37" s="64">
        <f t="shared" si="3"/>
        <v>2749</v>
      </c>
      <c r="F37" s="65">
        <v>394</v>
      </c>
      <c r="G37" s="65">
        <v>589</v>
      </c>
      <c r="H37" s="65"/>
      <c r="I37" s="64">
        <v>983</v>
      </c>
      <c r="J37" s="65">
        <v>1015</v>
      </c>
      <c r="K37" s="65">
        <v>572</v>
      </c>
      <c r="L37" s="64">
        <v>1587</v>
      </c>
      <c r="M37" s="65">
        <v>87</v>
      </c>
      <c r="N37" s="65">
        <v>68</v>
      </c>
      <c r="O37" s="64">
        <v>155</v>
      </c>
      <c r="P37" s="65"/>
      <c r="Q37" s="65"/>
      <c r="R37" s="64"/>
      <c r="S37" s="65"/>
      <c r="T37" s="65"/>
      <c r="U37" s="64"/>
      <c r="V37" s="65"/>
      <c r="W37" s="65"/>
      <c r="X37" s="64"/>
      <c r="Y37" s="65"/>
      <c r="Z37" s="65"/>
      <c r="AA37" s="64"/>
      <c r="AB37" s="65">
        <v>11</v>
      </c>
      <c r="AC37" s="65">
        <v>13</v>
      </c>
      <c r="AD37" s="64">
        <v>24</v>
      </c>
    </row>
    <row r="38" spans="1:30" ht="17.100000000000001" customHeight="1">
      <c r="A38" s="59" t="s">
        <v>60</v>
      </c>
      <c r="B38" s="60">
        <f t="shared" si="0"/>
        <v>7100</v>
      </c>
      <c r="C38" s="60">
        <f t="shared" si="1"/>
        <v>4441</v>
      </c>
      <c r="D38" s="60">
        <f t="shared" si="2"/>
        <v>15</v>
      </c>
      <c r="E38" s="61">
        <f t="shared" si="3"/>
        <v>11556</v>
      </c>
      <c r="F38" s="62">
        <v>1765</v>
      </c>
      <c r="G38" s="62">
        <v>1248</v>
      </c>
      <c r="H38" s="62">
        <v>15</v>
      </c>
      <c r="I38" s="61">
        <v>3028</v>
      </c>
      <c r="J38" s="62">
        <v>2337</v>
      </c>
      <c r="K38" s="62">
        <v>1558</v>
      </c>
      <c r="L38" s="61">
        <v>3895</v>
      </c>
      <c r="M38" s="62">
        <v>1174</v>
      </c>
      <c r="N38" s="62">
        <v>670</v>
      </c>
      <c r="O38" s="61">
        <v>1844</v>
      </c>
      <c r="P38" s="62">
        <v>1654</v>
      </c>
      <c r="Q38" s="62">
        <v>860</v>
      </c>
      <c r="R38" s="61">
        <v>2514</v>
      </c>
      <c r="S38" s="62">
        <v>62</v>
      </c>
      <c r="T38" s="62">
        <v>38</v>
      </c>
      <c r="U38" s="61">
        <v>100</v>
      </c>
      <c r="V38" s="62"/>
      <c r="W38" s="62"/>
      <c r="X38" s="61"/>
      <c r="Y38" s="62">
        <v>28</v>
      </c>
      <c r="Z38" s="62">
        <v>18</v>
      </c>
      <c r="AA38" s="61">
        <v>46</v>
      </c>
      <c r="AB38" s="62">
        <v>80</v>
      </c>
      <c r="AC38" s="62">
        <v>49</v>
      </c>
      <c r="AD38" s="61">
        <v>129</v>
      </c>
    </row>
    <row r="39" spans="1:30" ht="17.100000000000001" customHeight="1">
      <c r="A39" s="63" t="s">
        <v>49</v>
      </c>
      <c r="B39" s="60">
        <f t="shared" si="0"/>
        <v>5604</v>
      </c>
      <c r="C39" s="60">
        <f t="shared" si="1"/>
        <v>3269</v>
      </c>
      <c r="D39" s="60">
        <f t="shared" si="2"/>
        <v>15</v>
      </c>
      <c r="E39" s="64">
        <f t="shared" si="3"/>
        <v>8888</v>
      </c>
      <c r="F39" s="65">
        <v>1282</v>
      </c>
      <c r="G39" s="65">
        <v>873</v>
      </c>
      <c r="H39" s="65">
        <v>15</v>
      </c>
      <c r="I39" s="64">
        <v>2170</v>
      </c>
      <c r="J39" s="65">
        <v>1479</v>
      </c>
      <c r="K39" s="65">
        <v>829</v>
      </c>
      <c r="L39" s="64">
        <v>2308</v>
      </c>
      <c r="M39" s="65">
        <v>1072</v>
      </c>
      <c r="N39" s="65">
        <v>625</v>
      </c>
      <c r="O39" s="64">
        <v>1697</v>
      </c>
      <c r="P39" s="65">
        <v>1654</v>
      </c>
      <c r="Q39" s="65">
        <v>860</v>
      </c>
      <c r="R39" s="64">
        <v>2514</v>
      </c>
      <c r="S39" s="65">
        <v>62</v>
      </c>
      <c r="T39" s="65">
        <v>38</v>
      </c>
      <c r="U39" s="64">
        <v>100</v>
      </c>
      <c r="V39" s="65"/>
      <c r="W39" s="65"/>
      <c r="X39" s="64"/>
      <c r="Y39" s="65">
        <v>28</v>
      </c>
      <c r="Z39" s="65">
        <v>18</v>
      </c>
      <c r="AA39" s="64">
        <v>46</v>
      </c>
      <c r="AB39" s="65">
        <v>27</v>
      </c>
      <c r="AC39" s="65">
        <v>26</v>
      </c>
      <c r="AD39" s="64">
        <v>53</v>
      </c>
    </row>
    <row r="40" spans="1:30" ht="17.100000000000001" customHeight="1">
      <c r="A40" s="63" t="s">
        <v>59</v>
      </c>
      <c r="B40" s="60"/>
      <c r="C40" s="60"/>
      <c r="D40" s="60"/>
      <c r="E40" s="64"/>
      <c r="F40" s="65"/>
      <c r="G40" s="65"/>
      <c r="H40" s="65"/>
      <c r="I40" s="64"/>
      <c r="J40" s="65"/>
      <c r="K40" s="65"/>
      <c r="L40" s="64"/>
      <c r="M40" s="65"/>
      <c r="N40" s="65"/>
      <c r="O40" s="64"/>
      <c r="P40" s="65"/>
      <c r="Q40" s="65"/>
      <c r="R40" s="64"/>
      <c r="S40" s="65"/>
      <c r="T40" s="65"/>
      <c r="U40" s="64"/>
      <c r="V40" s="65"/>
      <c r="W40" s="65"/>
      <c r="X40" s="64"/>
      <c r="Y40" s="65"/>
      <c r="Z40" s="65"/>
      <c r="AA40" s="64"/>
      <c r="AB40" s="65">
        <v>35</v>
      </c>
      <c r="AC40" s="65">
        <v>13</v>
      </c>
      <c r="AD40" s="64">
        <v>48</v>
      </c>
    </row>
    <row r="41" spans="1:30" ht="17.100000000000001" customHeight="1">
      <c r="A41" s="63" t="s">
        <v>50</v>
      </c>
      <c r="B41" s="60">
        <f t="shared" si="0"/>
        <v>1461</v>
      </c>
      <c r="C41" s="60">
        <f t="shared" si="1"/>
        <v>1159</v>
      </c>
      <c r="D41" s="60">
        <f t="shared" si="2"/>
        <v>0</v>
      </c>
      <c r="E41" s="64">
        <f t="shared" si="3"/>
        <v>2620</v>
      </c>
      <c r="F41" s="65">
        <v>483</v>
      </c>
      <c r="G41" s="65">
        <v>375</v>
      </c>
      <c r="H41" s="65"/>
      <c r="I41" s="64">
        <v>858</v>
      </c>
      <c r="J41" s="65">
        <v>858</v>
      </c>
      <c r="K41" s="65">
        <v>729</v>
      </c>
      <c r="L41" s="64">
        <v>1587</v>
      </c>
      <c r="M41" s="65">
        <v>102</v>
      </c>
      <c r="N41" s="65">
        <v>45</v>
      </c>
      <c r="O41" s="64">
        <v>147</v>
      </c>
      <c r="P41" s="65"/>
      <c r="Q41" s="65"/>
      <c r="R41" s="64"/>
      <c r="S41" s="65"/>
      <c r="T41" s="65"/>
      <c r="U41" s="64"/>
      <c r="V41" s="65"/>
      <c r="W41" s="65"/>
      <c r="X41" s="64"/>
      <c r="Y41" s="65"/>
      <c r="Z41" s="65"/>
      <c r="AA41" s="64"/>
      <c r="AB41" s="65">
        <v>18</v>
      </c>
      <c r="AC41" s="65">
        <v>10</v>
      </c>
      <c r="AD41" s="64">
        <v>28</v>
      </c>
    </row>
  </sheetData>
  <mergeCells count="17">
    <mergeCell ref="A7:AD7"/>
    <mergeCell ref="A5:AD5"/>
    <mergeCell ref="A6:AD6"/>
    <mergeCell ref="Z4:AC4"/>
    <mergeCell ref="A1:AD1"/>
    <mergeCell ref="A2:AD2"/>
    <mergeCell ref="A3:AD3"/>
    <mergeCell ref="V8:X8"/>
    <mergeCell ref="Y8:AA8"/>
    <mergeCell ref="AB8:AD8"/>
    <mergeCell ref="B8:E8"/>
    <mergeCell ref="A8:A9"/>
    <mergeCell ref="F8:I8"/>
    <mergeCell ref="J8:L8"/>
    <mergeCell ref="M8:O8"/>
    <mergeCell ref="P8:R8"/>
    <mergeCell ref="S8:U8"/>
  </mergeCells>
  <printOptions horizontalCentered="1"/>
  <pageMargins left="0.25" right="0.25" top="0.75" bottom="0.75" header="0.3" footer="0.3"/>
  <pageSetup paperSize="5" scale="90" orientation="landscape" r:id="rId1"/>
  <headerFooter>
    <oddHeader>&amp;L&amp;G</oddHeader>
    <oddFooter>&amp;C&amp;8Patrono con Igualdad de Oportunidad en el Empleo M/M/V/I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291"/>
  <sheetViews>
    <sheetView zoomScaleNormal="100" workbookViewId="0">
      <pane xSplit="3" ySplit="10" topLeftCell="D11" activePane="bottomRight" state="frozen"/>
      <selection pane="bottomRight" sqref="A1:AA1"/>
      <selection pane="bottomLeft" activeCell="A11" sqref="A11"/>
      <selection pane="topRight" activeCell="D1" sqref="D1"/>
    </sheetView>
  </sheetViews>
  <sheetFormatPr defaultColWidth="7.140625" defaultRowHeight="12"/>
  <cols>
    <col min="1" max="1" width="7.7109375" style="4" customWidth="1"/>
    <col min="2" max="2" width="5.5703125" style="5" customWidth="1"/>
    <col min="3" max="3" width="33.42578125" style="5" customWidth="1"/>
    <col min="4" max="4" width="7" style="3" customWidth="1"/>
    <col min="5" max="6" width="8" style="3" customWidth="1"/>
    <col min="7" max="12" width="7" style="3" customWidth="1"/>
    <col min="13" max="13" width="5.42578125" style="3" customWidth="1"/>
    <col min="14" max="18" width="7" style="3" customWidth="1"/>
    <col min="19" max="20" width="4.42578125" style="3" bestFit="1" customWidth="1"/>
    <col min="21" max="27" width="5.42578125" style="3" customWidth="1"/>
    <col min="28" max="16384" width="7.140625" style="3"/>
  </cols>
  <sheetData>
    <row r="1" spans="1:27" ht="15">
      <c r="A1" s="169" t="s">
        <v>28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</row>
    <row r="2" spans="1:27" ht="12.75">
      <c r="A2" s="170" t="s">
        <v>29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</row>
    <row r="3" spans="1:27" ht="12.75">
      <c r="A3" s="170" t="s">
        <v>3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</row>
    <row r="4" spans="1:27" ht="15">
      <c r="A4" s="6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184">
        <v>44145</v>
      </c>
      <c r="X4" s="185"/>
      <c r="Y4" s="185"/>
      <c r="Z4" s="2"/>
      <c r="AA4" s="41" t="s">
        <v>61</v>
      </c>
    </row>
    <row r="5" spans="1:27" ht="15">
      <c r="A5" s="166" t="s">
        <v>62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</row>
    <row r="6" spans="1:27" ht="12.75">
      <c r="A6" s="179" t="s">
        <v>63</v>
      </c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  <c r="AA6" s="179"/>
    </row>
    <row r="7" spans="1:27">
      <c r="A7" s="165" t="s">
        <v>64</v>
      </c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165"/>
    </row>
    <row r="8" spans="1:27">
      <c r="A8" s="180" t="s">
        <v>65</v>
      </c>
      <c r="B8" s="180"/>
      <c r="C8" s="180"/>
      <c r="D8" s="181" t="s">
        <v>35</v>
      </c>
      <c r="E8" s="181"/>
      <c r="F8" s="181"/>
      <c r="G8" s="182" t="s">
        <v>66</v>
      </c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182"/>
      <c r="Y8" s="182"/>
      <c r="Z8" s="182"/>
      <c r="AA8" s="182"/>
    </row>
    <row r="9" spans="1:27">
      <c r="A9" s="180"/>
      <c r="B9" s="180"/>
      <c r="C9" s="180"/>
      <c r="D9" s="181"/>
      <c r="E9" s="181"/>
      <c r="F9" s="181"/>
      <c r="G9" s="182" t="s">
        <v>36</v>
      </c>
      <c r="H9" s="182"/>
      <c r="I9" s="182"/>
      <c r="J9" s="182" t="s">
        <v>37</v>
      </c>
      <c r="K9" s="182"/>
      <c r="L9" s="182"/>
      <c r="M9" s="182" t="s">
        <v>38</v>
      </c>
      <c r="N9" s="182"/>
      <c r="O9" s="182"/>
      <c r="P9" s="182" t="s">
        <v>39</v>
      </c>
      <c r="Q9" s="182"/>
      <c r="R9" s="182"/>
      <c r="S9" s="183" t="s">
        <v>43</v>
      </c>
      <c r="T9" s="183"/>
      <c r="U9" s="183"/>
      <c r="V9" s="182" t="s">
        <v>67</v>
      </c>
      <c r="W9" s="182"/>
      <c r="X9" s="182"/>
      <c r="Y9" s="182" t="s">
        <v>68</v>
      </c>
      <c r="Z9" s="182"/>
      <c r="AA9" s="182"/>
    </row>
    <row r="10" spans="1:27" ht="15">
      <c r="A10" s="180"/>
      <c r="B10" s="180"/>
      <c r="C10" s="180"/>
      <c r="D10" s="25" t="s">
        <v>45</v>
      </c>
      <c r="E10" s="25" t="s">
        <v>44</v>
      </c>
      <c r="F10" s="25" t="s">
        <v>69</v>
      </c>
      <c r="G10" s="26" t="s">
        <v>45</v>
      </c>
      <c r="H10" s="26" t="s">
        <v>44</v>
      </c>
      <c r="I10" s="26" t="s">
        <v>69</v>
      </c>
      <c r="J10" s="26" t="s">
        <v>45</v>
      </c>
      <c r="K10" s="26" t="s">
        <v>44</v>
      </c>
      <c r="L10" s="26" t="s">
        <v>69</v>
      </c>
      <c r="M10" s="26" t="s">
        <v>45</v>
      </c>
      <c r="N10" s="26" t="s">
        <v>44</v>
      </c>
      <c r="O10" s="26" t="s">
        <v>69</v>
      </c>
      <c r="P10" s="26" t="s">
        <v>45</v>
      </c>
      <c r="Q10" s="26" t="s">
        <v>44</v>
      </c>
      <c r="R10" s="26" t="s">
        <v>69</v>
      </c>
      <c r="S10" s="26" t="s">
        <v>45</v>
      </c>
      <c r="T10" s="26" t="s">
        <v>44</v>
      </c>
      <c r="U10" s="26" t="s">
        <v>69</v>
      </c>
      <c r="V10" s="26" t="s">
        <v>45</v>
      </c>
      <c r="W10" s="26" t="s">
        <v>44</v>
      </c>
      <c r="X10" s="26" t="s">
        <v>69</v>
      </c>
      <c r="Y10" s="26" t="s">
        <v>45</v>
      </c>
      <c r="Z10" s="26" t="s">
        <v>44</v>
      </c>
      <c r="AA10" s="26" t="s">
        <v>69</v>
      </c>
    </row>
    <row r="11" spans="1:27" ht="15">
      <c r="A11" s="43"/>
      <c r="B11" s="42"/>
      <c r="C11" s="40" t="s">
        <v>70</v>
      </c>
      <c r="D11" s="27">
        <f t="shared" ref="D11:E47" si="0">G11+J11+M11+P11+S11+V11+Y11</f>
        <v>6343</v>
      </c>
      <c r="E11" s="27">
        <f t="shared" si="0"/>
        <v>10111</v>
      </c>
      <c r="F11" s="27">
        <f>SUM(D11:E11)</f>
        <v>16454</v>
      </c>
      <c r="G11" s="27">
        <f>G12+G17</f>
        <v>1783</v>
      </c>
      <c r="H11" s="27">
        <f t="shared" ref="H11:AA11" si="1">H12+H17</f>
        <v>2642</v>
      </c>
      <c r="I11" s="27">
        <f t="shared" si="1"/>
        <v>4425</v>
      </c>
      <c r="J11" s="27">
        <f t="shared" si="1"/>
        <v>2055</v>
      </c>
      <c r="K11" s="27">
        <f t="shared" si="1"/>
        <v>3106</v>
      </c>
      <c r="L11" s="27">
        <f t="shared" si="1"/>
        <v>5161</v>
      </c>
      <c r="M11" s="27">
        <f t="shared" si="1"/>
        <v>893</v>
      </c>
      <c r="N11" s="27">
        <f t="shared" si="1"/>
        <v>1556</v>
      </c>
      <c r="O11" s="27">
        <f t="shared" si="1"/>
        <v>2449</v>
      </c>
      <c r="P11" s="27">
        <f t="shared" si="1"/>
        <v>1356</v>
      </c>
      <c r="Q11" s="27">
        <f t="shared" si="1"/>
        <v>2389</v>
      </c>
      <c r="R11" s="27">
        <f t="shared" si="1"/>
        <v>3745</v>
      </c>
      <c r="S11" s="27">
        <f t="shared" si="1"/>
        <v>34</v>
      </c>
      <c r="T11" s="27">
        <f t="shared" si="1"/>
        <v>66</v>
      </c>
      <c r="U11" s="27">
        <f t="shared" si="1"/>
        <v>100</v>
      </c>
      <c r="V11" s="27">
        <f t="shared" si="1"/>
        <v>119</v>
      </c>
      <c r="W11" s="27">
        <f t="shared" si="1"/>
        <v>203</v>
      </c>
      <c r="X11" s="27">
        <f t="shared" si="1"/>
        <v>322</v>
      </c>
      <c r="Y11" s="27">
        <f t="shared" si="1"/>
        <v>103</v>
      </c>
      <c r="Z11" s="27">
        <f t="shared" si="1"/>
        <v>149</v>
      </c>
      <c r="AA11" s="27">
        <f t="shared" si="1"/>
        <v>252</v>
      </c>
    </row>
    <row r="12" spans="1:27" s="1" customFormat="1" ht="15">
      <c r="A12" s="177" t="s">
        <v>49</v>
      </c>
      <c r="B12" s="177"/>
      <c r="C12" s="177"/>
      <c r="D12" s="28">
        <f t="shared" si="0"/>
        <v>4996</v>
      </c>
      <c r="E12" s="28">
        <f t="shared" si="0"/>
        <v>8018</v>
      </c>
      <c r="F12" s="28">
        <f t="shared" ref="F12:F82" si="2">SUM(D12:E12)</f>
        <v>13014</v>
      </c>
      <c r="G12" s="28">
        <f>SUM(G13:G16)</f>
        <v>1330</v>
      </c>
      <c r="H12" s="28">
        <f t="shared" ref="H12:AA12" si="3">SUM(H13:H16)</f>
        <v>1921</v>
      </c>
      <c r="I12" s="28">
        <f t="shared" si="3"/>
        <v>3251</v>
      </c>
      <c r="J12" s="28">
        <f t="shared" si="3"/>
        <v>1299</v>
      </c>
      <c r="K12" s="28">
        <f t="shared" si="3"/>
        <v>1912</v>
      </c>
      <c r="L12" s="28">
        <f t="shared" si="3"/>
        <v>3211</v>
      </c>
      <c r="M12" s="28">
        <f t="shared" si="3"/>
        <v>805</v>
      </c>
      <c r="N12" s="28">
        <f t="shared" si="3"/>
        <v>1451</v>
      </c>
      <c r="O12" s="28">
        <f t="shared" si="3"/>
        <v>2256</v>
      </c>
      <c r="P12" s="28">
        <f t="shared" si="3"/>
        <v>1356</v>
      </c>
      <c r="Q12" s="28">
        <f t="shared" si="3"/>
        <v>2389</v>
      </c>
      <c r="R12" s="28">
        <f t="shared" si="3"/>
        <v>3745</v>
      </c>
      <c r="S12" s="28">
        <f t="shared" si="3"/>
        <v>29</v>
      </c>
      <c r="T12" s="28">
        <f t="shared" si="3"/>
        <v>58</v>
      </c>
      <c r="U12" s="28">
        <f t="shared" si="3"/>
        <v>87</v>
      </c>
      <c r="V12" s="28">
        <f t="shared" si="3"/>
        <v>119</v>
      </c>
      <c r="W12" s="28">
        <f t="shared" si="3"/>
        <v>203</v>
      </c>
      <c r="X12" s="28">
        <f t="shared" si="3"/>
        <v>322</v>
      </c>
      <c r="Y12" s="28">
        <f t="shared" si="3"/>
        <v>58</v>
      </c>
      <c r="Z12" s="28">
        <f t="shared" si="3"/>
        <v>84</v>
      </c>
      <c r="AA12" s="28">
        <f t="shared" si="3"/>
        <v>142</v>
      </c>
    </row>
    <row r="13" spans="1:27" s="1" customFormat="1" ht="15">
      <c r="A13" s="178">
        <v>5</v>
      </c>
      <c r="B13" s="175" t="s">
        <v>71</v>
      </c>
      <c r="C13" s="175"/>
      <c r="D13" s="29">
        <f t="shared" si="0"/>
        <v>4826</v>
      </c>
      <c r="E13" s="29">
        <f t="shared" si="0"/>
        <v>7827</v>
      </c>
      <c r="F13" s="29">
        <f t="shared" si="2"/>
        <v>12653</v>
      </c>
      <c r="G13" s="30">
        <f>G28+G50+G57+G85+G124+G141+G146+G164+G195+G197+G203+G221+G235+G241</f>
        <v>1294</v>
      </c>
      <c r="H13" s="30">
        <f t="shared" ref="H13:AA13" si="4">H28+H50+H57+H85+H124+H141+H146+H164+H195+H197+H203+H221+H235+H241</f>
        <v>1909</v>
      </c>
      <c r="I13" s="30">
        <f t="shared" si="4"/>
        <v>3203</v>
      </c>
      <c r="J13" s="30">
        <f t="shared" si="4"/>
        <v>1267</v>
      </c>
      <c r="K13" s="30">
        <f t="shared" si="4"/>
        <v>1903</v>
      </c>
      <c r="L13" s="30">
        <f t="shared" si="4"/>
        <v>3170</v>
      </c>
      <c r="M13" s="30">
        <f t="shared" si="4"/>
        <v>800</v>
      </c>
      <c r="N13" s="30">
        <f t="shared" si="4"/>
        <v>1448</v>
      </c>
      <c r="O13" s="30">
        <f t="shared" si="4"/>
        <v>2248</v>
      </c>
      <c r="P13" s="30">
        <f t="shared" si="4"/>
        <v>1352</v>
      </c>
      <c r="Q13" s="30">
        <f t="shared" si="4"/>
        <v>2378</v>
      </c>
      <c r="R13" s="30">
        <f t="shared" si="4"/>
        <v>3730</v>
      </c>
      <c r="S13" s="30">
        <f t="shared" si="4"/>
        <v>29</v>
      </c>
      <c r="T13" s="30">
        <f t="shared" si="4"/>
        <v>58</v>
      </c>
      <c r="U13" s="30">
        <f t="shared" si="4"/>
        <v>87</v>
      </c>
      <c r="V13" s="30">
        <f t="shared" si="4"/>
        <v>84</v>
      </c>
      <c r="W13" s="30">
        <f t="shared" si="4"/>
        <v>131</v>
      </c>
      <c r="X13" s="30">
        <f t="shared" si="4"/>
        <v>215</v>
      </c>
      <c r="Y13" s="30">
        <f t="shared" si="4"/>
        <v>0</v>
      </c>
      <c r="Z13" s="30">
        <f t="shared" si="4"/>
        <v>0</v>
      </c>
      <c r="AA13" s="30">
        <f t="shared" si="4"/>
        <v>0</v>
      </c>
    </row>
    <row r="14" spans="1:27" s="1" customFormat="1" ht="15">
      <c r="A14" s="178"/>
      <c r="B14" s="175" t="s">
        <v>72</v>
      </c>
      <c r="C14" s="175"/>
      <c r="D14" s="29">
        <f t="shared" si="0"/>
        <v>3</v>
      </c>
      <c r="E14" s="29">
        <f t="shared" si="0"/>
        <v>9</v>
      </c>
      <c r="F14" s="29">
        <f t="shared" si="2"/>
        <v>12</v>
      </c>
      <c r="G14" s="30">
        <f>G216</f>
        <v>1</v>
      </c>
      <c r="H14" s="30">
        <f>H216</f>
        <v>3</v>
      </c>
      <c r="I14" s="30">
        <f t="shared" ref="I14:I82" si="5">SUM(G14:H14)</f>
        <v>4</v>
      </c>
      <c r="J14" s="30">
        <f>J216</f>
        <v>1</v>
      </c>
      <c r="K14" s="30">
        <f>K216</f>
        <v>0</v>
      </c>
      <c r="L14" s="30">
        <f t="shared" ref="L14:L82" si="6">SUM(J14:K14)</f>
        <v>1</v>
      </c>
      <c r="M14" s="30">
        <f>M216</f>
        <v>0</v>
      </c>
      <c r="N14" s="30">
        <f>N216</f>
        <v>1</v>
      </c>
      <c r="O14" s="30">
        <f t="shared" ref="O14:O82" si="7">SUM(M14:N14)</f>
        <v>1</v>
      </c>
      <c r="P14" s="30">
        <f>P216</f>
        <v>1</v>
      </c>
      <c r="Q14" s="30">
        <f>Q216</f>
        <v>5</v>
      </c>
      <c r="R14" s="30">
        <f t="shared" ref="R14:R82" si="8">SUM(P14:Q14)</f>
        <v>6</v>
      </c>
      <c r="S14" s="30">
        <f>S216</f>
        <v>0</v>
      </c>
      <c r="T14" s="30">
        <f>T216</f>
        <v>0</v>
      </c>
      <c r="U14" s="30">
        <f t="shared" ref="U14:U82" si="9">SUM(S14:T14)</f>
        <v>0</v>
      </c>
      <c r="V14" s="30">
        <f>V216</f>
        <v>0</v>
      </c>
      <c r="W14" s="30">
        <f>W216</f>
        <v>0</v>
      </c>
      <c r="X14" s="30">
        <f t="shared" ref="X14:X82" si="10">SUM(V14:W14)</f>
        <v>0</v>
      </c>
      <c r="Y14" s="30">
        <f>Y216</f>
        <v>0</v>
      </c>
      <c r="Z14" s="30">
        <f>Z216</f>
        <v>0</v>
      </c>
      <c r="AA14" s="30">
        <f t="shared" ref="AA14:AA82" si="11">SUM(Y14:Z14)</f>
        <v>0</v>
      </c>
    </row>
    <row r="15" spans="1:27" s="1" customFormat="1" ht="15">
      <c r="A15" s="178"/>
      <c r="B15" s="175" t="s">
        <v>73</v>
      </c>
      <c r="C15" s="175"/>
      <c r="D15" s="29">
        <f t="shared" si="0"/>
        <v>64</v>
      </c>
      <c r="E15" s="29">
        <f t="shared" si="0"/>
        <v>15</v>
      </c>
      <c r="F15" s="29">
        <f t="shared" si="2"/>
        <v>79</v>
      </c>
      <c r="G15" s="30">
        <f>G210+G212</f>
        <v>31</v>
      </c>
      <c r="H15" s="30">
        <f>H210+H212</f>
        <v>7</v>
      </c>
      <c r="I15" s="30">
        <f t="shared" si="5"/>
        <v>38</v>
      </c>
      <c r="J15" s="30">
        <f>J210+J212</f>
        <v>28</v>
      </c>
      <c r="K15" s="30">
        <f>K210+K212</f>
        <v>6</v>
      </c>
      <c r="L15" s="30">
        <f t="shared" si="6"/>
        <v>34</v>
      </c>
      <c r="M15" s="30">
        <f>M210+M212</f>
        <v>4</v>
      </c>
      <c r="N15" s="30">
        <f>N210+N212</f>
        <v>0</v>
      </c>
      <c r="O15" s="30">
        <f t="shared" si="7"/>
        <v>4</v>
      </c>
      <c r="P15" s="30">
        <f>P210+P212</f>
        <v>1</v>
      </c>
      <c r="Q15" s="30">
        <f>Q210+Q212</f>
        <v>2</v>
      </c>
      <c r="R15" s="30">
        <f t="shared" si="8"/>
        <v>3</v>
      </c>
      <c r="S15" s="30">
        <f>S210+S212</f>
        <v>0</v>
      </c>
      <c r="T15" s="30">
        <f>T210+T212</f>
        <v>0</v>
      </c>
      <c r="U15" s="30">
        <f t="shared" si="9"/>
        <v>0</v>
      </c>
      <c r="V15" s="30">
        <f>V210+V212</f>
        <v>0</v>
      </c>
      <c r="W15" s="30">
        <f>W210+W212</f>
        <v>0</v>
      </c>
      <c r="X15" s="30">
        <f t="shared" si="10"/>
        <v>0</v>
      </c>
      <c r="Y15" s="30">
        <f>Y210+Y212</f>
        <v>0</v>
      </c>
      <c r="Z15" s="30">
        <f>Z210+Z212</f>
        <v>0</v>
      </c>
      <c r="AA15" s="30">
        <f t="shared" si="11"/>
        <v>0</v>
      </c>
    </row>
    <row r="16" spans="1:27" s="1" customFormat="1" ht="15">
      <c r="A16" s="178"/>
      <c r="B16" s="175" t="s">
        <v>68</v>
      </c>
      <c r="C16" s="175"/>
      <c r="D16" s="29">
        <f t="shared" si="0"/>
        <v>103</v>
      </c>
      <c r="E16" s="29">
        <f t="shared" si="0"/>
        <v>167</v>
      </c>
      <c r="F16" s="29">
        <f t="shared" si="2"/>
        <v>270</v>
      </c>
      <c r="G16" s="30">
        <f>G271</f>
        <v>4</v>
      </c>
      <c r="H16" s="30">
        <f>H271</f>
        <v>2</v>
      </c>
      <c r="I16" s="30">
        <f t="shared" si="5"/>
        <v>6</v>
      </c>
      <c r="J16" s="30">
        <f>J271</f>
        <v>3</v>
      </c>
      <c r="K16" s="30">
        <f>K271</f>
        <v>3</v>
      </c>
      <c r="L16" s="30">
        <f t="shared" si="6"/>
        <v>6</v>
      </c>
      <c r="M16" s="30">
        <f>M271</f>
        <v>1</v>
      </c>
      <c r="N16" s="30">
        <f>N271</f>
        <v>2</v>
      </c>
      <c r="O16" s="30">
        <f t="shared" si="7"/>
        <v>3</v>
      </c>
      <c r="P16" s="30">
        <f>P271</f>
        <v>2</v>
      </c>
      <c r="Q16" s="30">
        <f>Q271</f>
        <v>4</v>
      </c>
      <c r="R16" s="30">
        <f t="shared" si="8"/>
        <v>6</v>
      </c>
      <c r="S16" s="30">
        <f>S271</f>
        <v>0</v>
      </c>
      <c r="T16" s="30">
        <f>T271</f>
        <v>0</v>
      </c>
      <c r="U16" s="30">
        <f t="shared" si="9"/>
        <v>0</v>
      </c>
      <c r="V16" s="30">
        <f>V271</f>
        <v>35</v>
      </c>
      <c r="W16" s="30">
        <f>W271</f>
        <v>72</v>
      </c>
      <c r="X16" s="30">
        <f t="shared" si="10"/>
        <v>107</v>
      </c>
      <c r="Y16" s="30">
        <f>Y271</f>
        <v>58</v>
      </c>
      <c r="Z16" s="30">
        <f>Z271</f>
        <v>84</v>
      </c>
      <c r="AA16" s="30">
        <f t="shared" si="11"/>
        <v>142</v>
      </c>
    </row>
    <row r="17" spans="1:27" s="1" customFormat="1" ht="15">
      <c r="A17" s="177" t="s">
        <v>50</v>
      </c>
      <c r="B17" s="177"/>
      <c r="C17" s="177"/>
      <c r="D17" s="29">
        <f t="shared" si="0"/>
        <v>1347</v>
      </c>
      <c r="E17" s="29">
        <f t="shared" si="0"/>
        <v>2093</v>
      </c>
      <c r="F17" s="29">
        <f t="shared" si="2"/>
        <v>3440</v>
      </c>
      <c r="G17" s="29">
        <f>SUM(G18:G25)</f>
        <v>453</v>
      </c>
      <c r="H17" s="29">
        <f>SUM(H18:H25)</f>
        <v>721</v>
      </c>
      <c r="I17" s="29">
        <f t="shared" si="5"/>
        <v>1174</v>
      </c>
      <c r="J17" s="29">
        <f>SUM(J18:J25)</f>
        <v>756</v>
      </c>
      <c r="K17" s="29">
        <f>SUM(K18:K25)</f>
        <v>1194</v>
      </c>
      <c r="L17" s="29">
        <f t="shared" si="6"/>
        <v>1950</v>
      </c>
      <c r="M17" s="29">
        <f>SUM(M18:M25)</f>
        <v>88</v>
      </c>
      <c r="N17" s="29">
        <f>SUM(N18:N25)</f>
        <v>105</v>
      </c>
      <c r="O17" s="29">
        <f t="shared" si="7"/>
        <v>193</v>
      </c>
      <c r="P17" s="29">
        <f>SUM(P18:P25)</f>
        <v>0</v>
      </c>
      <c r="Q17" s="29">
        <f>SUM(Q18:Q25)</f>
        <v>0</v>
      </c>
      <c r="R17" s="29">
        <f t="shared" si="8"/>
        <v>0</v>
      </c>
      <c r="S17" s="29">
        <f>SUM(S18:S25)</f>
        <v>5</v>
      </c>
      <c r="T17" s="29">
        <f>SUM(T18:T25)</f>
        <v>8</v>
      </c>
      <c r="U17" s="29">
        <f t="shared" si="9"/>
        <v>13</v>
      </c>
      <c r="V17" s="29">
        <f>SUM(V18:V25)</f>
        <v>0</v>
      </c>
      <c r="W17" s="29">
        <f>SUM(W18:W25)</f>
        <v>0</v>
      </c>
      <c r="X17" s="29">
        <f t="shared" si="10"/>
        <v>0</v>
      </c>
      <c r="Y17" s="29">
        <f>SUM(Y18:Y25)</f>
        <v>45</v>
      </c>
      <c r="Z17" s="29">
        <f>SUM(Z18:Z25)</f>
        <v>65</v>
      </c>
      <c r="AA17" s="29">
        <f t="shared" si="11"/>
        <v>110</v>
      </c>
    </row>
    <row r="18" spans="1:27" s="1" customFormat="1" ht="15">
      <c r="A18" s="176">
        <v>6</v>
      </c>
      <c r="B18" s="175" t="s">
        <v>74</v>
      </c>
      <c r="C18" s="175"/>
      <c r="D18" s="29">
        <f t="shared" si="0"/>
        <v>8</v>
      </c>
      <c r="E18" s="29">
        <f t="shared" si="0"/>
        <v>21</v>
      </c>
      <c r="F18" s="29">
        <f t="shared" si="2"/>
        <v>29</v>
      </c>
      <c r="G18" s="30">
        <f>G116+G252</f>
        <v>8</v>
      </c>
      <c r="H18" s="30">
        <f>H116+H252</f>
        <v>21</v>
      </c>
      <c r="I18" s="30">
        <f t="shared" si="5"/>
        <v>29</v>
      </c>
      <c r="J18" s="30">
        <f>J116+J252</f>
        <v>0</v>
      </c>
      <c r="K18" s="30">
        <f>K116+K252</f>
        <v>0</v>
      </c>
      <c r="L18" s="30">
        <f t="shared" si="6"/>
        <v>0</v>
      </c>
      <c r="M18" s="30">
        <f>M116+M252</f>
        <v>0</v>
      </c>
      <c r="N18" s="30">
        <f>N116+N252</f>
        <v>0</v>
      </c>
      <c r="O18" s="30">
        <f t="shared" si="7"/>
        <v>0</v>
      </c>
      <c r="P18" s="30">
        <f>P116+P252</f>
        <v>0</v>
      </c>
      <c r="Q18" s="30">
        <f>Q116+Q252</f>
        <v>0</v>
      </c>
      <c r="R18" s="30">
        <f t="shared" si="8"/>
        <v>0</v>
      </c>
      <c r="S18" s="30">
        <f>S116+S252</f>
        <v>0</v>
      </c>
      <c r="T18" s="30">
        <f>T116+T252</f>
        <v>0</v>
      </c>
      <c r="U18" s="30">
        <f t="shared" si="9"/>
        <v>0</v>
      </c>
      <c r="V18" s="30">
        <f>V116+V252</f>
        <v>0</v>
      </c>
      <c r="W18" s="30">
        <f>W116+W252</f>
        <v>0</v>
      </c>
      <c r="X18" s="30">
        <f t="shared" si="10"/>
        <v>0</v>
      </c>
      <c r="Y18" s="30">
        <f>Y116+Y252</f>
        <v>0</v>
      </c>
      <c r="Z18" s="30">
        <f>Z116+Z252</f>
        <v>0</v>
      </c>
      <c r="AA18" s="30">
        <f t="shared" si="11"/>
        <v>0</v>
      </c>
    </row>
    <row r="19" spans="1:27">
      <c r="A19" s="176"/>
      <c r="B19" s="175" t="s">
        <v>68</v>
      </c>
      <c r="C19" s="175"/>
      <c r="D19" s="29">
        <f t="shared" si="0"/>
        <v>1</v>
      </c>
      <c r="E19" s="29">
        <f t="shared" si="0"/>
        <v>3</v>
      </c>
      <c r="F19" s="29">
        <f t="shared" si="2"/>
        <v>4</v>
      </c>
      <c r="G19" s="30">
        <f>G283</f>
        <v>0</v>
      </c>
      <c r="H19" s="30">
        <f>H283</f>
        <v>0</v>
      </c>
      <c r="I19" s="30">
        <f t="shared" si="5"/>
        <v>0</v>
      </c>
      <c r="J19" s="30">
        <f>J283</f>
        <v>0</v>
      </c>
      <c r="K19" s="30">
        <f>K283</f>
        <v>0</v>
      </c>
      <c r="L19" s="30">
        <f t="shared" si="6"/>
        <v>0</v>
      </c>
      <c r="M19" s="30">
        <f>M283</f>
        <v>0</v>
      </c>
      <c r="N19" s="30">
        <f>N283</f>
        <v>0</v>
      </c>
      <c r="O19" s="30">
        <f t="shared" si="7"/>
        <v>0</v>
      </c>
      <c r="P19" s="30">
        <f>P283</f>
        <v>0</v>
      </c>
      <c r="Q19" s="30">
        <f>Q283</f>
        <v>0</v>
      </c>
      <c r="R19" s="30">
        <f t="shared" si="8"/>
        <v>0</v>
      </c>
      <c r="S19" s="30">
        <f>S283</f>
        <v>0</v>
      </c>
      <c r="T19" s="30">
        <f>T283</f>
        <v>0</v>
      </c>
      <c r="U19" s="30">
        <f t="shared" si="9"/>
        <v>0</v>
      </c>
      <c r="V19" s="30">
        <f>V283</f>
        <v>0</v>
      </c>
      <c r="W19" s="30">
        <f>W283</f>
        <v>0</v>
      </c>
      <c r="X19" s="30">
        <f t="shared" si="10"/>
        <v>0</v>
      </c>
      <c r="Y19" s="30">
        <f>Y283</f>
        <v>1</v>
      </c>
      <c r="Z19" s="30">
        <f>Z283</f>
        <v>3</v>
      </c>
      <c r="AA19" s="30">
        <f t="shared" si="11"/>
        <v>4</v>
      </c>
    </row>
    <row r="20" spans="1:27" s="1" customFormat="1" ht="15">
      <c r="A20" s="176">
        <v>7</v>
      </c>
      <c r="B20" s="175" t="s">
        <v>75</v>
      </c>
      <c r="C20" s="175"/>
      <c r="D20" s="29">
        <f t="shared" si="0"/>
        <v>656</v>
      </c>
      <c r="E20" s="29">
        <f t="shared" si="0"/>
        <v>1105</v>
      </c>
      <c r="F20" s="29">
        <f t="shared" si="2"/>
        <v>1761</v>
      </c>
      <c r="G20" s="30">
        <f>G40+G53+G71+G98+G119+G130+G137+G170+G254+G290</f>
        <v>228</v>
      </c>
      <c r="H20" s="30">
        <f>H40+H53+H71+H98+H119+H130+H137+H170+H254+H290</f>
        <v>397</v>
      </c>
      <c r="I20" s="30">
        <f t="shared" si="5"/>
        <v>625</v>
      </c>
      <c r="J20" s="30">
        <f>J40+J53+J71+J98+J119+J130+J137+J170+J254+J290</f>
        <v>427</v>
      </c>
      <c r="K20" s="30">
        <f>K40+K53+K71+K98+K119+K130+K137+K170+K254+K290</f>
        <v>705</v>
      </c>
      <c r="L20" s="30">
        <f t="shared" si="6"/>
        <v>1132</v>
      </c>
      <c r="M20" s="30">
        <f>M40+M53+M71+M98+M119+M130+M137+M170+M254+M290</f>
        <v>0</v>
      </c>
      <c r="N20" s="30">
        <f>N40+N53+N71+N98+N119+N130+N137+N170+N254+N290</f>
        <v>0</v>
      </c>
      <c r="O20" s="30">
        <f t="shared" si="7"/>
        <v>0</v>
      </c>
      <c r="P20" s="30">
        <f>P40+P53+P71+P98+P119+P130+P137+P170+P254+P290</f>
        <v>0</v>
      </c>
      <c r="Q20" s="30">
        <f>Q40+Q53+Q71+Q98+Q119+Q130+Q137+Q170+Q254+Q290</f>
        <v>0</v>
      </c>
      <c r="R20" s="30">
        <f t="shared" si="8"/>
        <v>0</v>
      </c>
      <c r="S20" s="30">
        <f>S40+S53+S71+S98+S119+S130+S137+S170+S254+S290</f>
        <v>0</v>
      </c>
      <c r="T20" s="30">
        <f>T40+T53+T71+T98+T119+T130+T137+T170+T254+T290</f>
        <v>2</v>
      </c>
      <c r="U20" s="30">
        <f t="shared" si="9"/>
        <v>2</v>
      </c>
      <c r="V20" s="30">
        <f>V40+V53+V71+V98+V119+V130+V137+V170+V254+V290</f>
        <v>0</v>
      </c>
      <c r="W20" s="30">
        <f>W40+W53+W71+W98+W119+W130+W137+W170+W254+W290</f>
        <v>0</v>
      </c>
      <c r="X20" s="30">
        <f t="shared" si="10"/>
        <v>0</v>
      </c>
      <c r="Y20" s="30">
        <f>Y40+Y53+Y71+Y98+Y119+Y130+Y137+Y170+Y254+Y290</f>
        <v>1</v>
      </c>
      <c r="Z20" s="30">
        <f>Z40+Z53+Z71+Z98+Z119+Z130+Z137+Z170+Z254+Z290</f>
        <v>1</v>
      </c>
      <c r="AA20" s="30">
        <f t="shared" si="11"/>
        <v>2</v>
      </c>
    </row>
    <row r="21" spans="1:27" s="1" customFormat="1" ht="15">
      <c r="A21" s="176"/>
      <c r="B21" s="175" t="s">
        <v>68</v>
      </c>
      <c r="C21" s="175"/>
      <c r="D21" s="29">
        <f t="shared" si="0"/>
        <v>54</v>
      </c>
      <c r="E21" s="29">
        <f t="shared" si="0"/>
        <v>69</v>
      </c>
      <c r="F21" s="29">
        <f t="shared" si="2"/>
        <v>123</v>
      </c>
      <c r="G21" s="30">
        <f>G285</f>
        <v>11</v>
      </c>
      <c r="H21" s="30">
        <f>H285</f>
        <v>6</v>
      </c>
      <c r="I21" s="30">
        <f t="shared" si="5"/>
        <v>17</v>
      </c>
      <c r="J21" s="30">
        <f>J285</f>
        <v>0</v>
      </c>
      <c r="K21" s="30">
        <f>K285</f>
        <v>3</v>
      </c>
      <c r="L21" s="30">
        <f t="shared" si="6"/>
        <v>3</v>
      </c>
      <c r="M21" s="30">
        <f>M285</f>
        <v>0</v>
      </c>
      <c r="N21" s="30">
        <f>N285</f>
        <v>0</v>
      </c>
      <c r="O21" s="30">
        <f t="shared" si="7"/>
        <v>0</v>
      </c>
      <c r="P21" s="30">
        <f>P285</f>
        <v>0</v>
      </c>
      <c r="Q21" s="30">
        <f>Q285</f>
        <v>0</v>
      </c>
      <c r="R21" s="30">
        <f t="shared" si="8"/>
        <v>0</v>
      </c>
      <c r="S21" s="30">
        <f>S285</f>
        <v>0</v>
      </c>
      <c r="T21" s="30">
        <f>T285</f>
        <v>0</v>
      </c>
      <c r="U21" s="30">
        <f t="shared" si="9"/>
        <v>0</v>
      </c>
      <c r="V21" s="30">
        <f>V285</f>
        <v>0</v>
      </c>
      <c r="W21" s="30">
        <f>W285</f>
        <v>0</v>
      </c>
      <c r="X21" s="30">
        <f t="shared" si="10"/>
        <v>0</v>
      </c>
      <c r="Y21" s="30">
        <f>Y285</f>
        <v>43</v>
      </c>
      <c r="Z21" s="30">
        <f>Z285</f>
        <v>60</v>
      </c>
      <c r="AA21" s="30">
        <f t="shared" si="11"/>
        <v>103</v>
      </c>
    </row>
    <row r="22" spans="1:27" s="1" customFormat="1" ht="15">
      <c r="A22" s="33">
        <v>8</v>
      </c>
      <c r="B22" s="175" t="s">
        <v>76</v>
      </c>
      <c r="C22" s="175"/>
      <c r="D22" s="29">
        <f t="shared" si="0"/>
        <v>0</v>
      </c>
      <c r="E22" s="29">
        <f t="shared" si="0"/>
        <v>2</v>
      </c>
      <c r="F22" s="29">
        <f t="shared" si="2"/>
        <v>2</v>
      </c>
      <c r="G22" s="30">
        <f>G263</f>
        <v>0</v>
      </c>
      <c r="H22" s="30">
        <f>H263</f>
        <v>2</v>
      </c>
      <c r="I22" s="30">
        <f t="shared" si="5"/>
        <v>2</v>
      </c>
      <c r="J22" s="30">
        <f>J263</f>
        <v>0</v>
      </c>
      <c r="K22" s="30">
        <f>K263</f>
        <v>0</v>
      </c>
      <c r="L22" s="30">
        <f t="shared" si="6"/>
        <v>0</v>
      </c>
      <c r="M22" s="30">
        <f>M263</f>
        <v>0</v>
      </c>
      <c r="N22" s="30">
        <f>N263</f>
        <v>0</v>
      </c>
      <c r="O22" s="30">
        <f t="shared" si="7"/>
        <v>0</v>
      </c>
      <c r="P22" s="30">
        <f>P263</f>
        <v>0</v>
      </c>
      <c r="Q22" s="30">
        <f>Q263</f>
        <v>0</v>
      </c>
      <c r="R22" s="30">
        <f t="shared" si="8"/>
        <v>0</v>
      </c>
      <c r="S22" s="30">
        <f>S263</f>
        <v>0</v>
      </c>
      <c r="T22" s="30">
        <f>T263</f>
        <v>0</v>
      </c>
      <c r="U22" s="30">
        <f t="shared" si="9"/>
        <v>0</v>
      </c>
      <c r="V22" s="30">
        <f>V263</f>
        <v>0</v>
      </c>
      <c r="W22" s="30">
        <f>W263</f>
        <v>0</v>
      </c>
      <c r="X22" s="30">
        <f t="shared" si="10"/>
        <v>0</v>
      </c>
      <c r="Y22" s="30">
        <f>Y263</f>
        <v>0</v>
      </c>
      <c r="Z22" s="30">
        <f>Z263</f>
        <v>0</v>
      </c>
      <c r="AA22" s="30">
        <f t="shared" si="11"/>
        <v>0</v>
      </c>
    </row>
    <row r="23" spans="1:27" s="1" customFormat="1" ht="15">
      <c r="A23" s="176">
        <v>9</v>
      </c>
      <c r="B23" s="175" t="s">
        <v>77</v>
      </c>
      <c r="C23" s="175"/>
      <c r="D23" s="29">
        <f t="shared" si="0"/>
        <v>306</v>
      </c>
      <c r="E23" s="29">
        <f t="shared" si="0"/>
        <v>526</v>
      </c>
      <c r="F23" s="29">
        <f t="shared" si="2"/>
        <v>832</v>
      </c>
      <c r="G23" s="30">
        <f>G45+G77+G111+G188+G265</f>
        <v>81</v>
      </c>
      <c r="H23" s="30">
        <f>H45+H77+H111+H188+H265</f>
        <v>157</v>
      </c>
      <c r="I23" s="30">
        <f t="shared" si="5"/>
        <v>238</v>
      </c>
      <c r="J23" s="30">
        <f>J45+J77+J111+J188+J265</f>
        <v>225</v>
      </c>
      <c r="K23" s="30">
        <f>K45+K77+K111+K188+K265</f>
        <v>369</v>
      </c>
      <c r="L23" s="30">
        <f t="shared" si="6"/>
        <v>594</v>
      </c>
      <c r="M23" s="30">
        <f>M45+M77+M111+M188+M265</f>
        <v>0</v>
      </c>
      <c r="N23" s="30">
        <f>N45+N77+N111+N188+N265</f>
        <v>0</v>
      </c>
      <c r="O23" s="30">
        <f t="shared" si="7"/>
        <v>0</v>
      </c>
      <c r="P23" s="30">
        <f>P45+P77+P111+P188+P265</f>
        <v>0</v>
      </c>
      <c r="Q23" s="30">
        <f>Q45+Q77+Q111+Q188+Q265</f>
        <v>0</v>
      </c>
      <c r="R23" s="30">
        <f t="shared" si="8"/>
        <v>0</v>
      </c>
      <c r="S23" s="30">
        <f>S45+S77+S111+S188+S265</f>
        <v>0</v>
      </c>
      <c r="T23" s="30">
        <f>T45+T77+T111+T188+T265</f>
        <v>0</v>
      </c>
      <c r="U23" s="30">
        <f t="shared" si="9"/>
        <v>0</v>
      </c>
      <c r="V23" s="30">
        <f>V45+V77+V111+V188+V265</f>
        <v>0</v>
      </c>
      <c r="W23" s="30">
        <f>W45+W77+W111+W188+W265</f>
        <v>0</v>
      </c>
      <c r="X23" s="30">
        <f t="shared" si="10"/>
        <v>0</v>
      </c>
      <c r="Y23" s="30">
        <f>Y45+Y77+Y111+Y188+Y265</f>
        <v>0</v>
      </c>
      <c r="Z23" s="30">
        <f>Z45+Z77+Z111+Z188+Z265</f>
        <v>0</v>
      </c>
      <c r="AA23" s="30">
        <f t="shared" si="11"/>
        <v>0</v>
      </c>
    </row>
    <row r="24" spans="1:27" s="1" customFormat="1" ht="15">
      <c r="A24" s="176"/>
      <c r="B24" s="175" t="s">
        <v>68</v>
      </c>
      <c r="C24" s="175"/>
      <c r="D24" s="29">
        <f t="shared" si="0"/>
        <v>0</v>
      </c>
      <c r="E24" s="29">
        <f t="shared" si="0"/>
        <v>1</v>
      </c>
      <c r="F24" s="29">
        <f t="shared" si="2"/>
        <v>1</v>
      </c>
      <c r="G24" s="30">
        <f>G286</f>
        <v>0</v>
      </c>
      <c r="H24" s="30">
        <f>H286</f>
        <v>0</v>
      </c>
      <c r="I24" s="30">
        <f t="shared" si="5"/>
        <v>0</v>
      </c>
      <c r="J24" s="30">
        <f>J286</f>
        <v>0</v>
      </c>
      <c r="K24" s="30">
        <f>K286</f>
        <v>0</v>
      </c>
      <c r="L24" s="30">
        <f t="shared" si="6"/>
        <v>0</v>
      </c>
      <c r="M24" s="30">
        <f>M286</f>
        <v>0</v>
      </c>
      <c r="N24" s="30">
        <f>N286</f>
        <v>0</v>
      </c>
      <c r="O24" s="30">
        <f t="shared" si="7"/>
        <v>0</v>
      </c>
      <c r="P24" s="30">
        <f>P286</f>
        <v>0</v>
      </c>
      <c r="Q24" s="30">
        <f>Q286</f>
        <v>0</v>
      </c>
      <c r="R24" s="30">
        <f t="shared" si="8"/>
        <v>0</v>
      </c>
      <c r="S24" s="30">
        <f>S286</f>
        <v>0</v>
      </c>
      <c r="T24" s="30">
        <f>T286</f>
        <v>0</v>
      </c>
      <c r="U24" s="30">
        <f t="shared" si="9"/>
        <v>0</v>
      </c>
      <c r="V24" s="30">
        <f>V286</f>
        <v>0</v>
      </c>
      <c r="W24" s="30">
        <f>W286</f>
        <v>0</v>
      </c>
      <c r="X24" s="30">
        <f t="shared" si="10"/>
        <v>0</v>
      </c>
      <c r="Y24" s="30">
        <f>Y286</f>
        <v>0</v>
      </c>
      <c r="Z24" s="30">
        <f>Z286</f>
        <v>1</v>
      </c>
      <c r="AA24" s="30">
        <f t="shared" si="11"/>
        <v>1</v>
      </c>
    </row>
    <row r="25" spans="1:27" s="1" customFormat="1" ht="15">
      <c r="A25" s="33">
        <v>11</v>
      </c>
      <c r="B25" s="175" t="s">
        <v>78</v>
      </c>
      <c r="C25" s="175"/>
      <c r="D25" s="29">
        <f t="shared" si="0"/>
        <v>322</v>
      </c>
      <c r="E25" s="29">
        <f t="shared" si="0"/>
        <v>366</v>
      </c>
      <c r="F25" s="29">
        <f t="shared" si="2"/>
        <v>688</v>
      </c>
      <c r="G25" s="30">
        <f>G135</f>
        <v>125</v>
      </c>
      <c r="H25" s="30">
        <f>H135</f>
        <v>138</v>
      </c>
      <c r="I25" s="30">
        <f t="shared" si="5"/>
        <v>263</v>
      </c>
      <c r="J25" s="30">
        <f>J135</f>
        <v>104</v>
      </c>
      <c r="K25" s="30">
        <f>K135</f>
        <v>117</v>
      </c>
      <c r="L25" s="30">
        <f t="shared" si="6"/>
        <v>221</v>
      </c>
      <c r="M25" s="30">
        <f>M135</f>
        <v>88</v>
      </c>
      <c r="N25" s="30">
        <f>N135</f>
        <v>105</v>
      </c>
      <c r="O25" s="30">
        <f t="shared" si="7"/>
        <v>193</v>
      </c>
      <c r="P25" s="30">
        <f>P135</f>
        <v>0</v>
      </c>
      <c r="Q25" s="30">
        <f>Q135</f>
        <v>0</v>
      </c>
      <c r="R25" s="30">
        <f t="shared" si="8"/>
        <v>0</v>
      </c>
      <c r="S25" s="30">
        <f>S135</f>
        <v>5</v>
      </c>
      <c r="T25" s="30">
        <f>T135</f>
        <v>6</v>
      </c>
      <c r="U25" s="30">
        <f t="shared" si="9"/>
        <v>11</v>
      </c>
      <c r="V25" s="30">
        <f>V135</f>
        <v>0</v>
      </c>
      <c r="W25" s="30">
        <f>W135</f>
        <v>0</v>
      </c>
      <c r="X25" s="30">
        <f t="shared" si="10"/>
        <v>0</v>
      </c>
      <c r="Y25" s="30">
        <f>Y135</f>
        <v>0</v>
      </c>
      <c r="Z25" s="30">
        <f>Z135</f>
        <v>0</v>
      </c>
      <c r="AA25" s="30">
        <f t="shared" si="11"/>
        <v>0</v>
      </c>
    </row>
    <row r="26" spans="1:27">
      <c r="A26" s="172" t="s">
        <v>79</v>
      </c>
      <c r="B26" s="172"/>
      <c r="C26" s="172"/>
      <c r="D26" s="29">
        <f t="shared" si="0"/>
        <v>1097</v>
      </c>
      <c r="E26" s="29">
        <f t="shared" si="0"/>
        <v>1121</v>
      </c>
      <c r="F26" s="29">
        <f t="shared" si="2"/>
        <v>2218</v>
      </c>
      <c r="G26" s="30">
        <f>SUBTOTAL(9,G29:G47)</f>
        <v>335</v>
      </c>
      <c r="H26" s="30">
        <f t="shared" ref="H26:AA26" si="12">SUBTOTAL(9,H29:H47)</f>
        <v>307</v>
      </c>
      <c r="I26" s="30">
        <f t="shared" si="12"/>
        <v>645</v>
      </c>
      <c r="J26" s="30">
        <f t="shared" si="12"/>
        <v>339</v>
      </c>
      <c r="K26" s="30">
        <f t="shared" si="12"/>
        <v>282</v>
      </c>
      <c r="L26" s="30">
        <f t="shared" si="12"/>
        <v>635</v>
      </c>
      <c r="M26" s="30">
        <f t="shared" si="12"/>
        <v>154</v>
      </c>
      <c r="N26" s="30">
        <f t="shared" si="12"/>
        <v>191</v>
      </c>
      <c r="O26" s="30">
        <f t="shared" si="12"/>
        <v>345</v>
      </c>
      <c r="P26" s="30">
        <f t="shared" si="12"/>
        <v>238</v>
      </c>
      <c r="Q26" s="30">
        <f t="shared" si="12"/>
        <v>308</v>
      </c>
      <c r="R26" s="30">
        <f t="shared" si="12"/>
        <v>546</v>
      </c>
      <c r="S26" s="30">
        <f t="shared" si="12"/>
        <v>5</v>
      </c>
      <c r="T26" s="30">
        <f t="shared" si="12"/>
        <v>7</v>
      </c>
      <c r="U26" s="30">
        <f t="shared" si="12"/>
        <v>12</v>
      </c>
      <c r="V26" s="30">
        <f t="shared" si="12"/>
        <v>26</v>
      </c>
      <c r="W26" s="30">
        <f t="shared" si="12"/>
        <v>26</v>
      </c>
      <c r="X26" s="30">
        <f t="shared" si="12"/>
        <v>52</v>
      </c>
      <c r="Y26" s="30">
        <f t="shared" si="12"/>
        <v>0</v>
      </c>
      <c r="Z26" s="30">
        <f t="shared" si="12"/>
        <v>0</v>
      </c>
      <c r="AA26" s="30">
        <f t="shared" si="12"/>
        <v>0</v>
      </c>
    </row>
    <row r="27" spans="1:27">
      <c r="A27" s="173" t="s">
        <v>49</v>
      </c>
      <c r="B27" s="173"/>
      <c r="C27" s="173"/>
      <c r="D27" s="29">
        <f t="shared" si="0"/>
        <v>993</v>
      </c>
      <c r="E27" s="29">
        <f t="shared" si="0"/>
        <v>1031</v>
      </c>
      <c r="F27" s="29">
        <f t="shared" si="2"/>
        <v>2024</v>
      </c>
      <c r="G27" s="30">
        <f>SUBTOTAL(9,G29:G38)</f>
        <v>294</v>
      </c>
      <c r="H27" s="30">
        <f t="shared" ref="H27:AA27" si="13">SUBTOTAL(9,H29:H38)</f>
        <v>269</v>
      </c>
      <c r="I27" s="30">
        <f t="shared" si="13"/>
        <v>563</v>
      </c>
      <c r="J27" s="30">
        <f t="shared" si="13"/>
        <v>276</v>
      </c>
      <c r="K27" s="30">
        <f t="shared" si="13"/>
        <v>231</v>
      </c>
      <c r="L27" s="30">
        <f t="shared" si="13"/>
        <v>507</v>
      </c>
      <c r="M27" s="30">
        <f t="shared" si="13"/>
        <v>154</v>
      </c>
      <c r="N27" s="30">
        <f t="shared" si="13"/>
        <v>191</v>
      </c>
      <c r="O27" s="30">
        <f t="shared" si="13"/>
        <v>345</v>
      </c>
      <c r="P27" s="30">
        <f t="shared" si="13"/>
        <v>238</v>
      </c>
      <c r="Q27" s="30">
        <f t="shared" si="13"/>
        <v>308</v>
      </c>
      <c r="R27" s="30">
        <f t="shared" si="13"/>
        <v>546</v>
      </c>
      <c r="S27" s="30">
        <f t="shared" si="13"/>
        <v>5</v>
      </c>
      <c r="T27" s="30">
        <f t="shared" si="13"/>
        <v>6</v>
      </c>
      <c r="U27" s="30">
        <f t="shared" si="13"/>
        <v>11</v>
      </c>
      <c r="V27" s="30">
        <f t="shared" si="13"/>
        <v>26</v>
      </c>
      <c r="W27" s="30">
        <f t="shared" si="13"/>
        <v>26</v>
      </c>
      <c r="X27" s="30">
        <f t="shared" si="13"/>
        <v>52</v>
      </c>
      <c r="Y27" s="30">
        <f t="shared" si="13"/>
        <v>0</v>
      </c>
      <c r="Z27" s="30">
        <f t="shared" si="13"/>
        <v>0</v>
      </c>
      <c r="AA27" s="30">
        <f t="shared" si="13"/>
        <v>0</v>
      </c>
    </row>
    <row r="28" spans="1:27">
      <c r="A28" s="171" t="s">
        <v>71</v>
      </c>
      <c r="B28" s="171"/>
      <c r="C28" s="171"/>
      <c r="D28" s="29">
        <f t="shared" si="0"/>
        <v>993</v>
      </c>
      <c r="E28" s="29">
        <f t="shared" si="0"/>
        <v>1031</v>
      </c>
      <c r="F28" s="29">
        <f t="shared" si="2"/>
        <v>2024</v>
      </c>
      <c r="G28" s="30">
        <f>SUBTOTAL(9,G29:G38)</f>
        <v>294</v>
      </c>
      <c r="H28" s="30">
        <f t="shared" ref="H28:AA28" si="14">SUBTOTAL(9,H29:H38)</f>
        <v>269</v>
      </c>
      <c r="I28" s="30">
        <f t="shared" si="14"/>
        <v>563</v>
      </c>
      <c r="J28" s="30">
        <f t="shared" si="14"/>
        <v>276</v>
      </c>
      <c r="K28" s="30">
        <f t="shared" si="14"/>
        <v>231</v>
      </c>
      <c r="L28" s="30">
        <f t="shared" si="14"/>
        <v>507</v>
      </c>
      <c r="M28" s="30">
        <f t="shared" si="14"/>
        <v>154</v>
      </c>
      <c r="N28" s="30">
        <f t="shared" si="14"/>
        <v>191</v>
      </c>
      <c r="O28" s="30">
        <f t="shared" si="14"/>
        <v>345</v>
      </c>
      <c r="P28" s="30">
        <f t="shared" si="14"/>
        <v>238</v>
      </c>
      <c r="Q28" s="30">
        <f t="shared" si="14"/>
        <v>308</v>
      </c>
      <c r="R28" s="30">
        <f t="shared" si="14"/>
        <v>546</v>
      </c>
      <c r="S28" s="30">
        <f t="shared" si="14"/>
        <v>5</v>
      </c>
      <c r="T28" s="30">
        <f t="shared" si="14"/>
        <v>6</v>
      </c>
      <c r="U28" s="30">
        <f t="shared" si="14"/>
        <v>11</v>
      </c>
      <c r="V28" s="30">
        <f t="shared" si="14"/>
        <v>26</v>
      </c>
      <c r="W28" s="30">
        <f t="shared" si="14"/>
        <v>26</v>
      </c>
      <c r="X28" s="30">
        <f t="shared" si="14"/>
        <v>52</v>
      </c>
      <c r="Y28" s="30">
        <f t="shared" si="14"/>
        <v>0</v>
      </c>
      <c r="Z28" s="30">
        <f t="shared" si="14"/>
        <v>0</v>
      </c>
      <c r="AA28" s="30">
        <f t="shared" si="14"/>
        <v>0</v>
      </c>
    </row>
    <row r="29" spans="1:27">
      <c r="A29" s="34">
        <v>52.010100000000001</v>
      </c>
      <c r="B29" s="35" t="s">
        <v>80</v>
      </c>
      <c r="C29" s="35" t="s">
        <v>81</v>
      </c>
      <c r="D29" s="29">
        <f t="shared" si="0"/>
        <v>96</v>
      </c>
      <c r="E29" s="29">
        <f t="shared" si="0"/>
        <v>77</v>
      </c>
      <c r="F29" s="29">
        <f t="shared" si="2"/>
        <v>173</v>
      </c>
      <c r="G29" s="30">
        <v>58</v>
      </c>
      <c r="H29" s="30">
        <v>43</v>
      </c>
      <c r="I29" s="30">
        <f t="shared" ref="I29:I38" si="15">SUM(G29:H29)</f>
        <v>101</v>
      </c>
      <c r="J29" s="30">
        <v>18</v>
      </c>
      <c r="K29" s="30">
        <v>14</v>
      </c>
      <c r="L29" s="30">
        <f t="shared" ref="L29:L38" si="16">SUM(J29:K29)</f>
        <v>32</v>
      </c>
      <c r="M29" s="30">
        <v>7</v>
      </c>
      <c r="N29" s="30">
        <v>6</v>
      </c>
      <c r="O29" s="30">
        <f t="shared" ref="O29:O38" si="17">SUM(M29:N29)</f>
        <v>13</v>
      </c>
      <c r="P29" s="30">
        <v>8</v>
      </c>
      <c r="Q29" s="30">
        <v>7</v>
      </c>
      <c r="R29" s="30">
        <f t="shared" ref="R29:R38" si="18">SUM(P29:Q29)</f>
        <v>15</v>
      </c>
      <c r="S29" s="30">
        <v>3</v>
      </c>
      <c r="T29" s="30">
        <v>6</v>
      </c>
      <c r="U29" s="30">
        <f t="shared" ref="U29:U38" si="19">SUM(S29:T29)</f>
        <v>9</v>
      </c>
      <c r="V29" s="30">
        <v>2</v>
      </c>
      <c r="W29" s="30">
        <v>1</v>
      </c>
      <c r="X29" s="30">
        <f t="shared" ref="X29:X38" si="20">SUM(V29:W29)</f>
        <v>3</v>
      </c>
      <c r="Y29" s="30">
        <v>0</v>
      </c>
      <c r="Z29" s="30">
        <v>0</v>
      </c>
      <c r="AA29" s="30">
        <f t="shared" ref="AA29:AA38" si="21">SUM(Y29:Z29)</f>
        <v>0</v>
      </c>
    </row>
    <row r="30" spans="1:27">
      <c r="A30" s="34">
        <v>52.020499999999998</v>
      </c>
      <c r="B30" s="35" t="s">
        <v>82</v>
      </c>
      <c r="C30" s="35" t="s">
        <v>83</v>
      </c>
      <c r="D30" s="29">
        <f t="shared" si="0"/>
        <v>22</v>
      </c>
      <c r="E30" s="29">
        <f t="shared" si="0"/>
        <v>29</v>
      </c>
      <c r="F30" s="29">
        <f t="shared" si="2"/>
        <v>51</v>
      </c>
      <c r="G30" s="30">
        <v>6</v>
      </c>
      <c r="H30" s="30">
        <v>10</v>
      </c>
      <c r="I30" s="30">
        <f t="shared" si="15"/>
        <v>16</v>
      </c>
      <c r="J30" s="30">
        <v>3</v>
      </c>
      <c r="K30" s="30">
        <v>5</v>
      </c>
      <c r="L30" s="30">
        <f t="shared" si="16"/>
        <v>8</v>
      </c>
      <c r="M30" s="30">
        <v>5</v>
      </c>
      <c r="N30" s="30">
        <v>4</v>
      </c>
      <c r="O30" s="30">
        <f t="shared" si="17"/>
        <v>9</v>
      </c>
      <c r="P30" s="30">
        <v>8</v>
      </c>
      <c r="Q30" s="30">
        <v>9</v>
      </c>
      <c r="R30" s="30">
        <f t="shared" si="18"/>
        <v>17</v>
      </c>
      <c r="S30" s="30">
        <v>0</v>
      </c>
      <c r="T30" s="30">
        <v>0</v>
      </c>
      <c r="U30" s="30">
        <f t="shared" si="19"/>
        <v>0</v>
      </c>
      <c r="V30" s="30">
        <v>0</v>
      </c>
      <c r="W30" s="30">
        <v>1</v>
      </c>
      <c r="X30" s="30">
        <f t="shared" si="20"/>
        <v>1</v>
      </c>
      <c r="Y30" s="30">
        <v>0</v>
      </c>
      <c r="Z30" s="30">
        <v>0</v>
      </c>
      <c r="AA30" s="30">
        <f t="shared" si="21"/>
        <v>0</v>
      </c>
    </row>
    <row r="31" spans="1:27">
      <c r="A31" s="34">
        <v>52.030099999999997</v>
      </c>
      <c r="B31" s="35" t="s">
        <v>84</v>
      </c>
      <c r="C31" s="35" t="s">
        <v>85</v>
      </c>
      <c r="D31" s="29">
        <f t="shared" si="0"/>
        <v>405</v>
      </c>
      <c r="E31" s="29">
        <f t="shared" si="0"/>
        <v>442</v>
      </c>
      <c r="F31" s="29">
        <f t="shared" si="2"/>
        <v>847</v>
      </c>
      <c r="G31" s="30">
        <v>99</v>
      </c>
      <c r="H31" s="30">
        <v>83</v>
      </c>
      <c r="I31" s="30">
        <f t="shared" si="15"/>
        <v>182</v>
      </c>
      <c r="J31" s="30">
        <v>120</v>
      </c>
      <c r="K31" s="30">
        <v>104</v>
      </c>
      <c r="L31" s="30">
        <f t="shared" si="16"/>
        <v>224</v>
      </c>
      <c r="M31" s="30">
        <v>67</v>
      </c>
      <c r="N31" s="30">
        <v>101</v>
      </c>
      <c r="O31" s="30">
        <f t="shared" si="17"/>
        <v>168</v>
      </c>
      <c r="P31" s="30">
        <v>102</v>
      </c>
      <c r="Q31" s="30">
        <v>139</v>
      </c>
      <c r="R31" s="30">
        <f t="shared" si="18"/>
        <v>241</v>
      </c>
      <c r="S31" s="30">
        <v>0</v>
      </c>
      <c r="T31" s="30">
        <v>0</v>
      </c>
      <c r="U31" s="30">
        <f t="shared" si="19"/>
        <v>0</v>
      </c>
      <c r="V31" s="30">
        <v>17</v>
      </c>
      <c r="W31" s="30">
        <v>15</v>
      </c>
      <c r="X31" s="30">
        <f t="shared" si="20"/>
        <v>32</v>
      </c>
      <c r="Y31" s="30">
        <v>0</v>
      </c>
      <c r="Z31" s="30">
        <v>0</v>
      </c>
      <c r="AA31" s="30">
        <f t="shared" si="21"/>
        <v>0</v>
      </c>
    </row>
    <row r="32" spans="1:27">
      <c r="A32" s="34">
        <v>52.040199999999999</v>
      </c>
      <c r="B32" s="35" t="s">
        <v>86</v>
      </c>
      <c r="C32" s="35" t="s">
        <v>87</v>
      </c>
      <c r="D32" s="29">
        <f t="shared" si="0"/>
        <v>44</v>
      </c>
      <c r="E32" s="29">
        <f t="shared" si="0"/>
        <v>101</v>
      </c>
      <c r="F32" s="29">
        <f t="shared" si="2"/>
        <v>145</v>
      </c>
      <c r="G32" s="30">
        <v>12</v>
      </c>
      <c r="H32" s="30">
        <v>30</v>
      </c>
      <c r="I32" s="30">
        <f t="shared" si="15"/>
        <v>42</v>
      </c>
      <c r="J32" s="30">
        <v>24</v>
      </c>
      <c r="K32" s="30">
        <v>35</v>
      </c>
      <c r="L32" s="30">
        <f t="shared" si="16"/>
        <v>59</v>
      </c>
      <c r="M32" s="30">
        <v>4</v>
      </c>
      <c r="N32" s="30">
        <v>10</v>
      </c>
      <c r="O32" s="30">
        <f t="shared" si="17"/>
        <v>14</v>
      </c>
      <c r="P32" s="30">
        <v>4</v>
      </c>
      <c r="Q32" s="30">
        <v>24</v>
      </c>
      <c r="R32" s="30">
        <f t="shared" si="18"/>
        <v>28</v>
      </c>
      <c r="S32" s="30">
        <v>0</v>
      </c>
      <c r="T32" s="30">
        <v>0</v>
      </c>
      <c r="U32" s="30">
        <f t="shared" si="19"/>
        <v>0</v>
      </c>
      <c r="V32" s="30">
        <v>0</v>
      </c>
      <c r="W32" s="30">
        <v>2</v>
      </c>
      <c r="X32" s="30">
        <f t="shared" si="20"/>
        <v>2</v>
      </c>
      <c r="Y32" s="30">
        <v>0</v>
      </c>
      <c r="Z32" s="30">
        <v>0</v>
      </c>
      <c r="AA32" s="30">
        <f t="shared" si="21"/>
        <v>0</v>
      </c>
    </row>
    <row r="33" spans="1:27">
      <c r="A33" s="34">
        <v>52.060099999999998</v>
      </c>
      <c r="B33" s="35" t="s">
        <v>88</v>
      </c>
      <c r="C33" s="35" t="s">
        <v>89</v>
      </c>
      <c r="D33" s="29">
        <f t="shared" si="0"/>
        <v>13</v>
      </c>
      <c r="E33" s="29">
        <f t="shared" si="0"/>
        <v>10</v>
      </c>
      <c r="F33" s="29">
        <f t="shared" si="2"/>
        <v>23</v>
      </c>
      <c r="G33" s="30">
        <v>6</v>
      </c>
      <c r="H33" s="30">
        <v>6</v>
      </c>
      <c r="I33" s="30">
        <f t="shared" si="15"/>
        <v>12</v>
      </c>
      <c r="J33" s="30">
        <v>4</v>
      </c>
      <c r="K33" s="30">
        <v>3</v>
      </c>
      <c r="L33" s="30">
        <f t="shared" si="16"/>
        <v>7</v>
      </c>
      <c r="M33" s="30">
        <v>3</v>
      </c>
      <c r="N33" s="30">
        <v>1</v>
      </c>
      <c r="O33" s="30">
        <f t="shared" si="17"/>
        <v>4</v>
      </c>
      <c r="P33" s="30">
        <v>0</v>
      </c>
      <c r="Q33" s="30">
        <v>0</v>
      </c>
      <c r="R33" s="30">
        <f t="shared" si="18"/>
        <v>0</v>
      </c>
      <c r="S33" s="30">
        <v>0</v>
      </c>
      <c r="T33" s="30">
        <v>0</v>
      </c>
      <c r="U33" s="30">
        <f t="shared" si="19"/>
        <v>0</v>
      </c>
      <c r="V33" s="30">
        <v>0</v>
      </c>
      <c r="W33" s="30">
        <v>0</v>
      </c>
      <c r="X33" s="30">
        <f t="shared" si="20"/>
        <v>0</v>
      </c>
      <c r="Y33" s="30">
        <v>0</v>
      </c>
      <c r="Z33" s="30">
        <v>0</v>
      </c>
      <c r="AA33" s="30">
        <f t="shared" si="21"/>
        <v>0</v>
      </c>
    </row>
    <row r="34" spans="1:27">
      <c r="A34" s="34">
        <v>52.080100000000002</v>
      </c>
      <c r="B34" s="35" t="s">
        <v>90</v>
      </c>
      <c r="C34" s="35" t="s">
        <v>91</v>
      </c>
      <c r="D34" s="29">
        <f t="shared" si="0"/>
        <v>138</v>
      </c>
      <c r="E34" s="29">
        <f t="shared" si="0"/>
        <v>62</v>
      </c>
      <c r="F34" s="29">
        <f t="shared" si="2"/>
        <v>200</v>
      </c>
      <c r="G34" s="30">
        <v>35</v>
      </c>
      <c r="H34" s="30">
        <v>19</v>
      </c>
      <c r="I34" s="30">
        <f t="shared" si="15"/>
        <v>54</v>
      </c>
      <c r="J34" s="30">
        <v>44</v>
      </c>
      <c r="K34" s="30">
        <v>10</v>
      </c>
      <c r="L34" s="30">
        <f t="shared" si="16"/>
        <v>54</v>
      </c>
      <c r="M34" s="30">
        <v>23</v>
      </c>
      <c r="N34" s="30">
        <v>17</v>
      </c>
      <c r="O34" s="30">
        <f t="shared" si="17"/>
        <v>40</v>
      </c>
      <c r="P34" s="30">
        <v>34</v>
      </c>
      <c r="Q34" s="30">
        <v>16</v>
      </c>
      <c r="R34" s="30">
        <f t="shared" si="18"/>
        <v>50</v>
      </c>
      <c r="S34" s="30">
        <v>0</v>
      </c>
      <c r="T34" s="30">
        <v>0</v>
      </c>
      <c r="U34" s="30">
        <f t="shared" si="19"/>
        <v>0</v>
      </c>
      <c r="V34" s="30">
        <v>2</v>
      </c>
      <c r="W34" s="30">
        <v>0</v>
      </c>
      <c r="X34" s="30">
        <f t="shared" si="20"/>
        <v>2</v>
      </c>
      <c r="Y34" s="30">
        <v>0</v>
      </c>
      <c r="Z34" s="30">
        <v>0</v>
      </c>
      <c r="AA34" s="30">
        <f t="shared" si="21"/>
        <v>0</v>
      </c>
    </row>
    <row r="35" spans="1:27">
      <c r="A35" s="34">
        <v>52.100099999999998</v>
      </c>
      <c r="B35" s="35" t="s">
        <v>92</v>
      </c>
      <c r="C35" s="35" t="s">
        <v>93</v>
      </c>
      <c r="D35" s="29">
        <f t="shared" si="0"/>
        <v>45</v>
      </c>
      <c r="E35" s="29">
        <f t="shared" si="0"/>
        <v>93</v>
      </c>
      <c r="F35" s="29">
        <f t="shared" si="2"/>
        <v>138</v>
      </c>
      <c r="G35" s="30">
        <v>12</v>
      </c>
      <c r="H35" s="30">
        <v>25</v>
      </c>
      <c r="I35" s="30">
        <f t="shared" si="15"/>
        <v>37</v>
      </c>
      <c r="J35" s="30">
        <v>8</v>
      </c>
      <c r="K35" s="30">
        <v>18</v>
      </c>
      <c r="L35" s="30">
        <f t="shared" si="16"/>
        <v>26</v>
      </c>
      <c r="M35" s="30">
        <v>6</v>
      </c>
      <c r="N35" s="30">
        <v>12</v>
      </c>
      <c r="O35" s="30">
        <f t="shared" si="17"/>
        <v>18</v>
      </c>
      <c r="P35" s="30">
        <v>19</v>
      </c>
      <c r="Q35" s="30">
        <v>36</v>
      </c>
      <c r="R35" s="30">
        <f t="shared" si="18"/>
        <v>55</v>
      </c>
      <c r="S35" s="30">
        <v>0</v>
      </c>
      <c r="T35" s="30">
        <v>0</v>
      </c>
      <c r="U35" s="30">
        <f t="shared" si="19"/>
        <v>0</v>
      </c>
      <c r="V35" s="30">
        <v>0</v>
      </c>
      <c r="W35" s="30">
        <v>2</v>
      </c>
      <c r="X35" s="30">
        <f t="shared" si="20"/>
        <v>2</v>
      </c>
      <c r="Y35" s="30">
        <v>0</v>
      </c>
      <c r="Z35" s="30">
        <v>0</v>
      </c>
      <c r="AA35" s="30">
        <f t="shared" si="21"/>
        <v>0</v>
      </c>
    </row>
    <row r="36" spans="1:27">
      <c r="A36" s="34">
        <v>52.120100000000001</v>
      </c>
      <c r="B36" s="35" t="s">
        <v>94</v>
      </c>
      <c r="C36" s="35" t="s">
        <v>95</v>
      </c>
      <c r="D36" s="29">
        <f t="shared" si="0"/>
        <v>98</v>
      </c>
      <c r="E36" s="29">
        <f t="shared" si="0"/>
        <v>22</v>
      </c>
      <c r="F36" s="29">
        <f t="shared" si="2"/>
        <v>120</v>
      </c>
      <c r="G36" s="30">
        <v>29</v>
      </c>
      <c r="H36" s="30">
        <v>8</v>
      </c>
      <c r="I36" s="30">
        <f t="shared" si="15"/>
        <v>37</v>
      </c>
      <c r="J36" s="30">
        <v>18</v>
      </c>
      <c r="K36" s="30">
        <v>3</v>
      </c>
      <c r="L36" s="30">
        <f t="shared" si="16"/>
        <v>21</v>
      </c>
      <c r="M36" s="30">
        <v>19</v>
      </c>
      <c r="N36" s="30">
        <v>4</v>
      </c>
      <c r="O36" s="30">
        <f t="shared" si="17"/>
        <v>23</v>
      </c>
      <c r="P36" s="30">
        <v>28</v>
      </c>
      <c r="Q36" s="30">
        <v>4</v>
      </c>
      <c r="R36" s="30">
        <f t="shared" si="18"/>
        <v>32</v>
      </c>
      <c r="S36" s="30">
        <v>0</v>
      </c>
      <c r="T36" s="30">
        <v>0</v>
      </c>
      <c r="U36" s="30">
        <f t="shared" si="19"/>
        <v>0</v>
      </c>
      <c r="V36" s="30">
        <v>4</v>
      </c>
      <c r="W36" s="30">
        <v>3</v>
      </c>
      <c r="X36" s="30">
        <f t="shared" si="20"/>
        <v>7</v>
      </c>
      <c r="Y36" s="30">
        <v>0</v>
      </c>
      <c r="Z36" s="30">
        <v>0</v>
      </c>
      <c r="AA36" s="30">
        <f t="shared" si="21"/>
        <v>0</v>
      </c>
    </row>
    <row r="37" spans="1:27">
      <c r="A37" s="34">
        <v>52.130200000000002</v>
      </c>
      <c r="B37" s="35" t="s">
        <v>96</v>
      </c>
      <c r="C37" s="35" t="s">
        <v>97</v>
      </c>
      <c r="D37" s="29">
        <f t="shared" si="0"/>
        <v>11</v>
      </c>
      <c r="E37" s="29">
        <f t="shared" si="0"/>
        <v>6</v>
      </c>
      <c r="F37" s="29">
        <f t="shared" si="2"/>
        <v>17</v>
      </c>
      <c r="G37" s="30">
        <v>2</v>
      </c>
      <c r="H37" s="30">
        <v>0</v>
      </c>
      <c r="I37" s="30">
        <f t="shared" si="15"/>
        <v>2</v>
      </c>
      <c r="J37" s="30">
        <v>5</v>
      </c>
      <c r="K37" s="30">
        <v>4</v>
      </c>
      <c r="L37" s="30">
        <f t="shared" si="16"/>
        <v>9</v>
      </c>
      <c r="M37" s="30">
        <v>2</v>
      </c>
      <c r="N37" s="30">
        <v>2</v>
      </c>
      <c r="O37" s="30">
        <f t="shared" si="17"/>
        <v>4</v>
      </c>
      <c r="P37" s="30">
        <v>1</v>
      </c>
      <c r="Q37" s="30">
        <v>0</v>
      </c>
      <c r="R37" s="30">
        <f t="shared" si="18"/>
        <v>1</v>
      </c>
      <c r="S37" s="30">
        <v>0</v>
      </c>
      <c r="T37" s="30">
        <v>0</v>
      </c>
      <c r="U37" s="30">
        <f t="shared" si="19"/>
        <v>0</v>
      </c>
      <c r="V37" s="30">
        <v>1</v>
      </c>
      <c r="W37" s="30">
        <v>0</v>
      </c>
      <c r="X37" s="30">
        <f t="shared" si="20"/>
        <v>1</v>
      </c>
      <c r="Y37" s="30">
        <v>0</v>
      </c>
      <c r="Z37" s="30">
        <v>0</v>
      </c>
      <c r="AA37" s="30">
        <f t="shared" si="21"/>
        <v>0</v>
      </c>
    </row>
    <row r="38" spans="1:27">
      <c r="A38" s="34">
        <v>52.140099999999997</v>
      </c>
      <c r="B38" s="35" t="s">
        <v>98</v>
      </c>
      <c r="C38" s="35" t="s">
        <v>99</v>
      </c>
      <c r="D38" s="29">
        <f t="shared" si="0"/>
        <v>121</v>
      </c>
      <c r="E38" s="29">
        <f t="shared" si="0"/>
        <v>189</v>
      </c>
      <c r="F38" s="29">
        <f t="shared" si="2"/>
        <v>310</v>
      </c>
      <c r="G38" s="30">
        <v>35</v>
      </c>
      <c r="H38" s="30">
        <v>45</v>
      </c>
      <c r="I38" s="30">
        <f t="shared" si="15"/>
        <v>80</v>
      </c>
      <c r="J38" s="30">
        <v>32</v>
      </c>
      <c r="K38" s="30">
        <v>35</v>
      </c>
      <c r="L38" s="30">
        <f t="shared" si="16"/>
        <v>67</v>
      </c>
      <c r="M38" s="30">
        <v>18</v>
      </c>
      <c r="N38" s="30">
        <v>34</v>
      </c>
      <c r="O38" s="30">
        <f t="shared" si="17"/>
        <v>52</v>
      </c>
      <c r="P38" s="30">
        <v>34</v>
      </c>
      <c r="Q38" s="30">
        <v>73</v>
      </c>
      <c r="R38" s="30">
        <f t="shared" si="18"/>
        <v>107</v>
      </c>
      <c r="S38" s="30">
        <v>2</v>
      </c>
      <c r="T38" s="30">
        <v>0</v>
      </c>
      <c r="U38" s="30">
        <f t="shared" si="19"/>
        <v>2</v>
      </c>
      <c r="V38" s="30">
        <v>0</v>
      </c>
      <c r="W38" s="30">
        <v>2</v>
      </c>
      <c r="X38" s="30">
        <f t="shared" si="20"/>
        <v>2</v>
      </c>
      <c r="Y38" s="30">
        <v>0</v>
      </c>
      <c r="Z38" s="30">
        <v>0</v>
      </c>
      <c r="AA38" s="30">
        <f t="shared" si="21"/>
        <v>0</v>
      </c>
    </row>
    <row r="39" spans="1:27">
      <c r="A39" s="173" t="s">
        <v>50</v>
      </c>
      <c r="B39" s="173"/>
      <c r="C39" s="173"/>
      <c r="D39" s="29">
        <f t="shared" si="0"/>
        <v>104</v>
      </c>
      <c r="E39" s="29">
        <f t="shared" si="0"/>
        <v>90</v>
      </c>
      <c r="F39" s="29">
        <f t="shared" si="2"/>
        <v>194</v>
      </c>
      <c r="G39" s="30">
        <f>SUBTOTAL(9,G41:G47)</f>
        <v>41</v>
      </c>
      <c r="H39" s="30">
        <f t="shared" ref="H39:AA39" si="22">SUBTOTAL(9,H41:H47)</f>
        <v>38</v>
      </c>
      <c r="I39" s="30">
        <f t="shared" si="22"/>
        <v>82</v>
      </c>
      <c r="J39" s="30">
        <f t="shared" si="22"/>
        <v>63</v>
      </c>
      <c r="K39" s="30">
        <f t="shared" si="22"/>
        <v>51</v>
      </c>
      <c r="L39" s="30">
        <f t="shared" si="22"/>
        <v>128</v>
      </c>
      <c r="M39" s="30">
        <f t="shared" si="22"/>
        <v>0</v>
      </c>
      <c r="N39" s="30">
        <f t="shared" si="22"/>
        <v>0</v>
      </c>
      <c r="O39" s="30">
        <f t="shared" si="22"/>
        <v>0</v>
      </c>
      <c r="P39" s="30">
        <f t="shared" si="22"/>
        <v>0</v>
      </c>
      <c r="Q39" s="30">
        <f t="shared" si="22"/>
        <v>0</v>
      </c>
      <c r="R39" s="30">
        <f t="shared" si="22"/>
        <v>0</v>
      </c>
      <c r="S39" s="30">
        <f t="shared" si="22"/>
        <v>0</v>
      </c>
      <c r="T39" s="30">
        <f t="shared" si="22"/>
        <v>1</v>
      </c>
      <c r="U39" s="30">
        <f t="shared" si="22"/>
        <v>1</v>
      </c>
      <c r="V39" s="30">
        <f t="shared" si="22"/>
        <v>0</v>
      </c>
      <c r="W39" s="30">
        <f t="shared" si="22"/>
        <v>0</v>
      </c>
      <c r="X39" s="30">
        <f t="shared" si="22"/>
        <v>0</v>
      </c>
      <c r="Y39" s="30">
        <f t="shared" si="22"/>
        <v>0</v>
      </c>
      <c r="Z39" s="30">
        <f t="shared" si="22"/>
        <v>0</v>
      </c>
      <c r="AA39" s="30">
        <f t="shared" si="22"/>
        <v>0</v>
      </c>
    </row>
    <row r="40" spans="1:27">
      <c r="A40" s="171" t="s">
        <v>75</v>
      </c>
      <c r="B40" s="171"/>
      <c r="C40" s="171"/>
      <c r="D40" s="29">
        <f t="shared" si="0"/>
        <v>92</v>
      </c>
      <c r="E40" s="29">
        <f t="shared" si="0"/>
        <v>85</v>
      </c>
      <c r="F40" s="29">
        <f t="shared" si="2"/>
        <v>177</v>
      </c>
      <c r="G40" s="30">
        <f>SUBTOTAL(9,G41:G44)</f>
        <v>38</v>
      </c>
      <c r="H40" s="30">
        <f t="shared" ref="H40:AA40" si="23">SUBTOTAL(9,H41:H44)</f>
        <v>38</v>
      </c>
      <c r="I40" s="30">
        <f t="shared" si="23"/>
        <v>76</v>
      </c>
      <c r="J40" s="30">
        <f t="shared" si="23"/>
        <v>54</v>
      </c>
      <c r="K40" s="30">
        <f t="shared" si="23"/>
        <v>46</v>
      </c>
      <c r="L40" s="30">
        <f t="shared" si="23"/>
        <v>100</v>
      </c>
      <c r="M40" s="30">
        <f t="shared" si="23"/>
        <v>0</v>
      </c>
      <c r="N40" s="30">
        <f t="shared" si="23"/>
        <v>0</v>
      </c>
      <c r="O40" s="30">
        <f t="shared" si="23"/>
        <v>0</v>
      </c>
      <c r="P40" s="30">
        <f t="shared" si="23"/>
        <v>0</v>
      </c>
      <c r="Q40" s="30">
        <f t="shared" si="23"/>
        <v>0</v>
      </c>
      <c r="R40" s="30">
        <f t="shared" si="23"/>
        <v>0</v>
      </c>
      <c r="S40" s="30">
        <f t="shared" si="23"/>
        <v>0</v>
      </c>
      <c r="T40" s="30">
        <f t="shared" si="23"/>
        <v>1</v>
      </c>
      <c r="U40" s="30">
        <f t="shared" si="23"/>
        <v>1</v>
      </c>
      <c r="V40" s="30">
        <f t="shared" si="23"/>
        <v>0</v>
      </c>
      <c r="W40" s="30">
        <f t="shared" si="23"/>
        <v>0</v>
      </c>
      <c r="X40" s="30">
        <f t="shared" si="23"/>
        <v>0</v>
      </c>
      <c r="Y40" s="30">
        <f t="shared" si="23"/>
        <v>0</v>
      </c>
      <c r="Z40" s="30">
        <f t="shared" si="23"/>
        <v>0</v>
      </c>
      <c r="AA40" s="30">
        <f t="shared" si="23"/>
        <v>0</v>
      </c>
    </row>
    <row r="41" spans="1:27">
      <c r="A41" s="34">
        <v>52.010100000000001</v>
      </c>
      <c r="B41" s="35" t="s">
        <v>100</v>
      </c>
      <c r="C41" s="35" t="s">
        <v>101</v>
      </c>
      <c r="D41" s="29">
        <f t="shared" si="0"/>
        <v>92</v>
      </c>
      <c r="E41" s="29">
        <f t="shared" si="0"/>
        <v>80</v>
      </c>
      <c r="F41" s="29">
        <f t="shared" si="2"/>
        <v>172</v>
      </c>
      <c r="G41" s="30">
        <v>38</v>
      </c>
      <c r="H41" s="30">
        <v>36</v>
      </c>
      <c r="I41" s="30">
        <f t="shared" si="5"/>
        <v>74</v>
      </c>
      <c r="J41" s="30">
        <v>54</v>
      </c>
      <c r="K41" s="30">
        <v>43</v>
      </c>
      <c r="L41" s="30">
        <f t="shared" si="6"/>
        <v>97</v>
      </c>
      <c r="M41" s="30">
        <v>0</v>
      </c>
      <c r="N41" s="30">
        <v>0</v>
      </c>
      <c r="O41" s="30">
        <f t="shared" si="7"/>
        <v>0</v>
      </c>
      <c r="P41" s="30">
        <v>0</v>
      </c>
      <c r="Q41" s="30">
        <v>0</v>
      </c>
      <c r="R41" s="30">
        <f t="shared" si="8"/>
        <v>0</v>
      </c>
      <c r="S41" s="30">
        <v>0</v>
      </c>
      <c r="T41" s="30">
        <v>1</v>
      </c>
      <c r="U41" s="30">
        <f t="shared" si="9"/>
        <v>1</v>
      </c>
      <c r="V41" s="30">
        <v>0</v>
      </c>
      <c r="W41" s="30">
        <v>0</v>
      </c>
      <c r="X41" s="30">
        <f t="shared" si="10"/>
        <v>0</v>
      </c>
      <c r="Y41" s="30">
        <v>0</v>
      </c>
      <c r="Z41" s="30">
        <v>0</v>
      </c>
      <c r="AA41" s="30">
        <f t="shared" si="11"/>
        <v>0</v>
      </c>
    </row>
    <row r="42" spans="1:27">
      <c r="A42" s="34">
        <v>52.010100000000001</v>
      </c>
      <c r="B42" s="35" t="s">
        <v>80</v>
      </c>
      <c r="C42" s="35" t="s">
        <v>81</v>
      </c>
      <c r="D42" s="29">
        <f t="shared" si="0"/>
        <v>0</v>
      </c>
      <c r="E42" s="29">
        <f t="shared" si="0"/>
        <v>3</v>
      </c>
      <c r="F42" s="29">
        <f t="shared" si="2"/>
        <v>3</v>
      </c>
      <c r="G42" s="30">
        <v>0</v>
      </c>
      <c r="H42" s="30">
        <v>2</v>
      </c>
      <c r="I42" s="30">
        <f t="shared" si="5"/>
        <v>2</v>
      </c>
      <c r="J42" s="30">
        <v>0</v>
      </c>
      <c r="K42" s="30">
        <v>1</v>
      </c>
      <c r="L42" s="30">
        <f t="shared" si="6"/>
        <v>1</v>
      </c>
      <c r="M42" s="30">
        <v>0</v>
      </c>
      <c r="N42" s="30">
        <v>0</v>
      </c>
      <c r="O42" s="30">
        <f t="shared" si="7"/>
        <v>0</v>
      </c>
      <c r="P42" s="30">
        <v>0</v>
      </c>
      <c r="Q42" s="30">
        <v>0</v>
      </c>
      <c r="R42" s="30">
        <f t="shared" si="8"/>
        <v>0</v>
      </c>
      <c r="S42" s="30">
        <v>0</v>
      </c>
      <c r="T42" s="30">
        <v>0</v>
      </c>
      <c r="U42" s="30">
        <f t="shared" si="9"/>
        <v>0</v>
      </c>
      <c r="V42" s="30">
        <v>0</v>
      </c>
      <c r="W42" s="30">
        <v>0</v>
      </c>
      <c r="X42" s="30">
        <f t="shared" si="10"/>
        <v>0</v>
      </c>
      <c r="Y42" s="30">
        <v>0</v>
      </c>
      <c r="Z42" s="30">
        <v>0</v>
      </c>
      <c r="AA42" s="30">
        <f t="shared" si="11"/>
        <v>0</v>
      </c>
    </row>
    <row r="43" spans="1:27">
      <c r="A43" s="34">
        <v>52.020499999999998</v>
      </c>
      <c r="B43" s="35" t="s">
        <v>102</v>
      </c>
      <c r="C43" s="35" t="s">
        <v>103</v>
      </c>
      <c r="D43" s="29">
        <f t="shared" si="0"/>
        <v>0</v>
      </c>
      <c r="E43" s="29">
        <f t="shared" si="0"/>
        <v>1</v>
      </c>
      <c r="F43" s="29">
        <f t="shared" si="2"/>
        <v>1</v>
      </c>
      <c r="G43" s="30">
        <v>0</v>
      </c>
      <c r="H43" s="30">
        <v>0</v>
      </c>
      <c r="I43" s="30">
        <f t="shared" si="5"/>
        <v>0</v>
      </c>
      <c r="J43" s="30">
        <v>0</v>
      </c>
      <c r="K43" s="30">
        <v>1</v>
      </c>
      <c r="L43" s="30">
        <f t="shared" si="6"/>
        <v>1</v>
      </c>
      <c r="M43" s="30">
        <v>0</v>
      </c>
      <c r="N43" s="30">
        <v>0</v>
      </c>
      <c r="O43" s="30">
        <f t="shared" si="7"/>
        <v>0</v>
      </c>
      <c r="P43" s="30">
        <v>0</v>
      </c>
      <c r="Q43" s="30">
        <v>0</v>
      </c>
      <c r="R43" s="30">
        <f t="shared" si="8"/>
        <v>0</v>
      </c>
      <c r="S43" s="30">
        <v>0</v>
      </c>
      <c r="T43" s="30">
        <v>0</v>
      </c>
      <c r="U43" s="30">
        <f t="shared" si="9"/>
        <v>0</v>
      </c>
      <c r="V43" s="30">
        <v>0</v>
      </c>
      <c r="W43" s="30">
        <v>0</v>
      </c>
      <c r="X43" s="30">
        <f t="shared" si="10"/>
        <v>0</v>
      </c>
      <c r="Y43" s="30">
        <v>0</v>
      </c>
      <c r="Z43" s="30">
        <v>0</v>
      </c>
      <c r="AA43" s="30">
        <f t="shared" si="11"/>
        <v>0</v>
      </c>
    </row>
    <row r="44" spans="1:27">
      <c r="A44" s="34">
        <v>52.100099999999998</v>
      </c>
      <c r="B44" s="35" t="s">
        <v>92</v>
      </c>
      <c r="C44" s="35" t="s">
        <v>93</v>
      </c>
      <c r="D44" s="29">
        <f t="shared" si="0"/>
        <v>0</v>
      </c>
      <c r="E44" s="29">
        <f t="shared" si="0"/>
        <v>1</v>
      </c>
      <c r="F44" s="29">
        <f t="shared" si="2"/>
        <v>1</v>
      </c>
      <c r="G44" s="30">
        <v>0</v>
      </c>
      <c r="H44" s="30">
        <v>0</v>
      </c>
      <c r="I44" s="30">
        <f t="shared" si="5"/>
        <v>0</v>
      </c>
      <c r="J44" s="30">
        <v>0</v>
      </c>
      <c r="K44" s="30">
        <v>1</v>
      </c>
      <c r="L44" s="30">
        <f t="shared" si="6"/>
        <v>1</v>
      </c>
      <c r="M44" s="30">
        <v>0</v>
      </c>
      <c r="N44" s="30">
        <v>0</v>
      </c>
      <c r="O44" s="30">
        <f t="shared" si="7"/>
        <v>0</v>
      </c>
      <c r="P44" s="30">
        <v>0</v>
      </c>
      <c r="Q44" s="30">
        <v>0</v>
      </c>
      <c r="R44" s="30">
        <f t="shared" si="8"/>
        <v>0</v>
      </c>
      <c r="S44" s="30">
        <v>0</v>
      </c>
      <c r="T44" s="30">
        <v>0</v>
      </c>
      <c r="U44" s="30">
        <f t="shared" si="9"/>
        <v>0</v>
      </c>
      <c r="V44" s="30">
        <v>0</v>
      </c>
      <c r="W44" s="30">
        <v>0</v>
      </c>
      <c r="X44" s="30">
        <f t="shared" si="10"/>
        <v>0</v>
      </c>
      <c r="Y44" s="30">
        <v>0</v>
      </c>
      <c r="Z44" s="30">
        <v>0</v>
      </c>
      <c r="AA44" s="30">
        <f t="shared" si="11"/>
        <v>0</v>
      </c>
    </row>
    <row r="45" spans="1:27">
      <c r="A45" s="171" t="s">
        <v>77</v>
      </c>
      <c r="B45" s="171"/>
      <c r="C45" s="171"/>
      <c r="D45" s="29">
        <f t="shared" si="0"/>
        <v>12</v>
      </c>
      <c r="E45" s="29">
        <f t="shared" si="0"/>
        <v>5</v>
      </c>
      <c r="F45" s="29">
        <f t="shared" si="2"/>
        <v>17</v>
      </c>
      <c r="G45" s="30">
        <f>SUBTOTAL(9,G46:G47)</f>
        <v>3</v>
      </c>
      <c r="H45" s="30">
        <f>SUBTOTAL(9,H46:H47)</f>
        <v>0</v>
      </c>
      <c r="I45" s="30">
        <f t="shared" si="5"/>
        <v>3</v>
      </c>
      <c r="J45" s="30">
        <f>SUBTOTAL(9,J46:J47)</f>
        <v>9</v>
      </c>
      <c r="K45" s="30">
        <f>SUBTOTAL(9,K46:K47)</f>
        <v>5</v>
      </c>
      <c r="L45" s="30">
        <f t="shared" si="6"/>
        <v>14</v>
      </c>
      <c r="M45" s="30">
        <f t="shared" ref="M45:Z45" si="24">SUBTOTAL(9,M46:M47)</f>
        <v>0</v>
      </c>
      <c r="N45" s="30">
        <f t="shared" si="24"/>
        <v>0</v>
      </c>
      <c r="O45" s="30">
        <f t="shared" si="7"/>
        <v>0</v>
      </c>
      <c r="P45" s="30">
        <f t="shared" si="24"/>
        <v>0</v>
      </c>
      <c r="Q45" s="30">
        <f t="shared" si="24"/>
        <v>0</v>
      </c>
      <c r="R45" s="30">
        <f t="shared" si="8"/>
        <v>0</v>
      </c>
      <c r="S45" s="30">
        <f t="shared" si="24"/>
        <v>0</v>
      </c>
      <c r="T45" s="30">
        <f t="shared" si="24"/>
        <v>0</v>
      </c>
      <c r="U45" s="30">
        <f t="shared" si="9"/>
        <v>0</v>
      </c>
      <c r="V45" s="30">
        <f t="shared" si="24"/>
        <v>0</v>
      </c>
      <c r="W45" s="30">
        <f t="shared" si="24"/>
        <v>0</v>
      </c>
      <c r="X45" s="30">
        <f t="shared" si="10"/>
        <v>0</v>
      </c>
      <c r="Y45" s="30">
        <f>SUBTOTAL(9,Y46:Y47)</f>
        <v>0</v>
      </c>
      <c r="Z45" s="30">
        <f t="shared" si="24"/>
        <v>0</v>
      </c>
      <c r="AA45" s="30">
        <f t="shared" si="11"/>
        <v>0</v>
      </c>
    </row>
    <row r="46" spans="1:27">
      <c r="A46" s="34">
        <v>52.080100000000002</v>
      </c>
      <c r="B46" s="35" t="s">
        <v>90</v>
      </c>
      <c r="C46" s="35" t="s">
        <v>91</v>
      </c>
      <c r="D46" s="29">
        <f t="shared" si="0"/>
        <v>9</v>
      </c>
      <c r="E46" s="29">
        <f t="shared" si="0"/>
        <v>3</v>
      </c>
      <c r="F46" s="29">
        <f t="shared" si="2"/>
        <v>12</v>
      </c>
      <c r="G46" s="30">
        <v>2</v>
      </c>
      <c r="H46" s="30">
        <v>0</v>
      </c>
      <c r="I46" s="30">
        <f t="shared" si="5"/>
        <v>2</v>
      </c>
      <c r="J46" s="30">
        <v>7</v>
      </c>
      <c r="K46" s="30">
        <v>3</v>
      </c>
      <c r="L46" s="30">
        <f t="shared" si="6"/>
        <v>10</v>
      </c>
      <c r="M46" s="30">
        <v>0</v>
      </c>
      <c r="N46" s="30">
        <v>0</v>
      </c>
      <c r="O46" s="30">
        <f t="shared" si="7"/>
        <v>0</v>
      </c>
      <c r="P46" s="30">
        <v>0</v>
      </c>
      <c r="Q46" s="30">
        <v>0</v>
      </c>
      <c r="R46" s="30">
        <f t="shared" si="8"/>
        <v>0</v>
      </c>
      <c r="S46" s="30">
        <v>0</v>
      </c>
      <c r="T46" s="30">
        <v>0</v>
      </c>
      <c r="U46" s="30">
        <f t="shared" si="9"/>
        <v>0</v>
      </c>
      <c r="V46" s="30">
        <v>0</v>
      </c>
      <c r="W46" s="30">
        <v>0</v>
      </c>
      <c r="X46" s="30">
        <f t="shared" si="10"/>
        <v>0</v>
      </c>
      <c r="Y46" s="30">
        <v>0</v>
      </c>
      <c r="Z46" s="30">
        <v>0</v>
      </c>
      <c r="AA46" s="30">
        <f t="shared" si="11"/>
        <v>0</v>
      </c>
    </row>
    <row r="47" spans="1:27">
      <c r="A47" s="34">
        <v>52.110100000000003</v>
      </c>
      <c r="B47" s="35" t="s">
        <v>104</v>
      </c>
      <c r="C47" s="35" t="s">
        <v>105</v>
      </c>
      <c r="D47" s="29">
        <f t="shared" si="0"/>
        <v>3</v>
      </c>
      <c r="E47" s="29">
        <f t="shared" si="0"/>
        <v>2</v>
      </c>
      <c r="F47" s="29">
        <f t="shared" si="2"/>
        <v>5</v>
      </c>
      <c r="G47" s="30">
        <v>1</v>
      </c>
      <c r="H47" s="30">
        <v>0</v>
      </c>
      <c r="I47" s="30">
        <f t="shared" si="5"/>
        <v>1</v>
      </c>
      <c r="J47" s="30">
        <v>2</v>
      </c>
      <c r="K47" s="30">
        <v>2</v>
      </c>
      <c r="L47" s="30">
        <f t="shared" si="6"/>
        <v>4</v>
      </c>
      <c r="M47" s="30">
        <v>0</v>
      </c>
      <c r="N47" s="30">
        <v>0</v>
      </c>
      <c r="O47" s="30">
        <f t="shared" si="7"/>
        <v>0</v>
      </c>
      <c r="P47" s="30">
        <v>0</v>
      </c>
      <c r="Q47" s="30">
        <v>0</v>
      </c>
      <c r="R47" s="30">
        <f t="shared" si="8"/>
        <v>0</v>
      </c>
      <c r="S47" s="30">
        <v>0</v>
      </c>
      <c r="T47" s="30">
        <v>0</v>
      </c>
      <c r="U47" s="30">
        <f t="shared" si="9"/>
        <v>0</v>
      </c>
      <c r="V47" s="30">
        <v>0</v>
      </c>
      <c r="W47" s="30">
        <v>0</v>
      </c>
      <c r="X47" s="30">
        <f t="shared" si="10"/>
        <v>0</v>
      </c>
      <c r="Y47" s="30">
        <v>0</v>
      </c>
      <c r="Z47" s="30">
        <v>0</v>
      </c>
      <c r="AA47" s="30">
        <f t="shared" si="11"/>
        <v>0</v>
      </c>
    </row>
    <row r="48" spans="1:27">
      <c r="A48" s="172" t="s">
        <v>106</v>
      </c>
      <c r="B48" s="172"/>
      <c r="C48" s="172"/>
      <c r="D48" s="29">
        <f t="shared" ref="D48:E113" si="25">G48+J48+M48+P48+S48+V48+Y48</f>
        <v>170</v>
      </c>
      <c r="E48" s="29">
        <f t="shared" si="25"/>
        <v>226</v>
      </c>
      <c r="F48" s="29">
        <f t="shared" si="2"/>
        <v>396</v>
      </c>
      <c r="G48" s="30">
        <f>SUBTOTAL(9,G51:G54)</f>
        <v>37</v>
      </c>
      <c r="H48" s="30">
        <f t="shared" ref="H48:AA48" si="26">SUBTOTAL(9,H51:H54)</f>
        <v>54</v>
      </c>
      <c r="I48" s="30">
        <f t="shared" si="26"/>
        <v>91</v>
      </c>
      <c r="J48" s="30">
        <f t="shared" si="26"/>
        <v>60</v>
      </c>
      <c r="K48" s="30">
        <f t="shared" si="26"/>
        <v>62</v>
      </c>
      <c r="L48" s="30">
        <f t="shared" si="26"/>
        <v>122</v>
      </c>
      <c r="M48" s="30">
        <f t="shared" si="26"/>
        <v>23</v>
      </c>
      <c r="N48" s="30">
        <f t="shared" si="26"/>
        <v>39</v>
      </c>
      <c r="O48" s="30">
        <f t="shared" si="26"/>
        <v>62</v>
      </c>
      <c r="P48" s="30">
        <f t="shared" si="26"/>
        <v>49</v>
      </c>
      <c r="Q48" s="30">
        <f t="shared" si="26"/>
        <v>62</v>
      </c>
      <c r="R48" s="30">
        <f t="shared" si="26"/>
        <v>111</v>
      </c>
      <c r="S48" s="30">
        <f t="shared" si="26"/>
        <v>0</v>
      </c>
      <c r="T48" s="30">
        <f t="shared" si="26"/>
        <v>5</v>
      </c>
      <c r="U48" s="30">
        <f t="shared" si="26"/>
        <v>5</v>
      </c>
      <c r="V48" s="30">
        <f t="shared" si="26"/>
        <v>1</v>
      </c>
      <c r="W48" s="30">
        <f t="shared" si="26"/>
        <v>4</v>
      </c>
      <c r="X48" s="30">
        <f t="shared" si="26"/>
        <v>5</v>
      </c>
      <c r="Y48" s="30">
        <f t="shared" si="26"/>
        <v>0</v>
      </c>
      <c r="Z48" s="30">
        <f t="shared" si="26"/>
        <v>0</v>
      </c>
      <c r="AA48" s="30">
        <f t="shared" si="26"/>
        <v>0</v>
      </c>
    </row>
    <row r="49" spans="1:27">
      <c r="A49" s="173" t="s">
        <v>49</v>
      </c>
      <c r="B49" s="173"/>
      <c r="C49" s="173"/>
      <c r="D49" s="29">
        <f t="shared" si="25"/>
        <v>126</v>
      </c>
      <c r="E49" s="29">
        <f t="shared" si="25"/>
        <v>183</v>
      </c>
      <c r="F49" s="29">
        <f>SUM(D49:E49)</f>
        <v>309</v>
      </c>
      <c r="G49" s="30">
        <f>SUBTOTAL(9,G51)</f>
        <v>20</v>
      </c>
      <c r="H49" s="30">
        <f t="shared" ref="H49:AA49" si="27">SUBTOTAL(9,H51)</f>
        <v>35</v>
      </c>
      <c r="I49" s="30">
        <f t="shared" si="27"/>
        <v>55</v>
      </c>
      <c r="J49" s="30">
        <f t="shared" si="27"/>
        <v>33</v>
      </c>
      <c r="K49" s="30">
        <f t="shared" si="27"/>
        <v>38</v>
      </c>
      <c r="L49" s="30">
        <f t="shared" si="27"/>
        <v>71</v>
      </c>
      <c r="M49" s="30">
        <f t="shared" si="27"/>
        <v>23</v>
      </c>
      <c r="N49" s="30">
        <f t="shared" si="27"/>
        <v>39</v>
      </c>
      <c r="O49" s="30">
        <f t="shared" si="27"/>
        <v>62</v>
      </c>
      <c r="P49" s="30">
        <f t="shared" si="27"/>
        <v>49</v>
      </c>
      <c r="Q49" s="30">
        <f t="shared" si="27"/>
        <v>62</v>
      </c>
      <c r="R49" s="30">
        <f t="shared" si="27"/>
        <v>111</v>
      </c>
      <c r="S49" s="30">
        <f t="shared" si="27"/>
        <v>0</v>
      </c>
      <c r="T49" s="30">
        <f t="shared" si="27"/>
        <v>5</v>
      </c>
      <c r="U49" s="30">
        <f t="shared" si="27"/>
        <v>5</v>
      </c>
      <c r="V49" s="30">
        <f t="shared" si="27"/>
        <v>1</v>
      </c>
      <c r="W49" s="30">
        <f t="shared" si="27"/>
        <v>4</v>
      </c>
      <c r="X49" s="30">
        <f t="shared" si="27"/>
        <v>5</v>
      </c>
      <c r="Y49" s="30">
        <f t="shared" si="27"/>
        <v>0</v>
      </c>
      <c r="Z49" s="30">
        <f t="shared" si="27"/>
        <v>0</v>
      </c>
      <c r="AA49" s="30">
        <f t="shared" si="27"/>
        <v>0</v>
      </c>
    </row>
    <row r="50" spans="1:27">
      <c r="A50" s="171" t="s">
        <v>71</v>
      </c>
      <c r="B50" s="171"/>
      <c r="C50" s="171"/>
      <c r="D50" s="29">
        <f t="shared" si="25"/>
        <v>126</v>
      </c>
      <c r="E50" s="29">
        <f t="shared" si="25"/>
        <v>183</v>
      </c>
      <c r="F50" s="29">
        <f>SUM(D50:E50)</f>
        <v>309</v>
      </c>
      <c r="G50" s="30">
        <f>SUBTOTAL(9,G51)</f>
        <v>20</v>
      </c>
      <c r="H50" s="30">
        <f t="shared" ref="H50:AA50" si="28">SUBTOTAL(9,H51)</f>
        <v>35</v>
      </c>
      <c r="I50" s="30">
        <f t="shared" si="28"/>
        <v>55</v>
      </c>
      <c r="J50" s="30">
        <f t="shared" si="28"/>
        <v>33</v>
      </c>
      <c r="K50" s="30">
        <f t="shared" si="28"/>
        <v>38</v>
      </c>
      <c r="L50" s="30">
        <f t="shared" si="28"/>
        <v>71</v>
      </c>
      <c r="M50" s="30">
        <f t="shared" si="28"/>
        <v>23</v>
      </c>
      <c r="N50" s="30">
        <f t="shared" si="28"/>
        <v>39</v>
      </c>
      <c r="O50" s="30">
        <f t="shared" si="28"/>
        <v>62</v>
      </c>
      <c r="P50" s="30">
        <f t="shared" si="28"/>
        <v>49</v>
      </c>
      <c r="Q50" s="30">
        <f t="shared" si="28"/>
        <v>62</v>
      </c>
      <c r="R50" s="30">
        <f t="shared" si="28"/>
        <v>111</v>
      </c>
      <c r="S50" s="30">
        <f t="shared" si="28"/>
        <v>0</v>
      </c>
      <c r="T50" s="30">
        <f t="shared" si="28"/>
        <v>5</v>
      </c>
      <c r="U50" s="30">
        <f t="shared" si="28"/>
        <v>5</v>
      </c>
      <c r="V50" s="30">
        <f t="shared" si="28"/>
        <v>1</v>
      </c>
      <c r="W50" s="30">
        <f t="shared" si="28"/>
        <v>4</v>
      </c>
      <c r="X50" s="30">
        <f t="shared" si="28"/>
        <v>5</v>
      </c>
      <c r="Y50" s="30">
        <f t="shared" si="28"/>
        <v>0</v>
      </c>
      <c r="Z50" s="30">
        <f t="shared" si="28"/>
        <v>0</v>
      </c>
      <c r="AA50" s="30">
        <f t="shared" si="28"/>
        <v>0</v>
      </c>
    </row>
    <row r="51" spans="1:27">
      <c r="A51" s="34">
        <v>4.0400999999999998</v>
      </c>
      <c r="B51" s="35" t="s">
        <v>107</v>
      </c>
      <c r="C51" s="35" t="s">
        <v>108</v>
      </c>
      <c r="D51" s="29">
        <f t="shared" si="25"/>
        <v>126</v>
      </c>
      <c r="E51" s="29">
        <f t="shared" si="25"/>
        <v>183</v>
      </c>
      <c r="F51" s="29">
        <f>SUM(D51:E51)</f>
        <v>309</v>
      </c>
      <c r="G51" s="30">
        <v>20</v>
      </c>
      <c r="H51" s="30">
        <v>35</v>
      </c>
      <c r="I51" s="30">
        <f>SUM(G51:H51)</f>
        <v>55</v>
      </c>
      <c r="J51" s="30">
        <v>33</v>
      </c>
      <c r="K51" s="30">
        <v>38</v>
      </c>
      <c r="L51" s="30">
        <f>SUM(J51:K51)</f>
        <v>71</v>
      </c>
      <c r="M51" s="30">
        <v>23</v>
      </c>
      <c r="N51" s="30">
        <v>39</v>
      </c>
      <c r="O51" s="30">
        <f>SUM(M51:N51)</f>
        <v>62</v>
      </c>
      <c r="P51" s="30">
        <v>49</v>
      </c>
      <c r="Q51" s="30">
        <v>62</v>
      </c>
      <c r="R51" s="30">
        <f>SUM(P51:Q51)</f>
        <v>111</v>
      </c>
      <c r="S51" s="30">
        <v>0</v>
      </c>
      <c r="T51" s="30">
        <v>5</v>
      </c>
      <c r="U51" s="30">
        <f>SUM(S51:T51)</f>
        <v>5</v>
      </c>
      <c r="V51" s="30">
        <v>1</v>
      </c>
      <c r="W51" s="30">
        <v>4</v>
      </c>
      <c r="X51" s="30">
        <f>SUM(V51:W51)</f>
        <v>5</v>
      </c>
      <c r="Y51" s="30">
        <v>0</v>
      </c>
      <c r="Z51" s="30">
        <v>0</v>
      </c>
      <c r="AA51" s="30">
        <f>SUM(Y51:Z51)</f>
        <v>0</v>
      </c>
    </row>
    <row r="52" spans="1:27">
      <c r="A52" s="173" t="s">
        <v>50</v>
      </c>
      <c r="B52" s="173"/>
      <c r="C52" s="173"/>
      <c r="D52" s="29">
        <f t="shared" si="25"/>
        <v>44</v>
      </c>
      <c r="E52" s="29">
        <f t="shared" si="25"/>
        <v>43</v>
      </c>
      <c r="F52" s="29">
        <f t="shared" si="2"/>
        <v>87</v>
      </c>
      <c r="G52" s="30">
        <f>SUBTOTAL(9,G54)</f>
        <v>17</v>
      </c>
      <c r="H52" s="30">
        <f t="shared" ref="H52:AA52" si="29">SUBTOTAL(9,H54)</f>
        <v>19</v>
      </c>
      <c r="I52" s="30">
        <f t="shared" si="29"/>
        <v>36</v>
      </c>
      <c r="J52" s="30">
        <f t="shared" si="29"/>
        <v>27</v>
      </c>
      <c r="K52" s="30">
        <f t="shared" si="29"/>
        <v>24</v>
      </c>
      <c r="L52" s="30">
        <f t="shared" si="29"/>
        <v>51</v>
      </c>
      <c r="M52" s="30">
        <f t="shared" si="29"/>
        <v>0</v>
      </c>
      <c r="N52" s="30">
        <f t="shared" si="29"/>
        <v>0</v>
      </c>
      <c r="O52" s="30">
        <f t="shared" si="29"/>
        <v>0</v>
      </c>
      <c r="P52" s="30">
        <f t="shared" si="29"/>
        <v>0</v>
      </c>
      <c r="Q52" s="30">
        <f t="shared" si="29"/>
        <v>0</v>
      </c>
      <c r="R52" s="30">
        <f t="shared" si="29"/>
        <v>0</v>
      </c>
      <c r="S52" s="30">
        <f t="shared" si="29"/>
        <v>0</v>
      </c>
      <c r="T52" s="30">
        <f t="shared" si="29"/>
        <v>0</v>
      </c>
      <c r="U52" s="30">
        <f t="shared" si="29"/>
        <v>0</v>
      </c>
      <c r="V52" s="30">
        <f t="shared" si="29"/>
        <v>0</v>
      </c>
      <c r="W52" s="30">
        <f t="shared" si="29"/>
        <v>0</v>
      </c>
      <c r="X52" s="30">
        <f t="shared" si="29"/>
        <v>0</v>
      </c>
      <c r="Y52" s="30">
        <f t="shared" si="29"/>
        <v>0</v>
      </c>
      <c r="Z52" s="30">
        <f t="shared" si="29"/>
        <v>0</v>
      </c>
      <c r="AA52" s="30">
        <f t="shared" si="29"/>
        <v>0</v>
      </c>
    </row>
    <row r="53" spans="1:27">
      <c r="A53" s="171" t="s">
        <v>75</v>
      </c>
      <c r="B53" s="171"/>
      <c r="C53" s="171"/>
      <c r="D53" s="29">
        <f t="shared" si="25"/>
        <v>44</v>
      </c>
      <c r="E53" s="29">
        <f t="shared" si="25"/>
        <v>43</v>
      </c>
      <c r="F53" s="29">
        <f t="shared" si="2"/>
        <v>87</v>
      </c>
      <c r="G53" s="30">
        <f>SUBTOTAL(9,G54)</f>
        <v>17</v>
      </c>
      <c r="H53" s="30">
        <f t="shared" ref="H53:AA53" si="30">SUBTOTAL(9,H54)</f>
        <v>19</v>
      </c>
      <c r="I53" s="30">
        <f t="shared" si="30"/>
        <v>36</v>
      </c>
      <c r="J53" s="30">
        <f t="shared" si="30"/>
        <v>27</v>
      </c>
      <c r="K53" s="30">
        <f t="shared" si="30"/>
        <v>24</v>
      </c>
      <c r="L53" s="30">
        <f t="shared" si="30"/>
        <v>51</v>
      </c>
      <c r="M53" s="30">
        <f t="shared" si="30"/>
        <v>0</v>
      </c>
      <c r="N53" s="30">
        <f t="shared" si="30"/>
        <v>0</v>
      </c>
      <c r="O53" s="30">
        <f t="shared" si="30"/>
        <v>0</v>
      </c>
      <c r="P53" s="30">
        <f t="shared" si="30"/>
        <v>0</v>
      </c>
      <c r="Q53" s="30">
        <f t="shared" si="30"/>
        <v>0</v>
      </c>
      <c r="R53" s="30">
        <f t="shared" si="30"/>
        <v>0</v>
      </c>
      <c r="S53" s="30">
        <f t="shared" si="30"/>
        <v>0</v>
      </c>
      <c r="T53" s="30">
        <f t="shared" si="30"/>
        <v>0</v>
      </c>
      <c r="U53" s="30">
        <f t="shared" si="30"/>
        <v>0</v>
      </c>
      <c r="V53" s="30">
        <f t="shared" si="30"/>
        <v>0</v>
      </c>
      <c r="W53" s="30">
        <f t="shared" si="30"/>
        <v>0</v>
      </c>
      <c r="X53" s="30">
        <f t="shared" si="30"/>
        <v>0</v>
      </c>
      <c r="Y53" s="30">
        <f t="shared" si="30"/>
        <v>0</v>
      </c>
      <c r="Z53" s="30">
        <f t="shared" si="30"/>
        <v>0</v>
      </c>
      <c r="AA53" s="30">
        <f t="shared" si="30"/>
        <v>0</v>
      </c>
    </row>
    <row r="54" spans="1:27">
      <c r="A54" s="34">
        <v>4.0201000000000002</v>
      </c>
      <c r="B54" s="35" t="s">
        <v>109</v>
      </c>
      <c r="C54" s="35" t="s">
        <v>110</v>
      </c>
      <c r="D54" s="29">
        <f t="shared" si="25"/>
        <v>44</v>
      </c>
      <c r="E54" s="29">
        <f t="shared" si="25"/>
        <v>43</v>
      </c>
      <c r="F54" s="29">
        <f t="shared" si="2"/>
        <v>87</v>
      </c>
      <c r="G54" s="30">
        <v>17</v>
      </c>
      <c r="H54" s="30">
        <v>19</v>
      </c>
      <c r="I54" s="30">
        <f t="shared" si="5"/>
        <v>36</v>
      </c>
      <c r="J54" s="30">
        <v>27</v>
      </c>
      <c r="K54" s="30">
        <v>24</v>
      </c>
      <c r="L54" s="30">
        <f t="shared" si="6"/>
        <v>51</v>
      </c>
      <c r="M54" s="30">
        <v>0</v>
      </c>
      <c r="N54" s="30">
        <v>0</v>
      </c>
      <c r="O54" s="30">
        <f t="shared" si="7"/>
        <v>0</v>
      </c>
      <c r="P54" s="30">
        <v>0</v>
      </c>
      <c r="Q54" s="30">
        <v>0</v>
      </c>
      <c r="R54" s="30">
        <f t="shared" si="8"/>
        <v>0</v>
      </c>
      <c r="S54" s="30">
        <v>0</v>
      </c>
      <c r="T54" s="30">
        <v>0</v>
      </c>
      <c r="U54" s="30">
        <f t="shared" si="9"/>
        <v>0</v>
      </c>
      <c r="V54" s="30">
        <v>0</v>
      </c>
      <c r="W54" s="30">
        <v>0</v>
      </c>
      <c r="X54" s="30">
        <f t="shared" si="10"/>
        <v>0</v>
      </c>
      <c r="Y54" s="30">
        <v>0</v>
      </c>
      <c r="Z54" s="30">
        <v>0</v>
      </c>
      <c r="AA54" s="30">
        <f t="shared" si="11"/>
        <v>0</v>
      </c>
    </row>
    <row r="55" spans="1:27">
      <c r="A55" s="172" t="s">
        <v>111</v>
      </c>
      <c r="B55" s="172"/>
      <c r="C55" s="172"/>
      <c r="D55" s="29">
        <f t="shared" si="25"/>
        <v>1414</v>
      </c>
      <c r="E55" s="29">
        <f t="shared" si="25"/>
        <v>2006</v>
      </c>
      <c r="F55" s="29">
        <f t="shared" si="2"/>
        <v>3420</v>
      </c>
      <c r="G55" s="30">
        <f>SUBTOTAL(9,G58:G82)</f>
        <v>307</v>
      </c>
      <c r="H55" s="30">
        <f t="shared" ref="H55:AA55" si="31">SUBTOTAL(9,H58:H82)</f>
        <v>441</v>
      </c>
      <c r="I55" s="30">
        <f t="shared" si="31"/>
        <v>748</v>
      </c>
      <c r="J55" s="30">
        <f t="shared" si="31"/>
        <v>454</v>
      </c>
      <c r="K55" s="30">
        <f t="shared" si="31"/>
        <v>499</v>
      </c>
      <c r="L55" s="30">
        <f t="shared" si="31"/>
        <v>953</v>
      </c>
      <c r="M55" s="30">
        <f t="shared" si="31"/>
        <v>231</v>
      </c>
      <c r="N55" s="30">
        <f t="shared" si="31"/>
        <v>384</v>
      </c>
      <c r="O55" s="30">
        <f t="shared" si="31"/>
        <v>615</v>
      </c>
      <c r="P55" s="30">
        <f t="shared" si="31"/>
        <v>394</v>
      </c>
      <c r="Q55" s="30">
        <f t="shared" si="31"/>
        <v>648</v>
      </c>
      <c r="R55" s="30">
        <f t="shared" si="31"/>
        <v>1042</v>
      </c>
      <c r="S55" s="30">
        <f t="shared" si="31"/>
        <v>9</v>
      </c>
      <c r="T55" s="30">
        <f t="shared" si="31"/>
        <v>7</v>
      </c>
      <c r="U55" s="30">
        <f t="shared" si="31"/>
        <v>16</v>
      </c>
      <c r="V55" s="30">
        <f t="shared" si="31"/>
        <v>18</v>
      </c>
      <c r="W55" s="30">
        <f t="shared" si="31"/>
        <v>27</v>
      </c>
      <c r="X55" s="30">
        <f t="shared" si="31"/>
        <v>45</v>
      </c>
      <c r="Y55" s="30">
        <f t="shared" si="31"/>
        <v>1</v>
      </c>
      <c r="Z55" s="30">
        <f t="shared" si="31"/>
        <v>0</v>
      </c>
      <c r="AA55" s="30">
        <f t="shared" si="31"/>
        <v>1</v>
      </c>
    </row>
    <row r="56" spans="1:27">
      <c r="A56" s="173" t="s">
        <v>49</v>
      </c>
      <c r="B56" s="173"/>
      <c r="C56" s="173"/>
      <c r="D56" s="29">
        <f t="shared" si="25"/>
        <v>1241</v>
      </c>
      <c r="E56" s="29">
        <f t="shared" si="25"/>
        <v>1856</v>
      </c>
      <c r="F56" s="29">
        <f t="shared" si="2"/>
        <v>3097</v>
      </c>
      <c r="G56" s="30">
        <f>SUBTOTAL(9,G58:G69)</f>
        <v>264</v>
      </c>
      <c r="H56" s="30">
        <f t="shared" ref="H56:AA56" si="32">SUBTOTAL(9,H58:H69)</f>
        <v>399</v>
      </c>
      <c r="I56" s="30">
        <f t="shared" si="32"/>
        <v>663</v>
      </c>
      <c r="J56" s="30">
        <f t="shared" si="32"/>
        <v>325</v>
      </c>
      <c r="K56" s="30">
        <f t="shared" si="32"/>
        <v>391</v>
      </c>
      <c r="L56" s="30">
        <f t="shared" si="32"/>
        <v>716</v>
      </c>
      <c r="M56" s="30">
        <f t="shared" si="32"/>
        <v>231</v>
      </c>
      <c r="N56" s="30">
        <f t="shared" si="32"/>
        <v>384</v>
      </c>
      <c r="O56" s="30">
        <f t="shared" si="32"/>
        <v>615</v>
      </c>
      <c r="P56" s="30">
        <f t="shared" si="32"/>
        <v>394</v>
      </c>
      <c r="Q56" s="30">
        <f t="shared" si="32"/>
        <v>648</v>
      </c>
      <c r="R56" s="30">
        <f t="shared" si="32"/>
        <v>1042</v>
      </c>
      <c r="S56" s="30">
        <f t="shared" si="32"/>
        <v>9</v>
      </c>
      <c r="T56" s="30">
        <f t="shared" si="32"/>
        <v>7</v>
      </c>
      <c r="U56" s="30">
        <f t="shared" si="32"/>
        <v>16</v>
      </c>
      <c r="V56" s="30">
        <f t="shared" si="32"/>
        <v>18</v>
      </c>
      <c r="W56" s="30">
        <f t="shared" si="32"/>
        <v>27</v>
      </c>
      <c r="X56" s="30">
        <f t="shared" si="32"/>
        <v>45</v>
      </c>
      <c r="Y56" s="30">
        <f t="shared" si="32"/>
        <v>0</v>
      </c>
      <c r="Z56" s="30">
        <f t="shared" si="32"/>
        <v>0</v>
      </c>
      <c r="AA56" s="30">
        <f t="shared" si="32"/>
        <v>0</v>
      </c>
    </row>
    <row r="57" spans="1:27">
      <c r="A57" s="171" t="s">
        <v>71</v>
      </c>
      <c r="B57" s="171"/>
      <c r="C57" s="171"/>
      <c r="D57" s="29">
        <f t="shared" si="25"/>
        <v>1241</v>
      </c>
      <c r="E57" s="29">
        <f t="shared" si="25"/>
        <v>1856</v>
      </c>
      <c r="F57" s="29">
        <f t="shared" si="2"/>
        <v>3097</v>
      </c>
      <c r="G57" s="30">
        <f>SUBTOTAL(9,G58:G69)</f>
        <v>264</v>
      </c>
      <c r="H57" s="30">
        <f t="shared" ref="H57:AA57" si="33">SUBTOTAL(9,H58:H69)</f>
        <v>399</v>
      </c>
      <c r="I57" s="30">
        <f t="shared" si="33"/>
        <v>663</v>
      </c>
      <c r="J57" s="30">
        <f t="shared" si="33"/>
        <v>325</v>
      </c>
      <c r="K57" s="30">
        <f t="shared" si="33"/>
        <v>391</v>
      </c>
      <c r="L57" s="30">
        <f t="shared" si="33"/>
        <v>716</v>
      </c>
      <c r="M57" s="30">
        <f t="shared" si="33"/>
        <v>231</v>
      </c>
      <c r="N57" s="30">
        <f t="shared" si="33"/>
        <v>384</v>
      </c>
      <c r="O57" s="30">
        <f t="shared" si="33"/>
        <v>615</v>
      </c>
      <c r="P57" s="30">
        <f t="shared" si="33"/>
        <v>394</v>
      </c>
      <c r="Q57" s="30">
        <f t="shared" si="33"/>
        <v>648</v>
      </c>
      <c r="R57" s="30">
        <f t="shared" si="33"/>
        <v>1042</v>
      </c>
      <c r="S57" s="30">
        <f t="shared" si="33"/>
        <v>9</v>
      </c>
      <c r="T57" s="30">
        <f t="shared" si="33"/>
        <v>7</v>
      </c>
      <c r="U57" s="30">
        <f t="shared" si="33"/>
        <v>16</v>
      </c>
      <c r="V57" s="30">
        <f t="shared" si="33"/>
        <v>18</v>
      </c>
      <c r="W57" s="30">
        <f t="shared" si="33"/>
        <v>27</v>
      </c>
      <c r="X57" s="30">
        <f t="shared" si="33"/>
        <v>45</v>
      </c>
      <c r="Y57" s="30">
        <f t="shared" si="33"/>
        <v>0</v>
      </c>
      <c r="Z57" s="30">
        <f t="shared" si="33"/>
        <v>0</v>
      </c>
      <c r="AA57" s="30">
        <f t="shared" si="33"/>
        <v>0</v>
      </c>
    </row>
    <row r="58" spans="1:27">
      <c r="A58" s="34">
        <v>3.0104000000000002</v>
      </c>
      <c r="B58" s="35" t="s">
        <v>112</v>
      </c>
      <c r="C58" s="35" t="s">
        <v>113</v>
      </c>
      <c r="D58" s="29">
        <f t="shared" si="25"/>
        <v>124</v>
      </c>
      <c r="E58" s="29">
        <f t="shared" si="25"/>
        <v>205</v>
      </c>
      <c r="F58" s="29">
        <f t="shared" si="2"/>
        <v>329</v>
      </c>
      <c r="G58" s="30">
        <v>26</v>
      </c>
      <c r="H58" s="30">
        <v>66</v>
      </c>
      <c r="I58" s="30">
        <f t="shared" ref="I58:I69" si="34">SUM(G58:H58)</f>
        <v>92</v>
      </c>
      <c r="J58" s="30">
        <v>63</v>
      </c>
      <c r="K58" s="30">
        <v>59</v>
      </c>
      <c r="L58" s="30">
        <f t="shared" ref="L58:L69" si="35">SUM(J58:K58)</f>
        <v>122</v>
      </c>
      <c r="M58" s="30">
        <v>13</v>
      </c>
      <c r="N58" s="30">
        <v>44</v>
      </c>
      <c r="O58" s="30">
        <f t="shared" ref="O58:O69" si="36">SUM(M58:N58)</f>
        <v>57</v>
      </c>
      <c r="P58" s="30">
        <v>21</v>
      </c>
      <c r="Q58" s="30">
        <v>36</v>
      </c>
      <c r="R58" s="30">
        <f t="shared" ref="R58:R69" si="37">SUM(P58:Q58)</f>
        <v>57</v>
      </c>
      <c r="S58" s="30">
        <v>0</v>
      </c>
      <c r="T58" s="30">
        <v>0</v>
      </c>
      <c r="U58" s="30">
        <f t="shared" ref="U58:U69" si="38">SUM(S58:T58)</f>
        <v>0</v>
      </c>
      <c r="V58" s="30">
        <v>1</v>
      </c>
      <c r="W58" s="30">
        <v>0</v>
      </c>
      <c r="X58" s="30">
        <f t="shared" ref="X58:X69" si="39">SUM(V58:W58)</f>
        <v>1</v>
      </c>
      <c r="Y58" s="30">
        <v>0</v>
      </c>
      <c r="Z58" s="30">
        <v>0</v>
      </c>
      <c r="AA58" s="30">
        <f t="shared" ref="AA58:AA69" si="40">SUM(Y58:Z58)</f>
        <v>0</v>
      </c>
    </row>
    <row r="59" spans="1:27">
      <c r="A59" s="34">
        <v>11.0701</v>
      </c>
      <c r="B59" s="35" t="s">
        <v>114</v>
      </c>
      <c r="C59" s="35" t="s">
        <v>115</v>
      </c>
      <c r="D59" s="29">
        <f t="shared" si="25"/>
        <v>94</v>
      </c>
      <c r="E59" s="29">
        <f t="shared" si="25"/>
        <v>29</v>
      </c>
      <c r="F59" s="29">
        <f t="shared" si="2"/>
        <v>123</v>
      </c>
      <c r="G59" s="30">
        <v>23</v>
      </c>
      <c r="H59" s="30">
        <v>11</v>
      </c>
      <c r="I59" s="30">
        <f t="shared" si="34"/>
        <v>34</v>
      </c>
      <c r="J59" s="30">
        <v>38</v>
      </c>
      <c r="K59" s="30">
        <v>9</v>
      </c>
      <c r="L59" s="30">
        <f t="shared" si="35"/>
        <v>47</v>
      </c>
      <c r="M59" s="30">
        <v>13</v>
      </c>
      <c r="N59" s="30">
        <v>3</v>
      </c>
      <c r="O59" s="30">
        <f t="shared" si="36"/>
        <v>16</v>
      </c>
      <c r="P59" s="30">
        <v>17</v>
      </c>
      <c r="Q59" s="30">
        <v>5</v>
      </c>
      <c r="R59" s="30">
        <f t="shared" si="37"/>
        <v>22</v>
      </c>
      <c r="S59" s="30">
        <v>0</v>
      </c>
      <c r="T59" s="30">
        <v>0</v>
      </c>
      <c r="U59" s="30">
        <f t="shared" si="38"/>
        <v>0</v>
      </c>
      <c r="V59" s="30">
        <v>3</v>
      </c>
      <c r="W59" s="30">
        <v>1</v>
      </c>
      <c r="X59" s="30">
        <f t="shared" si="39"/>
        <v>4</v>
      </c>
      <c r="Y59" s="30">
        <v>0</v>
      </c>
      <c r="Z59" s="30">
        <v>0</v>
      </c>
      <c r="AA59" s="30">
        <f t="shared" si="40"/>
        <v>0</v>
      </c>
    </row>
    <row r="60" spans="1:27">
      <c r="A60" s="34">
        <v>19.0501</v>
      </c>
      <c r="B60" s="35" t="s">
        <v>116</v>
      </c>
      <c r="C60" s="35" t="s">
        <v>117</v>
      </c>
      <c r="D60" s="29">
        <f t="shared" si="25"/>
        <v>39</v>
      </c>
      <c r="E60" s="29">
        <f t="shared" si="25"/>
        <v>201</v>
      </c>
      <c r="F60" s="29">
        <f t="shared" si="2"/>
        <v>240</v>
      </c>
      <c r="G60" s="30">
        <v>6</v>
      </c>
      <c r="H60" s="30">
        <v>39</v>
      </c>
      <c r="I60" s="30">
        <f t="shared" si="34"/>
        <v>45</v>
      </c>
      <c r="J60" s="30">
        <v>15</v>
      </c>
      <c r="K60" s="30">
        <v>43</v>
      </c>
      <c r="L60" s="30">
        <f t="shared" si="35"/>
        <v>58</v>
      </c>
      <c r="M60" s="30">
        <v>6</v>
      </c>
      <c r="N60" s="30">
        <v>30</v>
      </c>
      <c r="O60" s="30">
        <f t="shared" si="36"/>
        <v>36</v>
      </c>
      <c r="P60" s="30">
        <v>10</v>
      </c>
      <c r="Q60" s="30">
        <v>76</v>
      </c>
      <c r="R60" s="30">
        <f t="shared" si="37"/>
        <v>86</v>
      </c>
      <c r="S60" s="30">
        <v>1</v>
      </c>
      <c r="T60" s="30">
        <v>0</v>
      </c>
      <c r="U60" s="30">
        <f t="shared" si="38"/>
        <v>1</v>
      </c>
      <c r="V60" s="30">
        <v>1</v>
      </c>
      <c r="W60" s="30">
        <v>13</v>
      </c>
      <c r="X60" s="30">
        <f t="shared" si="39"/>
        <v>14</v>
      </c>
      <c r="Y60" s="30">
        <v>0</v>
      </c>
      <c r="Z60" s="30">
        <v>0</v>
      </c>
      <c r="AA60" s="30">
        <f t="shared" si="40"/>
        <v>0</v>
      </c>
    </row>
    <row r="61" spans="1:27">
      <c r="A61" s="34">
        <v>26.010100000000001</v>
      </c>
      <c r="B61" s="35" t="s">
        <v>118</v>
      </c>
      <c r="C61" s="35" t="s">
        <v>119</v>
      </c>
      <c r="D61" s="29">
        <f t="shared" si="25"/>
        <v>36</v>
      </c>
      <c r="E61" s="29">
        <f t="shared" si="25"/>
        <v>54</v>
      </c>
      <c r="F61" s="29">
        <f t="shared" si="2"/>
        <v>90</v>
      </c>
      <c r="G61" s="30">
        <v>0</v>
      </c>
      <c r="H61" s="30">
        <v>0</v>
      </c>
      <c r="I61" s="30">
        <f t="shared" si="34"/>
        <v>0</v>
      </c>
      <c r="J61" s="30">
        <v>0</v>
      </c>
      <c r="K61" s="30">
        <v>0</v>
      </c>
      <c r="L61" s="30">
        <f t="shared" si="35"/>
        <v>0</v>
      </c>
      <c r="M61" s="30">
        <v>1</v>
      </c>
      <c r="N61" s="30">
        <v>4</v>
      </c>
      <c r="O61" s="30">
        <f t="shared" si="36"/>
        <v>5</v>
      </c>
      <c r="P61" s="30">
        <v>31</v>
      </c>
      <c r="Q61" s="30">
        <v>45</v>
      </c>
      <c r="R61" s="30">
        <f t="shared" si="37"/>
        <v>76</v>
      </c>
      <c r="S61" s="30">
        <v>0</v>
      </c>
      <c r="T61" s="30">
        <v>0</v>
      </c>
      <c r="U61" s="30">
        <f t="shared" si="38"/>
        <v>0</v>
      </c>
      <c r="V61" s="30">
        <v>4</v>
      </c>
      <c r="W61" s="30">
        <v>5</v>
      </c>
      <c r="X61" s="30">
        <f t="shared" si="39"/>
        <v>9</v>
      </c>
      <c r="Y61" s="30">
        <v>0</v>
      </c>
      <c r="Z61" s="30">
        <v>0</v>
      </c>
      <c r="AA61" s="30">
        <f t="shared" si="40"/>
        <v>0</v>
      </c>
    </row>
    <row r="62" spans="1:27">
      <c r="A62" s="34">
        <v>26.010100000000001</v>
      </c>
      <c r="B62" s="35" t="s">
        <v>120</v>
      </c>
      <c r="C62" s="35" t="s">
        <v>121</v>
      </c>
      <c r="D62" s="29">
        <f t="shared" si="25"/>
        <v>53</v>
      </c>
      <c r="E62" s="29">
        <f t="shared" si="25"/>
        <v>85</v>
      </c>
      <c r="F62" s="29">
        <f t="shared" si="2"/>
        <v>138</v>
      </c>
      <c r="G62" s="30">
        <v>0</v>
      </c>
      <c r="H62" s="30">
        <v>0</v>
      </c>
      <c r="I62" s="30">
        <f t="shared" si="34"/>
        <v>0</v>
      </c>
      <c r="J62" s="30">
        <v>1</v>
      </c>
      <c r="K62" s="30">
        <v>4</v>
      </c>
      <c r="L62" s="30">
        <f t="shared" si="35"/>
        <v>5</v>
      </c>
      <c r="M62" s="30">
        <v>8</v>
      </c>
      <c r="N62" s="30">
        <v>9</v>
      </c>
      <c r="O62" s="30">
        <f t="shared" si="36"/>
        <v>17</v>
      </c>
      <c r="P62" s="30">
        <v>42</v>
      </c>
      <c r="Q62" s="30">
        <v>69</v>
      </c>
      <c r="R62" s="30">
        <f t="shared" si="37"/>
        <v>111</v>
      </c>
      <c r="S62" s="30">
        <v>0</v>
      </c>
      <c r="T62" s="30">
        <v>0</v>
      </c>
      <c r="U62" s="30">
        <f t="shared" si="38"/>
        <v>0</v>
      </c>
      <c r="V62" s="30">
        <v>2</v>
      </c>
      <c r="W62" s="30">
        <v>3</v>
      </c>
      <c r="X62" s="30">
        <f t="shared" si="39"/>
        <v>5</v>
      </c>
      <c r="Y62" s="30">
        <v>0</v>
      </c>
      <c r="Z62" s="30">
        <v>0</v>
      </c>
      <c r="AA62" s="30">
        <f t="shared" si="40"/>
        <v>0</v>
      </c>
    </row>
    <row r="63" spans="1:27">
      <c r="A63" s="34">
        <v>26.010100000000001</v>
      </c>
      <c r="B63" s="35" t="s">
        <v>122</v>
      </c>
      <c r="C63" s="35" t="s">
        <v>123</v>
      </c>
      <c r="D63" s="29">
        <f t="shared" si="25"/>
        <v>402</v>
      </c>
      <c r="E63" s="29">
        <f t="shared" si="25"/>
        <v>601</v>
      </c>
      <c r="F63" s="29">
        <f t="shared" si="2"/>
        <v>1003</v>
      </c>
      <c r="G63" s="30">
        <v>82</v>
      </c>
      <c r="H63" s="30">
        <v>108</v>
      </c>
      <c r="I63" s="30">
        <f t="shared" si="34"/>
        <v>190</v>
      </c>
      <c r="J63" s="30">
        <v>87</v>
      </c>
      <c r="K63" s="30">
        <v>106</v>
      </c>
      <c r="L63" s="30">
        <f t="shared" si="35"/>
        <v>193</v>
      </c>
      <c r="M63" s="30">
        <v>106</v>
      </c>
      <c r="N63" s="30">
        <v>170</v>
      </c>
      <c r="O63" s="30">
        <f t="shared" si="36"/>
        <v>276</v>
      </c>
      <c r="P63" s="30">
        <v>125</v>
      </c>
      <c r="Q63" s="30">
        <v>212</v>
      </c>
      <c r="R63" s="30">
        <f t="shared" si="37"/>
        <v>337</v>
      </c>
      <c r="S63" s="30">
        <v>2</v>
      </c>
      <c r="T63" s="30">
        <v>4</v>
      </c>
      <c r="U63" s="30">
        <f t="shared" si="38"/>
        <v>6</v>
      </c>
      <c r="V63" s="30">
        <v>0</v>
      </c>
      <c r="W63" s="30">
        <v>1</v>
      </c>
      <c r="X63" s="30">
        <f t="shared" si="39"/>
        <v>1</v>
      </c>
      <c r="Y63" s="30">
        <v>0</v>
      </c>
      <c r="Z63" s="30">
        <v>0</v>
      </c>
      <c r="AA63" s="30">
        <f t="shared" si="40"/>
        <v>0</v>
      </c>
    </row>
    <row r="64" spans="1:27">
      <c r="A64" s="34">
        <v>27.010100000000001</v>
      </c>
      <c r="B64" s="35" t="s">
        <v>124</v>
      </c>
      <c r="C64" s="35" t="s">
        <v>125</v>
      </c>
      <c r="D64" s="29">
        <f t="shared" si="25"/>
        <v>76</v>
      </c>
      <c r="E64" s="29">
        <f t="shared" si="25"/>
        <v>89</v>
      </c>
      <c r="F64" s="29">
        <f t="shared" si="2"/>
        <v>165</v>
      </c>
      <c r="G64" s="30">
        <v>17</v>
      </c>
      <c r="H64" s="30">
        <v>29</v>
      </c>
      <c r="I64" s="30">
        <f t="shared" si="34"/>
        <v>46</v>
      </c>
      <c r="J64" s="30">
        <v>26</v>
      </c>
      <c r="K64" s="30">
        <v>32</v>
      </c>
      <c r="L64" s="30">
        <f t="shared" si="35"/>
        <v>58</v>
      </c>
      <c r="M64" s="30">
        <v>16</v>
      </c>
      <c r="N64" s="30">
        <v>17</v>
      </c>
      <c r="O64" s="30">
        <f t="shared" si="36"/>
        <v>33</v>
      </c>
      <c r="P64" s="30">
        <v>14</v>
      </c>
      <c r="Q64" s="30">
        <v>11</v>
      </c>
      <c r="R64" s="30">
        <f t="shared" si="37"/>
        <v>25</v>
      </c>
      <c r="S64" s="30">
        <v>1</v>
      </c>
      <c r="T64" s="30">
        <v>0</v>
      </c>
      <c r="U64" s="30">
        <f t="shared" si="38"/>
        <v>1</v>
      </c>
      <c r="V64" s="30">
        <v>2</v>
      </c>
      <c r="W64" s="30">
        <v>0</v>
      </c>
      <c r="X64" s="30">
        <f t="shared" si="39"/>
        <v>2</v>
      </c>
      <c r="Y64" s="30">
        <v>0</v>
      </c>
      <c r="Z64" s="30">
        <v>0</v>
      </c>
      <c r="AA64" s="30">
        <f t="shared" si="40"/>
        <v>0</v>
      </c>
    </row>
    <row r="65" spans="1:27">
      <c r="A65" s="34">
        <v>27.010100000000001</v>
      </c>
      <c r="B65" s="35" t="s">
        <v>126</v>
      </c>
      <c r="C65" s="35" t="s">
        <v>127</v>
      </c>
      <c r="D65" s="29">
        <f t="shared" si="25"/>
        <v>1</v>
      </c>
      <c r="E65" s="29">
        <f t="shared" si="25"/>
        <v>1</v>
      </c>
      <c r="F65" s="29">
        <f t="shared" si="2"/>
        <v>2</v>
      </c>
      <c r="G65" s="30">
        <v>0</v>
      </c>
      <c r="H65" s="30">
        <v>0</v>
      </c>
      <c r="I65" s="30">
        <f t="shared" si="34"/>
        <v>0</v>
      </c>
      <c r="J65" s="30">
        <v>0</v>
      </c>
      <c r="K65" s="30">
        <v>1</v>
      </c>
      <c r="L65" s="30">
        <f t="shared" si="35"/>
        <v>1</v>
      </c>
      <c r="M65" s="30">
        <v>0</v>
      </c>
      <c r="N65" s="30">
        <v>0</v>
      </c>
      <c r="O65" s="30">
        <f t="shared" si="36"/>
        <v>0</v>
      </c>
      <c r="P65" s="30">
        <v>1</v>
      </c>
      <c r="Q65" s="30">
        <v>0</v>
      </c>
      <c r="R65" s="30">
        <f t="shared" si="37"/>
        <v>1</v>
      </c>
      <c r="S65" s="30">
        <v>0</v>
      </c>
      <c r="T65" s="30">
        <v>0</v>
      </c>
      <c r="U65" s="30">
        <f t="shared" si="38"/>
        <v>0</v>
      </c>
      <c r="V65" s="30">
        <v>0</v>
      </c>
      <c r="W65" s="30">
        <v>0</v>
      </c>
      <c r="X65" s="30">
        <f t="shared" si="39"/>
        <v>0</v>
      </c>
      <c r="Y65" s="30">
        <v>0</v>
      </c>
      <c r="Z65" s="30">
        <v>0</v>
      </c>
      <c r="AA65" s="30">
        <f t="shared" si="40"/>
        <v>0</v>
      </c>
    </row>
    <row r="66" spans="1:27">
      <c r="A66" s="34">
        <v>30.180099999999999</v>
      </c>
      <c r="B66" s="35" t="s">
        <v>128</v>
      </c>
      <c r="C66" s="35" t="s">
        <v>129</v>
      </c>
      <c r="D66" s="29">
        <f t="shared" si="25"/>
        <v>127</v>
      </c>
      <c r="E66" s="29">
        <f t="shared" si="25"/>
        <v>227</v>
      </c>
      <c r="F66" s="29">
        <f t="shared" si="2"/>
        <v>354</v>
      </c>
      <c r="G66" s="30">
        <v>29</v>
      </c>
      <c r="H66" s="30">
        <v>42</v>
      </c>
      <c r="I66" s="30">
        <f t="shared" si="34"/>
        <v>71</v>
      </c>
      <c r="J66" s="30">
        <v>26</v>
      </c>
      <c r="K66" s="30">
        <v>46</v>
      </c>
      <c r="L66" s="30">
        <f t="shared" si="35"/>
        <v>72</v>
      </c>
      <c r="M66" s="30">
        <v>17</v>
      </c>
      <c r="N66" s="30">
        <v>50</v>
      </c>
      <c r="O66" s="30">
        <f t="shared" si="36"/>
        <v>67</v>
      </c>
      <c r="P66" s="30">
        <v>48</v>
      </c>
      <c r="Q66" s="30">
        <v>86</v>
      </c>
      <c r="R66" s="30">
        <f t="shared" si="37"/>
        <v>134</v>
      </c>
      <c r="S66" s="30">
        <v>5</v>
      </c>
      <c r="T66" s="30">
        <v>2</v>
      </c>
      <c r="U66" s="30">
        <f t="shared" si="38"/>
        <v>7</v>
      </c>
      <c r="V66" s="30">
        <v>2</v>
      </c>
      <c r="W66" s="30">
        <v>1</v>
      </c>
      <c r="X66" s="30">
        <f t="shared" si="39"/>
        <v>3</v>
      </c>
      <c r="Y66" s="30">
        <v>0</v>
      </c>
      <c r="Z66" s="30">
        <v>0</v>
      </c>
      <c r="AA66" s="30">
        <f t="shared" si="40"/>
        <v>0</v>
      </c>
    </row>
    <row r="67" spans="1:27">
      <c r="A67" s="34">
        <v>30.180099999999999</v>
      </c>
      <c r="B67" s="35" t="s">
        <v>130</v>
      </c>
      <c r="C67" s="35" t="s">
        <v>131</v>
      </c>
      <c r="D67" s="29">
        <f t="shared" si="25"/>
        <v>2</v>
      </c>
      <c r="E67" s="29">
        <f t="shared" si="25"/>
        <v>2</v>
      </c>
      <c r="F67" s="29">
        <f t="shared" si="2"/>
        <v>4</v>
      </c>
      <c r="G67" s="30">
        <v>0</v>
      </c>
      <c r="H67" s="30">
        <v>0</v>
      </c>
      <c r="I67" s="30">
        <f t="shared" si="34"/>
        <v>0</v>
      </c>
      <c r="J67" s="30">
        <v>0</v>
      </c>
      <c r="K67" s="30">
        <v>0</v>
      </c>
      <c r="L67" s="30">
        <f t="shared" si="35"/>
        <v>0</v>
      </c>
      <c r="M67" s="30">
        <v>0</v>
      </c>
      <c r="N67" s="30">
        <v>0</v>
      </c>
      <c r="O67" s="30">
        <f t="shared" si="36"/>
        <v>0</v>
      </c>
      <c r="P67" s="30">
        <v>2</v>
      </c>
      <c r="Q67" s="30">
        <v>2</v>
      </c>
      <c r="R67" s="30">
        <f t="shared" si="37"/>
        <v>4</v>
      </c>
      <c r="S67" s="30">
        <v>0</v>
      </c>
      <c r="T67" s="30">
        <v>0</v>
      </c>
      <c r="U67" s="30">
        <f t="shared" si="38"/>
        <v>0</v>
      </c>
      <c r="V67" s="30">
        <v>0</v>
      </c>
      <c r="W67" s="30">
        <v>0</v>
      </c>
      <c r="X67" s="30">
        <f t="shared" si="39"/>
        <v>0</v>
      </c>
      <c r="Y67" s="30">
        <v>0</v>
      </c>
      <c r="Z67" s="30">
        <v>0</v>
      </c>
      <c r="AA67" s="30">
        <f t="shared" si="40"/>
        <v>0</v>
      </c>
    </row>
    <row r="68" spans="1:27">
      <c r="A68" s="34">
        <v>40.0501</v>
      </c>
      <c r="B68" s="35" t="s">
        <v>132</v>
      </c>
      <c r="C68" s="35" t="s">
        <v>133</v>
      </c>
      <c r="D68" s="29">
        <f t="shared" si="25"/>
        <v>198</v>
      </c>
      <c r="E68" s="29">
        <f t="shared" si="25"/>
        <v>284</v>
      </c>
      <c r="F68" s="29">
        <f t="shared" si="2"/>
        <v>482</v>
      </c>
      <c r="G68" s="30">
        <v>52</v>
      </c>
      <c r="H68" s="30">
        <v>78</v>
      </c>
      <c r="I68" s="30">
        <f t="shared" si="34"/>
        <v>130</v>
      </c>
      <c r="J68" s="30">
        <v>51</v>
      </c>
      <c r="K68" s="30">
        <v>61</v>
      </c>
      <c r="L68" s="30">
        <f t="shared" si="35"/>
        <v>112</v>
      </c>
      <c r="M68" s="30">
        <v>36</v>
      </c>
      <c r="N68" s="30">
        <v>48</v>
      </c>
      <c r="O68" s="30">
        <f t="shared" si="36"/>
        <v>84</v>
      </c>
      <c r="P68" s="30">
        <v>58</v>
      </c>
      <c r="Q68" s="30">
        <v>94</v>
      </c>
      <c r="R68" s="30">
        <f t="shared" si="37"/>
        <v>152</v>
      </c>
      <c r="S68" s="30">
        <v>0</v>
      </c>
      <c r="T68" s="30">
        <v>0</v>
      </c>
      <c r="U68" s="30">
        <f t="shared" si="38"/>
        <v>0</v>
      </c>
      <c r="V68" s="30">
        <v>1</v>
      </c>
      <c r="W68" s="30">
        <v>3</v>
      </c>
      <c r="X68" s="30">
        <f t="shared" si="39"/>
        <v>4</v>
      </c>
      <c r="Y68" s="30">
        <v>0</v>
      </c>
      <c r="Z68" s="30">
        <v>0</v>
      </c>
      <c r="AA68" s="30">
        <f t="shared" si="40"/>
        <v>0</v>
      </c>
    </row>
    <row r="69" spans="1:27">
      <c r="A69" s="34">
        <v>40.080100000000002</v>
      </c>
      <c r="B69" s="35" t="s">
        <v>134</v>
      </c>
      <c r="C69" s="35" t="s">
        <v>135</v>
      </c>
      <c r="D69" s="29">
        <f t="shared" si="25"/>
        <v>89</v>
      </c>
      <c r="E69" s="29">
        <f t="shared" si="25"/>
        <v>78</v>
      </c>
      <c r="F69" s="29">
        <f t="shared" si="2"/>
        <v>167</v>
      </c>
      <c r="G69" s="30">
        <v>29</v>
      </c>
      <c r="H69" s="30">
        <v>26</v>
      </c>
      <c r="I69" s="30">
        <f t="shared" si="34"/>
        <v>55</v>
      </c>
      <c r="J69" s="30">
        <v>18</v>
      </c>
      <c r="K69" s="30">
        <v>30</v>
      </c>
      <c r="L69" s="30">
        <f t="shared" si="35"/>
        <v>48</v>
      </c>
      <c r="M69" s="30">
        <v>15</v>
      </c>
      <c r="N69" s="30">
        <v>9</v>
      </c>
      <c r="O69" s="30">
        <f t="shared" si="36"/>
        <v>24</v>
      </c>
      <c r="P69" s="30">
        <v>25</v>
      </c>
      <c r="Q69" s="30">
        <v>12</v>
      </c>
      <c r="R69" s="30">
        <f t="shared" si="37"/>
        <v>37</v>
      </c>
      <c r="S69" s="30">
        <v>0</v>
      </c>
      <c r="T69" s="30">
        <v>1</v>
      </c>
      <c r="U69" s="30">
        <f t="shared" si="38"/>
        <v>1</v>
      </c>
      <c r="V69" s="30">
        <v>2</v>
      </c>
      <c r="W69" s="30">
        <v>0</v>
      </c>
      <c r="X69" s="30">
        <f t="shared" si="39"/>
        <v>2</v>
      </c>
      <c r="Y69" s="30">
        <v>0</v>
      </c>
      <c r="Z69" s="30">
        <v>0</v>
      </c>
      <c r="AA69" s="30">
        <f t="shared" si="40"/>
        <v>0</v>
      </c>
    </row>
    <row r="70" spans="1:27">
      <c r="A70" s="173" t="s">
        <v>50</v>
      </c>
      <c r="B70" s="173"/>
      <c r="C70" s="173"/>
      <c r="D70" s="29">
        <f t="shared" si="25"/>
        <v>173</v>
      </c>
      <c r="E70" s="29">
        <f t="shared" si="25"/>
        <v>150</v>
      </c>
      <c r="F70" s="29">
        <f t="shared" si="2"/>
        <v>323</v>
      </c>
      <c r="G70" s="30">
        <f>SUBTOTAL(9,G72:G82)</f>
        <v>43</v>
      </c>
      <c r="H70" s="30">
        <f t="shared" ref="H70:AA70" si="41">SUBTOTAL(9,H72:H82)</f>
        <v>42</v>
      </c>
      <c r="I70" s="30">
        <f t="shared" si="41"/>
        <v>85</v>
      </c>
      <c r="J70" s="30">
        <f t="shared" si="41"/>
        <v>129</v>
      </c>
      <c r="K70" s="30">
        <f t="shared" si="41"/>
        <v>108</v>
      </c>
      <c r="L70" s="30">
        <f t="shared" si="41"/>
        <v>237</v>
      </c>
      <c r="M70" s="30">
        <f t="shared" si="41"/>
        <v>0</v>
      </c>
      <c r="N70" s="30">
        <f t="shared" si="41"/>
        <v>0</v>
      </c>
      <c r="O70" s="30">
        <f t="shared" si="41"/>
        <v>0</v>
      </c>
      <c r="P70" s="30">
        <f t="shared" si="41"/>
        <v>0</v>
      </c>
      <c r="Q70" s="30">
        <f t="shared" si="41"/>
        <v>0</v>
      </c>
      <c r="R70" s="30">
        <f t="shared" si="41"/>
        <v>0</v>
      </c>
      <c r="S70" s="30">
        <f t="shared" si="41"/>
        <v>0</v>
      </c>
      <c r="T70" s="30">
        <f t="shared" si="41"/>
        <v>0</v>
      </c>
      <c r="U70" s="30">
        <f t="shared" si="41"/>
        <v>0</v>
      </c>
      <c r="V70" s="30">
        <f t="shared" si="41"/>
        <v>0</v>
      </c>
      <c r="W70" s="30">
        <f t="shared" si="41"/>
        <v>0</v>
      </c>
      <c r="X70" s="30">
        <f t="shared" si="41"/>
        <v>0</v>
      </c>
      <c r="Y70" s="30">
        <f t="shared" si="41"/>
        <v>1</v>
      </c>
      <c r="Z70" s="30">
        <f t="shared" si="41"/>
        <v>0</v>
      </c>
      <c r="AA70" s="30">
        <f t="shared" si="41"/>
        <v>1</v>
      </c>
    </row>
    <row r="71" spans="1:27">
      <c r="A71" s="171" t="s">
        <v>75</v>
      </c>
      <c r="B71" s="171"/>
      <c r="C71" s="171"/>
      <c r="D71" s="29">
        <f t="shared" si="25"/>
        <v>44</v>
      </c>
      <c r="E71" s="29">
        <f t="shared" si="25"/>
        <v>42</v>
      </c>
      <c r="F71" s="29">
        <f t="shared" si="2"/>
        <v>86</v>
      </c>
      <c r="G71" s="30">
        <f>SUBTOTAL(9,G72:G76)</f>
        <v>10</v>
      </c>
      <c r="H71" s="30">
        <f t="shared" ref="H71:AA71" si="42">SUBTOTAL(9,H72:H76)</f>
        <v>11</v>
      </c>
      <c r="I71" s="30">
        <f t="shared" si="42"/>
        <v>21</v>
      </c>
      <c r="J71" s="30">
        <f t="shared" si="42"/>
        <v>33</v>
      </c>
      <c r="K71" s="30">
        <f t="shared" si="42"/>
        <v>31</v>
      </c>
      <c r="L71" s="30">
        <f t="shared" si="42"/>
        <v>64</v>
      </c>
      <c r="M71" s="30">
        <f t="shared" si="42"/>
        <v>0</v>
      </c>
      <c r="N71" s="30">
        <f t="shared" si="42"/>
        <v>0</v>
      </c>
      <c r="O71" s="30">
        <f t="shared" si="42"/>
        <v>0</v>
      </c>
      <c r="P71" s="30">
        <f t="shared" si="42"/>
        <v>0</v>
      </c>
      <c r="Q71" s="30">
        <f t="shared" si="42"/>
        <v>0</v>
      </c>
      <c r="R71" s="30">
        <f t="shared" si="42"/>
        <v>0</v>
      </c>
      <c r="S71" s="30">
        <f t="shared" si="42"/>
        <v>0</v>
      </c>
      <c r="T71" s="30">
        <f t="shared" si="42"/>
        <v>0</v>
      </c>
      <c r="U71" s="30">
        <f t="shared" si="42"/>
        <v>0</v>
      </c>
      <c r="V71" s="30">
        <f t="shared" si="42"/>
        <v>0</v>
      </c>
      <c r="W71" s="30">
        <f t="shared" si="42"/>
        <v>0</v>
      </c>
      <c r="X71" s="30">
        <f t="shared" si="42"/>
        <v>0</v>
      </c>
      <c r="Y71" s="30">
        <f t="shared" si="42"/>
        <v>1</v>
      </c>
      <c r="Z71" s="30">
        <f t="shared" si="42"/>
        <v>0</v>
      </c>
      <c r="AA71" s="30">
        <f t="shared" si="42"/>
        <v>1</v>
      </c>
    </row>
    <row r="72" spans="1:27">
      <c r="A72" s="34">
        <v>3.0104000000000002</v>
      </c>
      <c r="B72" s="35" t="s">
        <v>112</v>
      </c>
      <c r="C72" s="35" t="s">
        <v>113</v>
      </c>
      <c r="D72" s="29">
        <f t="shared" si="25"/>
        <v>5</v>
      </c>
      <c r="E72" s="29">
        <f t="shared" si="25"/>
        <v>12</v>
      </c>
      <c r="F72" s="29">
        <f t="shared" si="2"/>
        <v>17</v>
      </c>
      <c r="G72" s="30">
        <v>1</v>
      </c>
      <c r="H72" s="30">
        <v>5</v>
      </c>
      <c r="I72" s="30">
        <f t="shared" si="5"/>
        <v>6</v>
      </c>
      <c r="J72" s="30">
        <v>4</v>
      </c>
      <c r="K72" s="30">
        <v>7</v>
      </c>
      <c r="L72" s="30">
        <f t="shared" si="6"/>
        <v>11</v>
      </c>
      <c r="M72" s="30">
        <v>0</v>
      </c>
      <c r="N72" s="30">
        <v>0</v>
      </c>
      <c r="O72" s="30">
        <f t="shared" si="7"/>
        <v>0</v>
      </c>
      <c r="P72" s="30">
        <v>0</v>
      </c>
      <c r="Q72" s="30">
        <v>0</v>
      </c>
      <c r="R72" s="30">
        <f t="shared" si="8"/>
        <v>0</v>
      </c>
      <c r="S72" s="30">
        <v>0</v>
      </c>
      <c r="T72" s="30">
        <v>0</v>
      </c>
      <c r="U72" s="30">
        <f t="shared" si="9"/>
        <v>0</v>
      </c>
      <c r="V72" s="30">
        <v>0</v>
      </c>
      <c r="W72" s="30">
        <v>0</v>
      </c>
      <c r="X72" s="30">
        <f t="shared" si="10"/>
        <v>0</v>
      </c>
      <c r="Y72" s="30">
        <v>0</v>
      </c>
      <c r="Z72" s="30">
        <v>0</v>
      </c>
      <c r="AA72" s="30">
        <f t="shared" si="11"/>
        <v>0</v>
      </c>
    </row>
    <row r="73" spans="1:27">
      <c r="A73" s="34">
        <v>26.010100000000001</v>
      </c>
      <c r="B73" s="35" t="s">
        <v>122</v>
      </c>
      <c r="C73" s="35" t="s">
        <v>123</v>
      </c>
      <c r="D73" s="29">
        <f t="shared" si="25"/>
        <v>23</v>
      </c>
      <c r="E73" s="29">
        <f t="shared" si="25"/>
        <v>20</v>
      </c>
      <c r="F73" s="29">
        <f t="shared" si="2"/>
        <v>43</v>
      </c>
      <c r="G73" s="30">
        <v>4</v>
      </c>
      <c r="H73" s="30">
        <v>2</v>
      </c>
      <c r="I73" s="30">
        <f t="shared" si="5"/>
        <v>6</v>
      </c>
      <c r="J73" s="30">
        <v>19</v>
      </c>
      <c r="K73" s="30">
        <v>18</v>
      </c>
      <c r="L73" s="30">
        <f t="shared" si="6"/>
        <v>37</v>
      </c>
      <c r="M73" s="30">
        <v>0</v>
      </c>
      <c r="N73" s="30">
        <v>0</v>
      </c>
      <c r="O73" s="30">
        <f t="shared" si="7"/>
        <v>0</v>
      </c>
      <c r="P73" s="30">
        <v>0</v>
      </c>
      <c r="Q73" s="30">
        <v>0</v>
      </c>
      <c r="R73" s="30">
        <f t="shared" si="8"/>
        <v>0</v>
      </c>
      <c r="S73" s="30">
        <v>0</v>
      </c>
      <c r="T73" s="30">
        <v>0</v>
      </c>
      <c r="U73" s="30">
        <f t="shared" si="9"/>
        <v>0</v>
      </c>
      <c r="V73" s="30">
        <v>0</v>
      </c>
      <c r="W73" s="30">
        <v>0</v>
      </c>
      <c r="X73" s="30">
        <f t="shared" si="10"/>
        <v>0</v>
      </c>
      <c r="Y73" s="30">
        <v>0</v>
      </c>
      <c r="Z73" s="30">
        <v>0</v>
      </c>
      <c r="AA73" s="30">
        <f t="shared" si="11"/>
        <v>0</v>
      </c>
    </row>
    <row r="74" spans="1:27">
      <c r="A74" s="34">
        <v>27.010100000000001</v>
      </c>
      <c r="B74" s="35" t="s">
        <v>124</v>
      </c>
      <c r="C74" s="35" t="s">
        <v>125</v>
      </c>
      <c r="D74" s="29">
        <f t="shared" si="25"/>
        <v>7</v>
      </c>
      <c r="E74" s="29">
        <f t="shared" si="25"/>
        <v>3</v>
      </c>
      <c r="F74" s="29">
        <f t="shared" si="2"/>
        <v>10</v>
      </c>
      <c r="G74" s="30">
        <v>3</v>
      </c>
      <c r="H74" s="30">
        <v>2</v>
      </c>
      <c r="I74" s="30">
        <f t="shared" si="5"/>
        <v>5</v>
      </c>
      <c r="J74" s="30">
        <v>4</v>
      </c>
      <c r="K74" s="30">
        <v>1</v>
      </c>
      <c r="L74" s="30">
        <f t="shared" si="6"/>
        <v>5</v>
      </c>
      <c r="M74" s="30">
        <v>0</v>
      </c>
      <c r="N74" s="30">
        <v>0</v>
      </c>
      <c r="O74" s="30">
        <f t="shared" si="7"/>
        <v>0</v>
      </c>
      <c r="P74" s="30">
        <v>0</v>
      </c>
      <c r="Q74" s="30">
        <v>0</v>
      </c>
      <c r="R74" s="30">
        <f t="shared" si="8"/>
        <v>0</v>
      </c>
      <c r="S74" s="30">
        <v>0</v>
      </c>
      <c r="T74" s="30">
        <v>0</v>
      </c>
      <c r="U74" s="30">
        <f t="shared" si="9"/>
        <v>0</v>
      </c>
      <c r="V74" s="30">
        <v>0</v>
      </c>
      <c r="W74" s="30">
        <v>0</v>
      </c>
      <c r="X74" s="30">
        <f t="shared" si="10"/>
        <v>0</v>
      </c>
      <c r="Y74" s="30">
        <v>0</v>
      </c>
      <c r="Z74" s="30">
        <v>0</v>
      </c>
      <c r="AA74" s="30">
        <f t="shared" si="11"/>
        <v>0</v>
      </c>
    </row>
    <row r="75" spans="1:27">
      <c r="A75" s="34">
        <v>40.0501</v>
      </c>
      <c r="B75" s="35" t="s">
        <v>132</v>
      </c>
      <c r="C75" s="35" t="s">
        <v>133</v>
      </c>
      <c r="D75" s="29">
        <f t="shared" si="25"/>
        <v>3</v>
      </c>
      <c r="E75" s="29">
        <f t="shared" si="25"/>
        <v>5</v>
      </c>
      <c r="F75" s="29">
        <f t="shared" si="2"/>
        <v>8</v>
      </c>
      <c r="G75" s="30">
        <v>0</v>
      </c>
      <c r="H75" s="30">
        <v>1</v>
      </c>
      <c r="I75" s="30">
        <f t="shared" si="5"/>
        <v>1</v>
      </c>
      <c r="J75" s="30">
        <v>3</v>
      </c>
      <c r="K75" s="30">
        <v>4</v>
      </c>
      <c r="L75" s="30">
        <f t="shared" si="6"/>
        <v>7</v>
      </c>
      <c r="M75" s="30">
        <v>0</v>
      </c>
      <c r="N75" s="30">
        <v>0</v>
      </c>
      <c r="O75" s="30">
        <f t="shared" si="7"/>
        <v>0</v>
      </c>
      <c r="P75" s="30">
        <v>0</v>
      </c>
      <c r="Q75" s="30">
        <v>0</v>
      </c>
      <c r="R75" s="30">
        <f t="shared" si="8"/>
        <v>0</v>
      </c>
      <c r="S75" s="30">
        <v>0</v>
      </c>
      <c r="T75" s="30">
        <v>0</v>
      </c>
      <c r="U75" s="30">
        <f t="shared" si="9"/>
        <v>0</v>
      </c>
      <c r="V75" s="30">
        <v>0</v>
      </c>
      <c r="W75" s="30">
        <v>0</v>
      </c>
      <c r="X75" s="30">
        <f t="shared" si="10"/>
        <v>0</v>
      </c>
      <c r="Y75" s="30">
        <v>0</v>
      </c>
      <c r="Z75" s="30">
        <v>0</v>
      </c>
      <c r="AA75" s="30">
        <f t="shared" si="11"/>
        <v>0</v>
      </c>
    </row>
    <row r="76" spans="1:27">
      <c r="A76" s="34">
        <v>40.080100000000002</v>
      </c>
      <c r="B76" s="35" t="s">
        <v>134</v>
      </c>
      <c r="C76" s="35" t="s">
        <v>135</v>
      </c>
      <c r="D76" s="29">
        <f t="shared" si="25"/>
        <v>6</v>
      </c>
      <c r="E76" s="29">
        <f t="shared" si="25"/>
        <v>2</v>
      </c>
      <c r="F76" s="29">
        <f t="shared" si="2"/>
        <v>8</v>
      </c>
      <c r="G76" s="30">
        <v>2</v>
      </c>
      <c r="H76" s="30">
        <v>1</v>
      </c>
      <c r="I76" s="30">
        <f t="shared" si="5"/>
        <v>3</v>
      </c>
      <c r="J76" s="30">
        <v>3</v>
      </c>
      <c r="K76" s="30">
        <v>1</v>
      </c>
      <c r="L76" s="30">
        <f t="shared" si="6"/>
        <v>4</v>
      </c>
      <c r="M76" s="30">
        <v>0</v>
      </c>
      <c r="N76" s="30">
        <v>0</v>
      </c>
      <c r="O76" s="30">
        <f t="shared" si="7"/>
        <v>0</v>
      </c>
      <c r="P76" s="30">
        <v>0</v>
      </c>
      <c r="Q76" s="30">
        <v>0</v>
      </c>
      <c r="R76" s="30">
        <f t="shared" si="8"/>
        <v>0</v>
      </c>
      <c r="S76" s="30">
        <v>0</v>
      </c>
      <c r="T76" s="30">
        <v>0</v>
      </c>
      <c r="U76" s="30">
        <f t="shared" si="9"/>
        <v>0</v>
      </c>
      <c r="V76" s="30">
        <v>0</v>
      </c>
      <c r="W76" s="30">
        <v>0</v>
      </c>
      <c r="X76" s="30">
        <f t="shared" si="10"/>
        <v>0</v>
      </c>
      <c r="Y76" s="30">
        <v>1</v>
      </c>
      <c r="Z76" s="30">
        <v>0</v>
      </c>
      <c r="AA76" s="30">
        <f t="shared" si="11"/>
        <v>1</v>
      </c>
    </row>
    <row r="77" spans="1:27">
      <c r="A77" s="171" t="s">
        <v>77</v>
      </c>
      <c r="B77" s="171"/>
      <c r="C77" s="171"/>
      <c r="D77" s="29">
        <f t="shared" si="25"/>
        <v>129</v>
      </c>
      <c r="E77" s="29">
        <f t="shared" si="25"/>
        <v>108</v>
      </c>
      <c r="F77" s="29">
        <f t="shared" si="2"/>
        <v>237</v>
      </c>
      <c r="G77" s="30">
        <f>SUBTOTAL(9,G78:G82)</f>
        <v>33</v>
      </c>
      <c r="H77" s="30">
        <f t="shared" ref="H77:AA77" si="43">SUBTOTAL(9,H78:H82)</f>
        <v>31</v>
      </c>
      <c r="I77" s="30">
        <f t="shared" si="43"/>
        <v>64</v>
      </c>
      <c r="J77" s="30">
        <f t="shared" si="43"/>
        <v>96</v>
      </c>
      <c r="K77" s="30">
        <f t="shared" si="43"/>
        <v>77</v>
      </c>
      <c r="L77" s="30">
        <f t="shared" si="43"/>
        <v>173</v>
      </c>
      <c r="M77" s="30">
        <f t="shared" si="43"/>
        <v>0</v>
      </c>
      <c r="N77" s="30">
        <f t="shared" si="43"/>
        <v>0</v>
      </c>
      <c r="O77" s="30">
        <f t="shared" si="43"/>
        <v>0</v>
      </c>
      <c r="P77" s="30">
        <f t="shared" si="43"/>
        <v>0</v>
      </c>
      <c r="Q77" s="30">
        <f t="shared" si="43"/>
        <v>0</v>
      </c>
      <c r="R77" s="30">
        <f t="shared" si="43"/>
        <v>0</v>
      </c>
      <c r="S77" s="30">
        <f t="shared" si="43"/>
        <v>0</v>
      </c>
      <c r="T77" s="30">
        <f t="shared" si="43"/>
        <v>0</v>
      </c>
      <c r="U77" s="30">
        <f t="shared" si="43"/>
        <v>0</v>
      </c>
      <c r="V77" s="30">
        <f t="shared" si="43"/>
        <v>0</v>
      </c>
      <c r="W77" s="30">
        <f t="shared" si="43"/>
        <v>0</v>
      </c>
      <c r="X77" s="30">
        <f t="shared" si="43"/>
        <v>0</v>
      </c>
      <c r="Y77" s="30">
        <f t="shared" si="43"/>
        <v>0</v>
      </c>
      <c r="Z77" s="30">
        <f t="shared" si="43"/>
        <v>0</v>
      </c>
      <c r="AA77" s="30">
        <f t="shared" si="43"/>
        <v>0</v>
      </c>
    </row>
    <row r="78" spans="1:27">
      <c r="A78" s="34">
        <v>3.0104000000000002</v>
      </c>
      <c r="B78" s="35" t="s">
        <v>112</v>
      </c>
      <c r="C78" s="35" t="s">
        <v>113</v>
      </c>
      <c r="D78" s="29">
        <f t="shared" si="25"/>
        <v>21</v>
      </c>
      <c r="E78" s="29">
        <f t="shared" si="25"/>
        <v>26</v>
      </c>
      <c r="F78" s="29">
        <f t="shared" si="2"/>
        <v>47</v>
      </c>
      <c r="G78" s="30">
        <v>7</v>
      </c>
      <c r="H78" s="30">
        <v>11</v>
      </c>
      <c r="I78" s="30">
        <f t="shared" si="5"/>
        <v>18</v>
      </c>
      <c r="J78" s="30">
        <v>14</v>
      </c>
      <c r="K78" s="30">
        <v>15</v>
      </c>
      <c r="L78" s="30">
        <f t="shared" si="6"/>
        <v>29</v>
      </c>
      <c r="M78" s="30">
        <v>0</v>
      </c>
      <c r="N78" s="30">
        <v>0</v>
      </c>
      <c r="O78" s="30">
        <f t="shared" si="7"/>
        <v>0</v>
      </c>
      <c r="P78" s="30">
        <v>0</v>
      </c>
      <c r="Q78" s="30">
        <v>0</v>
      </c>
      <c r="R78" s="30">
        <f t="shared" si="8"/>
        <v>0</v>
      </c>
      <c r="S78" s="30">
        <v>0</v>
      </c>
      <c r="T78" s="30">
        <v>0</v>
      </c>
      <c r="U78" s="30">
        <f t="shared" si="9"/>
        <v>0</v>
      </c>
      <c r="V78" s="30">
        <v>0</v>
      </c>
      <c r="W78" s="30">
        <v>0</v>
      </c>
      <c r="X78" s="30">
        <f t="shared" si="10"/>
        <v>0</v>
      </c>
      <c r="Y78" s="30">
        <v>0</v>
      </c>
      <c r="Z78" s="30">
        <v>0</v>
      </c>
      <c r="AA78" s="30">
        <f t="shared" si="11"/>
        <v>0</v>
      </c>
    </row>
    <row r="79" spans="1:27">
      <c r="A79" s="34">
        <v>26.010100000000001</v>
      </c>
      <c r="B79" s="35" t="s">
        <v>122</v>
      </c>
      <c r="C79" s="35" t="s">
        <v>123</v>
      </c>
      <c r="D79" s="29">
        <f t="shared" si="25"/>
        <v>22</v>
      </c>
      <c r="E79" s="29">
        <f t="shared" si="25"/>
        <v>29</v>
      </c>
      <c r="F79" s="29">
        <f t="shared" si="2"/>
        <v>51</v>
      </c>
      <c r="G79" s="30">
        <v>7</v>
      </c>
      <c r="H79" s="30">
        <v>11</v>
      </c>
      <c r="I79" s="30">
        <f t="shared" si="5"/>
        <v>18</v>
      </c>
      <c r="J79" s="30">
        <v>15</v>
      </c>
      <c r="K79" s="30">
        <v>18</v>
      </c>
      <c r="L79" s="30">
        <f t="shared" si="6"/>
        <v>33</v>
      </c>
      <c r="M79" s="30">
        <v>0</v>
      </c>
      <c r="N79" s="30">
        <v>0</v>
      </c>
      <c r="O79" s="30">
        <f t="shared" si="7"/>
        <v>0</v>
      </c>
      <c r="P79" s="30">
        <v>0</v>
      </c>
      <c r="Q79" s="30">
        <v>0</v>
      </c>
      <c r="R79" s="30">
        <f t="shared" si="8"/>
        <v>0</v>
      </c>
      <c r="S79" s="30">
        <v>0</v>
      </c>
      <c r="T79" s="30">
        <v>0</v>
      </c>
      <c r="U79" s="30">
        <f t="shared" si="9"/>
        <v>0</v>
      </c>
      <c r="V79" s="30">
        <v>0</v>
      </c>
      <c r="W79" s="30">
        <v>0</v>
      </c>
      <c r="X79" s="30">
        <f t="shared" si="10"/>
        <v>0</v>
      </c>
      <c r="Y79" s="30">
        <v>0</v>
      </c>
      <c r="Z79" s="30">
        <v>0</v>
      </c>
      <c r="AA79" s="30">
        <f t="shared" si="11"/>
        <v>0</v>
      </c>
    </row>
    <row r="80" spans="1:27">
      <c r="A80" s="34">
        <v>27.010100000000001</v>
      </c>
      <c r="B80" s="35" t="s">
        <v>124</v>
      </c>
      <c r="C80" s="35" t="s">
        <v>125</v>
      </c>
      <c r="D80" s="29">
        <f t="shared" si="25"/>
        <v>16</v>
      </c>
      <c r="E80" s="29">
        <f t="shared" si="25"/>
        <v>3</v>
      </c>
      <c r="F80" s="29">
        <f t="shared" si="2"/>
        <v>19</v>
      </c>
      <c r="G80" s="30">
        <v>2</v>
      </c>
      <c r="H80" s="30">
        <v>0</v>
      </c>
      <c r="I80" s="30">
        <f t="shared" si="5"/>
        <v>2</v>
      </c>
      <c r="J80" s="30">
        <v>14</v>
      </c>
      <c r="K80" s="30">
        <v>3</v>
      </c>
      <c r="L80" s="30">
        <f t="shared" si="6"/>
        <v>17</v>
      </c>
      <c r="M80" s="30">
        <v>0</v>
      </c>
      <c r="N80" s="30">
        <v>0</v>
      </c>
      <c r="O80" s="30">
        <f t="shared" si="7"/>
        <v>0</v>
      </c>
      <c r="P80" s="30">
        <v>0</v>
      </c>
      <c r="Q80" s="30">
        <v>0</v>
      </c>
      <c r="R80" s="30">
        <f t="shared" si="8"/>
        <v>0</v>
      </c>
      <c r="S80" s="30">
        <v>0</v>
      </c>
      <c r="T80" s="30">
        <v>0</v>
      </c>
      <c r="U80" s="30">
        <f t="shared" si="9"/>
        <v>0</v>
      </c>
      <c r="V80" s="30">
        <v>0</v>
      </c>
      <c r="W80" s="30">
        <v>0</v>
      </c>
      <c r="X80" s="30">
        <f t="shared" si="10"/>
        <v>0</v>
      </c>
      <c r="Y80" s="30">
        <v>0</v>
      </c>
      <c r="Z80" s="30">
        <v>0</v>
      </c>
      <c r="AA80" s="30">
        <f t="shared" si="11"/>
        <v>0</v>
      </c>
    </row>
    <row r="81" spans="1:27">
      <c r="A81" s="34">
        <v>40.0501</v>
      </c>
      <c r="B81" s="35" t="s">
        <v>132</v>
      </c>
      <c r="C81" s="35" t="s">
        <v>133</v>
      </c>
      <c r="D81" s="29">
        <f t="shared" si="25"/>
        <v>35</v>
      </c>
      <c r="E81" s="29">
        <f t="shared" si="25"/>
        <v>38</v>
      </c>
      <c r="F81" s="29">
        <f t="shared" si="2"/>
        <v>73</v>
      </c>
      <c r="G81" s="30">
        <v>9</v>
      </c>
      <c r="H81" s="30">
        <v>6</v>
      </c>
      <c r="I81" s="30">
        <f t="shared" si="5"/>
        <v>15</v>
      </c>
      <c r="J81" s="30">
        <v>26</v>
      </c>
      <c r="K81" s="30">
        <v>32</v>
      </c>
      <c r="L81" s="30">
        <f t="shared" si="6"/>
        <v>58</v>
      </c>
      <c r="M81" s="30">
        <v>0</v>
      </c>
      <c r="N81" s="30">
        <v>0</v>
      </c>
      <c r="O81" s="30">
        <f t="shared" si="7"/>
        <v>0</v>
      </c>
      <c r="P81" s="30">
        <v>0</v>
      </c>
      <c r="Q81" s="30">
        <v>0</v>
      </c>
      <c r="R81" s="30">
        <f t="shared" si="8"/>
        <v>0</v>
      </c>
      <c r="S81" s="30">
        <v>0</v>
      </c>
      <c r="T81" s="30">
        <v>0</v>
      </c>
      <c r="U81" s="30">
        <f t="shared" si="9"/>
        <v>0</v>
      </c>
      <c r="V81" s="30">
        <v>0</v>
      </c>
      <c r="W81" s="30">
        <v>0</v>
      </c>
      <c r="X81" s="30">
        <f t="shared" si="10"/>
        <v>0</v>
      </c>
      <c r="Y81" s="30">
        <v>0</v>
      </c>
      <c r="Z81" s="30">
        <v>0</v>
      </c>
      <c r="AA81" s="30">
        <f t="shared" si="11"/>
        <v>0</v>
      </c>
    </row>
    <row r="82" spans="1:27">
      <c r="A82" s="34">
        <v>40.050600000000003</v>
      </c>
      <c r="B82" s="35" t="s">
        <v>136</v>
      </c>
      <c r="C82" s="35" t="s">
        <v>137</v>
      </c>
      <c r="D82" s="29">
        <f t="shared" si="25"/>
        <v>35</v>
      </c>
      <c r="E82" s="29">
        <f t="shared" si="25"/>
        <v>12</v>
      </c>
      <c r="F82" s="29">
        <f t="shared" si="2"/>
        <v>47</v>
      </c>
      <c r="G82" s="30">
        <v>8</v>
      </c>
      <c r="H82" s="30">
        <v>3</v>
      </c>
      <c r="I82" s="30">
        <f t="shared" si="5"/>
        <v>11</v>
      </c>
      <c r="J82" s="30">
        <v>27</v>
      </c>
      <c r="K82" s="30">
        <v>9</v>
      </c>
      <c r="L82" s="30">
        <f t="shared" si="6"/>
        <v>36</v>
      </c>
      <c r="M82" s="30">
        <v>0</v>
      </c>
      <c r="N82" s="30">
        <v>0</v>
      </c>
      <c r="O82" s="30">
        <f t="shared" si="7"/>
        <v>0</v>
      </c>
      <c r="P82" s="30">
        <v>0</v>
      </c>
      <c r="Q82" s="30">
        <v>0</v>
      </c>
      <c r="R82" s="30">
        <f t="shared" si="8"/>
        <v>0</v>
      </c>
      <c r="S82" s="30">
        <v>0</v>
      </c>
      <c r="T82" s="30">
        <v>0</v>
      </c>
      <c r="U82" s="30">
        <f t="shared" si="9"/>
        <v>0</v>
      </c>
      <c r="V82" s="30">
        <v>0</v>
      </c>
      <c r="W82" s="30">
        <v>0</v>
      </c>
      <c r="X82" s="30">
        <f t="shared" si="10"/>
        <v>0</v>
      </c>
      <c r="Y82" s="30">
        <v>0</v>
      </c>
      <c r="Z82" s="30">
        <v>0</v>
      </c>
      <c r="AA82" s="30">
        <f t="shared" si="11"/>
        <v>0</v>
      </c>
    </row>
    <row r="83" spans="1:27">
      <c r="A83" s="172" t="s">
        <v>138</v>
      </c>
      <c r="B83" s="172"/>
      <c r="C83" s="172"/>
      <c r="D83" s="29">
        <f t="shared" si="25"/>
        <v>1030</v>
      </c>
      <c r="E83" s="29">
        <f t="shared" si="25"/>
        <v>2032</v>
      </c>
      <c r="F83" s="29">
        <f t="shared" ref="F83:F138" si="44">SUM(D83:E83)</f>
        <v>3062</v>
      </c>
      <c r="G83" s="30">
        <f>SUBTOTAL(9,G86:G113)</f>
        <v>276</v>
      </c>
      <c r="H83" s="30">
        <f t="shared" ref="H83:AA83" si="45">SUBTOTAL(9,H86:H113)</f>
        <v>527</v>
      </c>
      <c r="I83" s="30">
        <f t="shared" si="45"/>
        <v>803</v>
      </c>
      <c r="J83" s="30">
        <f t="shared" si="45"/>
        <v>363</v>
      </c>
      <c r="K83" s="30">
        <f t="shared" si="45"/>
        <v>718</v>
      </c>
      <c r="L83" s="30">
        <f t="shared" si="45"/>
        <v>1081</v>
      </c>
      <c r="M83" s="30">
        <f t="shared" si="45"/>
        <v>148</v>
      </c>
      <c r="N83" s="30">
        <f t="shared" si="45"/>
        <v>309</v>
      </c>
      <c r="O83" s="30">
        <f t="shared" si="45"/>
        <v>457</v>
      </c>
      <c r="P83" s="30">
        <f t="shared" si="45"/>
        <v>228</v>
      </c>
      <c r="Q83" s="30">
        <f t="shared" si="45"/>
        <v>435</v>
      </c>
      <c r="R83" s="30">
        <f t="shared" si="45"/>
        <v>663</v>
      </c>
      <c r="S83" s="30">
        <f t="shared" si="45"/>
        <v>3</v>
      </c>
      <c r="T83" s="30">
        <f t="shared" si="45"/>
        <v>17</v>
      </c>
      <c r="U83" s="30">
        <f t="shared" si="45"/>
        <v>20</v>
      </c>
      <c r="V83" s="30">
        <f t="shared" si="45"/>
        <v>12</v>
      </c>
      <c r="W83" s="30">
        <f t="shared" si="45"/>
        <v>26</v>
      </c>
      <c r="X83" s="30">
        <f t="shared" si="45"/>
        <v>38</v>
      </c>
      <c r="Y83" s="30">
        <f t="shared" si="45"/>
        <v>0</v>
      </c>
      <c r="Z83" s="30">
        <f t="shared" si="45"/>
        <v>0</v>
      </c>
      <c r="AA83" s="30">
        <f t="shared" si="45"/>
        <v>0</v>
      </c>
    </row>
    <row r="84" spans="1:27">
      <c r="A84" s="173" t="s">
        <v>49</v>
      </c>
      <c r="B84" s="173"/>
      <c r="C84" s="173"/>
      <c r="D84" s="29">
        <f t="shared" si="25"/>
        <v>815</v>
      </c>
      <c r="E84" s="29">
        <f t="shared" si="25"/>
        <v>1572</v>
      </c>
      <c r="F84" s="29">
        <f t="shared" ref="F84:F96" si="46">SUM(D84:E84)</f>
        <v>2387</v>
      </c>
      <c r="G84" s="30">
        <f>SUBTOTAL(9,G86:G96)</f>
        <v>210</v>
      </c>
      <c r="H84" s="30">
        <f t="shared" ref="H84:AA84" si="47">SUBTOTAL(9,H86:H96)</f>
        <v>367</v>
      </c>
      <c r="I84" s="30">
        <f t="shared" si="47"/>
        <v>577</v>
      </c>
      <c r="J84" s="30">
        <f t="shared" si="47"/>
        <v>214</v>
      </c>
      <c r="K84" s="30">
        <f t="shared" si="47"/>
        <v>418</v>
      </c>
      <c r="L84" s="30">
        <f t="shared" si="47"/>
        <v>632</v>
      </c>
      <c r="M84" s="30">
        <f t="shared" si="47"/>
        <v>148</v>
      </c>
      <c r="N84" s="30">
        <f t="shared" si="47"/>
        <v>309</v>
      </c>
      <c r="O84" s="30">
        <f t="shared" si="47"/>
        <v>457</v>
      </c>
      <c r="P84" s="30">
        <f t="shared" si="47"/>
        <v>228</v>
      </c>
      <c r="Q84" s="30">
        <f t="shared" si="47"/>
        <v>435</v>
      </c>
      <c r="R84" s="30">
        <f t="shared" si="47"/>
        <v>663</v>
      </c>
      <c r="S84" s="30">
        <f t="shared" si="47"/>
        <v>3</v>
      </c>
      <c r="T84" s="30">
        <f t="shared" si="47"/>
        <v>17</v>
      </c>
      <c r="U84" s="30">
        <f t="shared" si="47"/>
        <v>20</v>
      </c>
      <c r="V84" s="30">
        <f t="shared" si="47"/>
        <v>12</v>
      </c>
      <c r="W84" s="30">
        <f t="shared" si="47"/>
        <v>26</v>
      </c>
      <c r="X84" s="30">
        <f t="shared" si="47"/>
        <v>38</v>
      </c>
      <c r="Y84" s="30">
        <f t="shared" si="47"/>
        <v>0</v>
      </c>
      <c r="Z84" s="30">
        <f t="shared" si="47"/>
        <v>0</v>
      </c>
      <c r="AA84" s="30">
        <f t="shared" si="47"/>
        <v>0</v>
      </c>
    </row>
    <row r="85" spans="1:27">
      <c r="A85" s="171" t="s">
        <v>71</v>
      </c>
      <c r="B85" s="171"/>
      <c r="C85" s="171"/>
      <c r="D85" s="29">
        <f t="shared" si="25"/>
        <v>815</v>
      </c>
      <c r="E85" s="29">
        <f t="shared" si="25"/>
        <v>1572</v>
      </c>
      <c r="F85" s="29">
        <f t="shared" si="46"/>
        <v>2387</v>
      </c>
      <c r="G85" s="30">
        <f>SUBTOTAL(9,G86:G96)</f>
        <v>210</v>
      </c>
      <c r="H85" s="30">
        <f t="shared" ref="H85:AA85" si="48">SUBTOTAL(9,H86:H96)</f>
        <v>367</v>
      </c>
      <c r="I85" s="30">
        <f t="shared" si="48"/>
        <v>577</v>
      </c>
      <c r="J85" s="30">
        <f t="shared" si="48"/>
        <v>214</v>
      </c>
      <c r="K85" s="30">
        <f t="shared" si="48"/>
        <v>418</v>
      </c>
      <c r="L85" s="30">
        <f t="shared" si="48"/>
        <v>632</v>
      </c>
      <c r="M85" s="30">
        <f t="shared" si="48"/>
        <v>148</v>
      </c>
      <c r="N85" s="30">
        <f t="shared" si="48"/>
        <v>309</v>
      </c>
      <c r="O85" s="30">
        <f t="shared" si="48"/>
        <v>457</v>
      </c>
      <c r="P85" s="30">
        <f t="shared" si="48"/>
        <v>228</v>
      </c>
      <c r="Q85" s="30">
        <f t="shared" si="48"/>
        <v>435</v>
      </c>
      <c r="R85" s="30">
        <f t="shared" si="48"/>
        <v>663</v>
      </c>
      <c r="S85" s="30">
        <f t="shared" si="48"/>
        <v>3</v>
      </c>
      <c r="T85" s="30">
        <f t="shared" si="48"/>
        <v>17</v>
      </c>
      <c r="U85" s="30">
        <f t="shared" si="48"/>
        <v>20</v>
      </c>
      <c r="V85" s="30">
        <f t="shared" si="48"/>
        <v>12</v>
      </c>
      <c r="W85" s="30">
        <f t="shared" si="48"/>
        <v>26</v>
      </c>
      <c r="X85" s="30">
        <f t="shared" si="48"/>
        <v>38</v>
      </c>
      <c r="Y85" s="30">
        <f t="shared" si="48"/>
        <v>0</v>
      </c>
      <c r="Z85" s="30">
        <f t="shared" si="48"/>
        <v>0</v>
      </c>
      <c r="AA85" s="30">
        <f t="shared" si="48"/>
        <v>0</v>
      </c>
    </row>
    <row r="86" spans="1:27">
      <c r="A86" s="34">
        <v>42.010100000000001</v>
      </c>
      <c r="B86" s="35" t="s">
        <v>139</v>
      </c>
      <c r="C86" s="35" t="s">
        <v>140</v>
      </c>
      <c r="D86" s="29">
        <f t="shared" si="25"/>
        <v>148</v>
      </c>
      <c r="E86" s="29">
        <f t="shared" si="25"/>
        <v>458</v>
      </c>
      <c r="F86" s="29">
        <f t="shared" si="46"/>
        <v>606</v>
      </c>
      <c r="G86" s="30">
        <v>19</v>
      </c>
      <c r="H86" s="30">
        <v>49</v>
      </c>
      <c r="I86" s="30">
        <f t="shared" ref="I86:I96" si="49">SUM(G86:H86)</f>
        <v>68</v>
      </c>
      <c r="J86" s="30">
        <v>33</v>
      </c>
      <c r="K86" s="30">
        <v>126</v>
      </c>
      <c r="L86" s="30">
        <f t="shared" ref="L86:L96" si="50">SUM(J86:K86)</f>
        <v>159</v>
      </c>
      <c r="M86" s="30">
        <v>40</v>
      </c>
      <c r="N86" s="30">
        <v>114</v>
      </c>
      <c r="O86" s="30">
        <f t="shared" ref="O86:O96" si="51">SUM(M86:N86)</f>
        <v>154</v>
      </c>
      <c r="P86" s="30">
        <v>53</v>
      </c>
      <c r="Q86" s="30">
        <v>156</v>
      </c>
      <c r="R86" s="30">
        <f t="shared" ref="R86:R96" si="52">SUM(P86:Q86)</f>
        <v>209</v>
      </c>
      <c r="S86" s="30">
        <v>0</v>
      </c>
      <c r="T86" s="30">
        <v>1</v>
      </c>
      <c r="U86" s="30">
        <f t="shared" ref="U86:U96" si="53">SUM(S86:T86)</f>
        <v>1</v>
      </c>
      <c r="V86" s="30">
        <v>3</v>
      </c>
      <c r="W86" s="30">
        <v>12</v>
      </c>
      <c r="X86" s="30">
        <f t="shared" ref="X86:X96" si="54">SUM(V86:W86)</f>
        <v>15</v>
      </c>
      <c r="Y86" s="30">
        <v>0</v>
      </c>
      <c r="Z86" s="30">
        <v>0</v>
      </c>
      <c r="AA86" s="30">
        <f t="shared" ref="AA86:AA96" si="55">SUM(Y86:Z86)</f>
        <v>0</v>
      </c>
    </row>
    <row r="87" spans="1:27">
      <c r="A87" s="34">
        <v>44.070099999999996</v>
      </c>
      <c r="B87" s="35" t="s">
        <v>141</v>
      </c>
      <c r="C87" s="35" t="s">
        <v>142</v>
      </c>
      <c r="D87" s="29">
        <f t="shared" si="25"/>
        <v>0</v>
      </c>
      <c r="E87" s="29">
        <f t="shared" si="25"/>
        <v>1</v>
      </c>
      <c r="F87" s="29">
        <f t="shared" si="46"/>
        <v>1</v>
      </c>
      <c r="G87" s="30">
        <v>0</v>
      </c>
      <c r="H87" s="30">
        <v>0</v>
      </c>
      <c r="I87" s="30">
        <f t="shared" si="49"/>
        <v>0</v>
      </c>
      <c r="J87" s="30">
        <v>0</v>
      </c>
      <c r="K87" s="30">
        <v>0</v>
      </c>
      <c r="L87" s="30">
        <f t="shared" si="50"/>
        <v>0</v>
      </c>
      <c r="M87" s="30">
        <v>0</v>
      </c>
      <c r="N87" s="30">
        <v>0</v>
      </c>
      <c r="O87" s="30">
        <f t="shared" si="51"/>
        <v>0</v>
      </c>
      <c r="P87" s="30">
        <v>0</v>
      </c>
      <c r="Q87" s="30">
        <v>1</v>
      </c>
      <c r="R87" s="30">
        <f t="shared" si="52"/>
        <v>1</v>
      </c>
      <c r="S87" s="30">
        <v>0</v>
      </c>
      <c r="T87" s="30">
        <v>0</v>
      </c>
      <c r="U87" s="30">
        <f t="shared" si="53"/>
        <v>0</v>
      </c>
      <c r="V87" s="30">
        <v>0</v>
      </c>
      <c r="W87" s="30">
        <v>0</v>
      </c>
      <c r="X87" s="30">
        <f t="shared" si="54"/>
        <v>0</v>
      </c>
      <c r="Y87" s="30">
        <v>0</v>
      </c>
      <c r="Z87" s="30">
        <v>0</v>
      </c>
      <c r="AA87" s="30">
        <f t="shared" si="55"/>
        <v>0</v>
      </c>
    </row>
    <row r="88" spans="1:27">
      <c r="A88" s="34">
        <v>44.070099999999996</v>
      </c>
      <c r="B88" s="35" t="s">
        <v>143</v>
      </c>
      <c r="C88" s="35" t="s">
        <v>144</v>
      </c>
      <c r="D88" s="29">
        <f t="shared" si="25"/>
        <v>44</v>
      </c>
      <c r="E88" s="29">
        <f t="shared" si="25"/>
        <v>261</v>
      </c>
      <c r="F88" s="29">
        <f t="shared" si="46"/>
        <v>305</v>
      </c>
      <c r="G88" s="30">
        <v>13</v>
      </c>
      <c r="H88" s="30">
        <v>57</v>
      </c>
      <c r="I88" s="30">
        <f t="shared" si="49"/>
        <v>70</v>
      </c>
      <c r="J88" s="30">
        <v>12</v>
      </c>
      <c r="K88" s="30">
        <v>84</v>
      </c>
      <c r="L88" s="30">
        <f t="shared" si="50"/>
        <v>96</v>
      </c>
      <c r="M88" s="30">
        <v>10</v>
      </c>
      <c r="N88" s="30">
        <v>47</v>
      </c>
      <c r="O88" s="30">
        <f t="shared" si="51"/>
        <v>57</v>
      </c>
      <c r="P88" s="30">
        <v>9</v>
      </c>
      <c r="Q88" s="30">
        <v>72</v>
      </c>
      <c r="R88" s="30">
        <f t="shared" si="52"/>
        <v>81</v>
      </c>
      <c r="S88" s="30">
        <v>0</v>
      </c>
      <c r="T88" s="30">
        <v>0</v>
      </c>
      <c r="U88" s="30">
        <f t="shared" si="53"/>
        <v>0</v>
      </c>
      <c r="V88" s="30">
        <v>0</v>
      </c>
      <c r="W88" s="30">
        <v>1</v>
      </c>
      <c r="X88" s="30">
        <f t="shared" si="54"/>
        <v>1</v>
      </c>
      <c r="Y88" s="30">
        <v>0</v>
      </c>
      <c r="Z88" s="30">
        <v>0</v>
      </c>
      <c r="AA88" s="30">
        <f t="shared" si="55"/>
        <v>0</v>
      </c>
    </row>
    <row r="89" spans="1:27">
      <c r="A89" s="34">
        <v>45.010100000000001</v>
      </c>
      <c r="B89" s="35" t="s">
        <v>145</v>
      </c>
      <c r="C89" s="35" t="s">
        <v>146</v>
      </c>
      <c r="D89" s="29">
        <f t="shared" si="25"/>
        <v>76</v>
      </c>
      <c r="E89" s="29">
        <f t="shared" si="25"/>
        <v>165</v>
      </c>
      <c r="F89" s="29">
        <f t="shared" si="46"/>
        <v>241</v>
      </c>
      <c r="G89" s="30">
        <v>25</v>
      </c>
      <c r="H89" s="30">
        <v>75</v>
      </c>
      <c r="I89" s="30">
        <f t="shared" si="49"/>
        <v>100</v>
      </c>
      <c r="J89" s="30">
        <v>20</v>
      </c>
      <c r="K89" s="30">
        <v>30</v>
      </c>
      <c r="L89" s="30">
        <f t="shared" si="50"/>
        <v>50</v>
      </c>
      <c r="M89" s="30">
        <v>15</v>
      </c>
      <c r="N89" s="30">
        <v>21</v>
      </c>
      <c r="O89" s="30">
        <f t="shared" si="51"/>
        <v>36</v>
      </c>
      <c r="P89" s="30">
        <v>15</v>
      </c>
      <c r="Q89" s="30">
        <v>31</v>
      </c>
      <c r="R89" s="30">
        <f t="shared" si="52"/>
        <v>46</v>
      </c>
      <c r="S89" s="30">
        <v>1</v>
      </c>
      <c r="T89" s="30">
        <v>6</v>
      </c>
      <c r="U89" s="30">
        <f t="shared" si="53"/>
        <v>7</v>
      </c>
      <c r="V89" s="30">
        <v>0</v>
      </c>
      <c r="W89" s="30">
        <v>2</v>
      </c>
      <c r="X89" s="30">
        <f t="shared" si="54"/>
        <v>2</v>
      </c>
      <c r="Y89" s="30">
        <v>0</v>
      </c>
      <c r="Z89" s="30">
        <v>0</v>
      </c>
      <c r="AA89" s="30">
        <f t="shared" si="55"/>
        <v>0</v>
      </c>
    </row>
    <row r="90" spans="1:27">
      <c r="A90" s="34">
        <v>45.010100000000001</v>
      </c>
      <c r="B90" s="35" t="s">
        <v>147</v>
      </c>
      <c r="C90" s="35" t="s">
        <v>148</v>
      </c>
      <c r="D90" s="29">
        <f t="shared" si="25"/>
        <v>13</v>
      </c>
      <c r="E90" s="29">
        <f t="shared" si="25"/>
        <v>19</v>
      </c>
      <c r="F90" s="29">
        <f t="shared" si="46"/>
        <v>32</v>
      </c>
      <c r="G90" s="30">
        <v>2</v>
      </c>
      <c r="H90" s="30">
        <v>0</v>
      </c>
      <c r="I90" s="30">
        <f t="shared" si="49"/>
        <v>2</v>
      </c>
      <c r="J90" s="30">
        <v>3</v>
      </c>
      <c r="K90" s="30">
        <v>8</v>
      </c>
      <c r="L90" s="30">
        <f t="shared" si="50"/>
        <v>11</v>
      </c>
      <c r="M90" s="30">
        <v>4</v>
      </c>
      <c r="N90" s="30">
        <v>1</v>
      </c>
      <c r="O90" s="30">
        <f t="shared" si="51"/>
        <v>5</v>
      </c>
      <c r="P90" s="30">
        <v>4</v>
      </c>
      <c r="Q90" s="30">
        <v>7</v>
      </c>
      <c r="R90" s="30">
        <f t="shared" si="52"/>
        <v>11</v>
      </c>
      <c r="S90" s="30">
        <v>0</v>
      </c>
      <c r="T90" s="30">
        <v>1</v>
      </c>
      <c r="U90" s="30">
        <f t="shared" si="53"/>
        <v>1</v>
      </c>
      <c r="V90" s="30">
        <v>0</v>
      </c>
      <c r="W90" s="30">
        <v>2</v>
      </c>
      <c r="X90" s="30">
        <f t="shared" si="54"/>
        <v>2</v>
      </c>
      <c r="Y90" s="30">
        <v>0</v>
      </c>
      <c r="Z90" s="30">
        <v>0</v>
      </c>
      <c r="AA90" s="30">
        <f t="shared" si="55"/>
        <v>0</v>
      </c>
    </row>
    <row r="91" spans="1:27">
      <c r="A91" s="34">
        <v>45.020099999999999</v>
      </c>
      <c r="B91" s="35" t="s">
        <v>149</v>
      </c>
      <c r="C91" s="35" t="s">
        <v>150</v>
      </c>
      <c r="D91" s="29">
        <f t="shared" si="25"/>
        <v>51</v>
      </c>
      <c r="E91" s="29">
        <f t="shared" si="25"/>
        <v>100</v>
      </c>
      <c r="F91" s="29">
        <f t="shared" si="46"/>
        <v>151</v>
      </c>
      <c r="G91" s="30">
        <v>12</v>
      </c>
      <c r="H91" s="30">
        <v>22</v>
      </c>
      <c r="I91" s="30">
        <f t="shared" si="49"/>
        <v>34</v>
      </c>
      <c r="J91" s="30">
        <v>8</v>
      </c>
      <c r="K91" s="30">
        <v>22</v>
      </c>
      <c r="L91" s="30">
        <f t="shared" si="50"/>
        <v>30</v>
      </c>
      <c r="M91" s="30">
        <v>8</v>
      </c>
      <c r="N91" s="30">
        <v>18</v>
      </c>
      <c r="O91" s="30">
        <f t="shared" si="51"/>
        <v>26</v>
      </c>
      <c r="P91" s="30">
        <v>20</v>
      </c>
      <c r="Q91" s="30">
        <v>33</v>
      </c>
      <c r="R91" s="30">
        <f t="shared" si="52"/>
        <v>53</v>
      </c>
      <c r="S91" s="30">
        <v>0</v>
      </c>
      <c r="T91" s="30">
        <v>1</v>
      </c>
      <c r="U91" s="30">
        <f t="shared" si="53"/>
        <v>1</v>
      </c>
      <c r="V91" s="30">
        <v>3</v>
      </c>
      <c r="W91" s="30">
        <v>4</v>
      </c>
      <c r="X91" s="30">
        <f t="shared" si="54"/>
        <v>7</v>
      </c>
      <c r="Y91" s="30">
        <v>0</v>
      </c>
      <c r="Z91" s="30">
        <v>0</v>
      </c>
      <c r="AA91" s="30">
        <f t="shared" si="55"/>
        <v>0</v>
      </c>
    </row>
    <row r="92" spans="1:27">
      <c r="A92" s="34">
        <v>45.060099999999998</v>
      </c>
      <c r="B92" s="35" t="s">
        <v>151</v>
      </c>
      <c r="C92" s="35" t="s">
        <v>152</v>
      </c>
      <c r="D92" s="29">
        <f t="shared" si="25"/>
        <v>98</v>
      </c>
      <c r="E92" s="29">
        <f t="shared" si="25"/>
        <v>68</v>
      </c>
      <c r="F92" s="29">
        <f t="shared" si="46"/>
        <v>166</v>
      </c>
      <c r="G92" s="30">
        <v>34</v>
      </c>
      <c r="H92" s="30">
        <v>27</v>
      </c>
      <c r="I92" s="30">
        <f t="shared" si="49"/>
        <v>61</v>
      </c>
      <c r="J92" s="30">
        <v>27</v>
      </c>
      <c r="K92" s="30">
        <v>19</v>
      </c>
      <c r="L92" s="30">
        <f t="shared" si="50"/>
        <v>46</v>
      </c>
      <c r="M92" s="30">
        <v>13</v>
      </c>
      <c r="N92" s="30">
        <v>12</v>
      </c>
      <c r="O92" s="30">
        <f t="shared" si="51"/>
        <v>25</v>
      </c>
      <c r="P92" s="30">
        <v>21</v>
      </c>
      <c r="Q92" s="30">
        <v>9</v>
      </c>
      <c r="R92" s="30">
        <f t="shared" si="52"/>
        <v>30</v>
      </c>
      <c r="S92" s="30">
        <v>0</v>
      </c>
      <c r="T92" s="30">
        <v>1</v>
      </c>
      <c r="U92" s="30">
        <f t="shared" si="53"/>
        <v>1</v>
      </c>
      <c r="V92" s="30">
        <v>3</v>
      </c>
      <c r="W92" s="30">
        <v>0</v>
      </c>
      <c r="X92" s="30">
        <f t="shared" si="54"/>
        <v>3</v>
      </c>
      <c r="Y92" s="30">
        <v>0</v>
      </c>
      <c r="Z92" s="30">
        <v>0</v>
      </c>
      <c r="AA92" s="30">
        <f t="shared" si="55"/>
        <v>0</v>
      </c>
    </row>
    <row r="93" spans="1:27">
      <c r="A93" s="34">
        <v>45.070099999999996</v>
      </c>
      <c r="B93" s="35" t="s">
        <v>153</v>
      </c>
      <c r="C93" s="35" t="s">
        <v>154</v>
      </c>
      <c r="D93" s="29">
        <f t="shared" si="25"/>
        <v>75</v>
      </c>
      <c r="E93" s="29">
        <f t="shared" si="25"/>
        <v>92</v>
      </c>
      <c r="F93" s="29">
        <f t="shared" si="46"/>
        <v>167</v>
      </c>
      <c r="G93" s="30">
        <v>24</v>
      </c>
      <c r="H93" s="30">
        <v>31</v>
      </c>
      <c r="I93" s="30">
        <f t="shared" si="49"/>
        <v>55</v>
      </c>
      <c r="J93" s="30">
        <v>17</v>
      </c>
      <c r="K93" s="30">
        <v>31</v>
      </c>
      <c r="L93" s="30">
        <f t="shared" si="50"/>
        <v>48</v>
      </c>
      <c r="M93" s="30">
        <v>14</v>
      </c>
      <c r="N93" s="30">
        <v>14</v>
      </c>
      <c r="O93" s="30">
        <f t="shared" si="51"/>
        <v>28</v>
      </c>
      <c r="P93" s="30">
        <v>19</v>
      </c>
      <c r="Q93" s="30">
        <v>15</v>
      </c>
      <c r="R93" s="30">
        <f t="shared" si="52"/>
        <v>34</v>
      </c>
      <c r="S93" s="30">
        <v>0</v>
      </c>
      <c r="T93" s="30">
        <v>0</v>
      </c>
      <c r="U93" s="30">
        <f t="shared" si="53"/>
        <v>0</v>
      </c>
      <c r="V93" s="30">
        <v>1</v>
      </c>
      <c r="W93" s="30">
        <v>1</v>
      </c>
      <c r="X93" s="30">
        <f t="shared" si="54"/>
        <v>2</v>
      </c>
      <c r="Y93" s="30">
        <v>0</v>
      </c>
      <c r="Z93" s="30">
        <v>0</v>
      </c>
      <c r="AA93" s="30">
        <f t="shared" si="55"/>
        <v>0</v>
      </c>
    </row>
    <row r="94" spans="1:27">
      <c r="A94" s="34">
        <v>45.100099999999998</v>
      </c>
      <c r="B94" s="35" t="s">
        <v>155</v>
      </c>
      <c r="C94" s="35" t="s">
        <v>156</v>
      </c>
      <c r="D94" s="29">
        <f t="shared" si="25"/>
        <v>141</v>
      </c>
      <c r="E94" s="29">
        <f t="shared" si="25"/>
        <v>127</v>
      </c>
      <c r="F94" s="29">
        <f t="shared" si="46"/>
        <v>268</v>
      </c>
      <c r="G94" s="30">
        <v>28</v>
      </c>
      <c r="H94" s="30">
        <v>23</v>
      </c>
      <c r="I94" s="30">
        <f t="shared" si="49"/>
        <v>51</v>
      </c>
      <c r="J94" s="30">
        <v>42</v>
      </c>
      <c r="K94" s="30">
        <v>31</v>
      </c>
      <c r="L94" s="30">
        <f t="shared" si="50"/>
        <v>73</v>
      </c>
      <c r="M94" s="30">
        <v>20</v>
      </c>
      <c r="N94" s="30">
        <v>28</v>
      </c>
      <c r="O94" s="30">
        <f t="shared" si="51"/>
        <v>48</v>
      </c>
      <c r="P94" s="30">
        <v>49</v>
      </c>
      <c r="Q94" s="30">
        <v>39</v>
      </c>
      <c r="R94" s="30">
        <f t="shared" si="52"/>
        <v>88</v>
      </c>
      <c r="S94" s="30">
        <v>1</v>
      </c>
      <c r="T94" s="30">
        <v>4</v>
      </c>
      <c r="U94" s="30">
        <f t="shared" si="53"/>
        <v>5</v>
      </c>
      <c r="V94" s="30">
        <v>1</v>
      </c>
      <c r="W94" s="30">
        <v>2</v>
      </c>
      <c r="X94" s="30">
        <f t="shared" si="54"/>
        <v>3</v>
      </c>
      <c r="Y94" s="30">
        <v>0</v>
      </c>
      <c r="Z94" s="30">
        <v>0</v>
      </c>
      <c r="AA94" s="30">
        <f t="shared" si="55"/>
        <v>0</v>
      </c>
    </row>
    <row r="95" spans="1:27">
      <c r="A95" s="34">
        <v>45.110100000000003</v>
      </c>
      <c r="B95" s="35" t="s">
        <v>157</v>
      </c>
      <c r="C95" s="35" t="s">
        <v>158</v>
      </c>
      <c r="D95" s="29">
        <f t="shared" si="25"/>
        <v>62</v>
      </c>
      <c r="E95" s="29">
        <f t="shared" si="25"/>
        <v>123</v>
      </c>
      <c r="F95" s="29">
        <f t="shared" si="46"/>
        <v>185</v>
      </c>
      <c r="G95" s="30">
        <v>18</v>
      </c>
      <c r="H95" s="30">
        <v>30</v>
      </c>
      <c r="I95" s="30">
        <f t="shared" si="49"/>
        <v>48</v>
      </c>
      <c r="J95" s="30">
        <v>13</v>
      </c>
      <c r="K95" s="30">
        <v>24</v>
      </c>
      <c r="L95" s="30">
        <f t="shared" si="50"/>
        <v>37</v>
      </c>
      <c r="M95" s="30">
        <v>11</v>
      </c>
      <c r="N95" s="30">
        <v>31</v>
      </c>
      <c r="O95" s="30">
        <f t="shared" si="51"/>
        <v>42</v>
      </c>
      <c r="P95" s="30">
        <v>18</v>
      </c>
      <c r="Q95" s="30">
        <v>36</v>
      </c>
      <c r="R95" s="30">
        <f t="shared" si="52"/>
        <v>54</v>
      </c>
      <c r="S95" s="30">
        <v>1</v>
      </c>
      <c r="T95" s="30">
        <v>2</v>
      </c>
      <c r="U95" s="30">
        <f t="shared" si="53"/>
        <v>3</v>
      </c>
      <c r="V95" s="30">
        <v>1</v>
      </c>
      <c r="W95" s="30">
        <v>0</v>
      </c>
      <c r="X95" s="30">
        <f t="shared" si="54"/>
        <v>1</v>
      </c>
      <c r="Y95" s="30">
        <v>0</v>
      </c>
      <c r="Z95" s="30">
        <v>0</v>
      </c>
      <c r="AA95" s="30">
        <f t="shared" si="55"/>
        <v>0</v>
      </c>
    </row>
    <row r="96" spans="1:27">
      <c r="A96" s="34">
        <v>52.100200000000001</v>
      </c>
      <c r="B96" s="35" t="s">
        <v>159</v>
      </c>
      <c r="C96" s="35" t="s">
        <v>160</v>
      </c>
      <c r="D96" s="29">
        <f t="shared" si="25"/>
        <v>107</v>
      </c>
      <c r="E96" s="29">
        <f t="shared" si="25"/>
        <v>158</v>
      </c>
      <c r="F96" s="29">
        <f t="shared" si="46"/>
        <v>265</v>
      </c>
      <c r="G96" s="30">
        <v>35</v>
      </c>
      <c r="H96" s="30">
        <v>53</v>
      </c>
      <c r="I96" s="30">
        <f t="shared" si="49"/>
        <v>88</v>
      </c>
      <c r="J96" s="30">
        <v>39</v>
      </c>
      <c r="K96" s="30">
        <v>43</v>
      </c>
      <c r="L96" s="30">
        <f t="shared" si="50"/>
        <v>82</v>
      </c>
      <c r="M96" s="30">
        <v>13</v>
      </c>
      <c r="N96" s="30">
        <v>23</v>
      </c>
      <c r="O96" s="30">
        <f t="shared" si="51"/>
        <v>36</v>
      </c>
      <c r="P96" s="30">
        <v>20</v>
      </c>
      <c r="Q96" s="30">
        <v>36</v>
      </c>
      <c r="R96" s="30">
        <f t="shared" si="52"/>
        <v>56</v>
      </c>
      <c r="S96" s="30">
        <v>0</v>
      </c>
      <c r="T96" s="30">
        <v>1</v>
      </c>
      <c r="U96" s="30">
        <f t="shared" si="53"/>
        <v>1</v>
      </c>
      <c r="V96" s="30">
        <v>0</v>
      </c>
      <c r="W96" s="30">
        <v>2</v>
      </c>
      <c r="X96" s="30">
        <f t="shared" si="54"/>
        <v>2</v>
      </c>
      <c r="Y96" s="30">
        <v>0</v>
      </c>
      <c r="Z96" s="30">
        <v>0</v>
      </c>
      <c r="AA96" s="30">
        <f t="shared" si="55"/>
        <v>0</v>
      </c>
    </row>
    <row r="97" spans="1:27">
      <c r="A97" s="173" t="s">
        <v>50</v>
      </c>
      <c r="B97" s="173"/>
      <c r="C97" s="173"/>
      <c r="D97" s="29">
        <f t="shared" si="25"/>
        <v>215</v>
      </c>
      <c r="E97" s="29">
        <f t="shared" si="25"/>
        <v>460</v>
      </c>
      <c r="F97" s="29">
        <f t="shared" si="44"/>
        <v>675</v>
      </c>
      <c r="G97" s="30">
        <f>SUBTOTAL(9,G99:G113)</f>
        <v>66</v>
      </c>
      <c r="H97" s="30">
        <f t="shared" ref="H97:AA97" si="56">SUBTOTAL(9,H99:H113)</f>
        <v>160</v>
      </c>
      <c r="I97" s="30">
        <f t="shared" si="56"/>
        <v>226</v>
      </c>
      <c r="J97" s="30">
        <f t="shared" si="56"/>
        <v>149</v>
      </c>
      <c r="K97" s="30">
        <f t="shared" si="56"/>
        <v>300</v>
      </c>
      <c r="L97" s="30">
        <f t="shared" si="56"/>
        <v>449</v>
      </c>
      <c r="M97" s="30">
        <f t="shared" si="56"/>
        <v>0</v>
      </c>
      <c r="N97" s="30">
        <f t="shared" si="56"/>
        <v>0</v>
      </c>
      <c r="O97" s="30">
        <f t="shared" si="56"/>
        <v>0</v>
      </c>
      <c r="P97" s="30">
        <f t="shared" si="56"/>
        <v>0</v>
      </c>
      <c r="Q97" s="30">
        <f t="shared" si="56"/>
        <v>0</v>
      </c>
      <c r="R97" s="30">
        <f t="shared" si="56"/>
        <v>0</v>
      </c>
      <c r="S97" s="30">
        <f t="shared" si="56"/>
        <v>0</v>
      </c>
      <c r="T97" s="30">
        <f t="shared" si="56"/>
        <v>0</v>
      </c>
      <c r="U97" s="30">
        <f t="shared" si="56"/>
        <v>0</v>
      </c>
      <c r="V97" s="30">
        <f t="shared" si="56"/>
        <v>0</v>
      </c>
      <c r="W97" s="30">
        <f t="shared" si="56"/>
        <v>0</v>
      </c>
      <c r="X97" s="30">
        <f t="shared" si="56"/>
        <v>0</v>
      </c>
      <c r="Y97" s="30">
        <f t="shared" si="56"/>
        <v>0</v>
      </c>
      <c r="Z97" s="30">
        <f t="shared" si="56"/>
        <v>0</v>
      </c>
      <c r="AA97" s="30">
        <f t="shared" si="56"/>
        <v>0</v>
      </c>
    </row>
    <row r="98" spans="1:27">
      <c r="A98" s="171" t="s">
        <v>75</v>
      </c>
      <c r="B98" s="171"/>
      <c r="C98" s="171"/>
      <c r="D98" s="29">
        <f t="shared" si="25"/>
        <v>189</v>
      </c>
      <c r="E98" s="29">
        <f t="shared" si="25"/>
        <v>386</v>
      </c>
      <c r="F98" s="29">
        <f t="shared" si="44"/>
        <v>575</v>
      </c>
      <c r="G98" s="30">
        <f>SUBTOTAL(9,G99:G110)</f>
        <v>58</v>
      </c>
      <c r="H98" s="30">
        <f t="shared" ref="H98:AA98" si="57">SUBTOTAL(9,H99:H110)</f>
        <v>132</v>
      </c>
      <c r="I98" s="30">
        <f t="shared" si="57"/>
        <v>190</v>
      </c>
      <c r="J98" s="30">
        <f t="shared" si="57"/>
        <v>131</v>
      </c>
      <c r="K98" s="30">
        <f t="shared" si="57"/>
        <v>254</v>
      </c>
      <c r="L98" s="30">
        <f t="shared" si="57"/>
        <v>385</v>
      </c>
      <c r="M98" s="30">
        <f t="shared" si="57"/>
        <v>0</v>
      </c>
      <c r="N98" s="30">
        <f t="shared" si="57"/>
        <v>0</v>
      </c>
      <c r="O98" s="30">
        <f t="shared" si="57"/>
        <v>0</v>
      </c>
      <c r="P98" s="30">
        <f t="shared" si="57"/>
        <v>0</v>
      </c>
      <c r="Q98" s="30">
        <f t="shared" si="57"/>
        <v>0</v>
      </c>
      <c r="R98" s="30">
        <f t="shared" si="57"/>
        <v>0</v>
      </c>
      <c r="S98" s="30">
        <f t="shared" si="57"/>
        <v>0</v>
      </c>
      <c r="T98" s="30">
        <f t="shared" si="57"/>
        <v>0</v>
      </c>
      <c r="U98" s="30">
        <f t="shared" si="57"/>
        <v>0</v>
      </c>
      <c r="V98" s="30">
        <f t="shared" si="57"/>
        <v>0</v>
      </c>
      <c r="W98" s="30">
        <f t="shared" si="57"/>
        <v>0</v>
      </c>
      <c r="X98" s="30">
        <f t="shared" si="57"/>
        <v>0</v>
      </c>
      <c r="Y98" s="30">
        <f t="shared" si="57"/>
        <v>0</v>
      </c>
      <c r="Z98" s="30">
        <f t="shared" si="57"/>
        <v>0</v>
      </c>
      <c r="AA98" s="30">
        <f t="shared" si="57"/>
        <v>0</v>
      </c>
    </row>
    <row r="99" spans="1:27">
      <c r="A99" s="34">
        <v>42.020099999999999</v>
      </c>
      <c r="B99" s="35" t="s">
        <v>161</v>
      </c>
      <c r="C99" s="35" t="s">
        <v>162</v>
      </c>
      <c r="D99" s="29">
        <f t="shared" si="25"/>
        <v>10</v>
      </c>
      <c r="E99" s="29">
        <f t="shared" si="25"/>
        <v>36</v>
      </c>
      <c r="F99" s="29">
        <f t="shared" si="44"/>
        <v>46</v>
      </c>
      <c r="G99" s="30">
        <v>3</v>
      </c>
      <c r="H99" s="30">
        <v>10</v>
      </c>
      <c r="I99" s="30">
        <f t="shared" ref="I99:I138" si="58">SUM(G99:H99)</f>
        <v>13</v>
      </c>
      <c r="J99" s="30">
        <v>7</v>
      </c>
      <c r="K99" s="30">
        <v>26</v>
      </c>
      <c r="L99" s="30">
        <f t="shared" ref="L99:L138" si="59">SUM(J99:K99)</f>
        <v>33</v>
      </c>
      <c r="M99" s="30">
        <v>0</v>
      </c>
      <c r="N99" s="30">
        <v>0</v>
      </c>
      <c r="O99" s="30">
        <f t="shared" ref="O99:O138" si="60">SUM(M99:N99)</f>
        <v>0</v>
      </c>
      <c r="P99" s="30">
        <v>0</v>
      </c>
      <c r="Q99" s="30">
        <v>0</v>
      </c>
      <c r="R99" s="30">
        <f t="shared" ref="R99:R138" si="61">SUM(P99:Q99)</f>
        <v>0</v>
      </c>
      <c r="S99" s="30">
        <v>0</v>
      </c>
      <c r="T99" s="30">
        <v>0</v>
      </c>
      <c r="U99" s="30">
        <f t="shared" ref="U99:U138" si="62">SUM(S99:T99)</f>
        <v>0</v>
      </c>
      <c r="V99" s="30">
        <v>0</v>
      </c>
      <c r="W99" s="30">
        <v>0</v>
      </c>
      <c r="X99" s="30">
        <f t="shared" ref="X99:X138" si="63">SUM(V99:W99)</f>
        <v>0</v>
      </c>
      <c r="Y99" s="30">
        <v>0</v>
      </c>
      <c r="Z99" s="30">
        <v>0</v>
      </c>
      <c r="AA99" s="30">
        <f t="shared" ref="AA99:AA138" si="64">SUM(Y99:Z99)</f>
        <v>0</v>
      </c>
    </row>
    <row r="100" spans="1:27">
      <c r="A100" s="34">
        <v>42.040100000000002</v>
      </c>
      <c r="B100" s="35" t="s">
        <v>163</v>
      </c>
      <c r="C100" s="35" t="s">
        <v>164</v>
      </c>
      <c r="D100" s="29">
        <f t="shared" si="25"/>
        <v>16</v>
      </c>
      <c r="E100" s="29">
        <f t="shared" si="25"/>
        <v>21</v>
      </c>
      <c r="F100" s="29">
        <f t="shared" si="44"/>
        <v>37</v>
      </c>
      <c r="G100" s="30">
        <v>3</v>
      </c>
      <c r="H100" s="30">
        <v>4</v>
      </c>
      <c r="I100" s="30">
        <f t="shared" si="58"/>
        <v>7</v>
      </c>
      <c r="J100" s="30">
        <v>13</v>
      </c>
      <c r="K100" s="30">
        <v>17</v>
      </c>
      <c r="L100" s="30">
        <f t="shared" si="59"/>
        <v>30</v>
      </c>
      <c r="M100" s="30">
        <v>0</v>
      </c>
      <c r="N100" s="30">
        <v>0</v>
      </c>
      <c r="O100" s="30">
        <f t="shared" si="60"/>
        <v>0</v>
      </c>
      <c r="P100" s="30">
        <v>0</v>
      </c>
      <c r="Q100" s="30">
        <v>0</v>
      </c>
      <c r="R100" s="30">
        <f t="shared" si="61"/>
        <v>0</v>
      </c>
      <c r="S100" s="30">
        <v>0</v>
      </c>
      <c r="T100" s="30">
        <v>0</v>
      </c>
      <c r="U100" s="30">
        <f t="shared" si="62"/>
        <v>0</v>
      </c>
      <c r="V100" s="30">
        <v>0</v>
      </c>
      <c r="W100" s="30">
        <v>0</v>
      </c>
      <c r="X100" s="30">
        <f t="shared" si="63"/>
        <v>0</v>
      </c>
      <c r="Y100" s="30">
        <v>0</v>
      </c>
      <c r="Z100" s="30">
        <v>0</v>
      </c>
      <c r="AA100" s="30">
        <f t="shared" si="64"/>
        <v>0</v>
      </c>
    </row>
    <row r="101" spans="1:27">
      <c r="A101" s="34">
        <v>42.0901</v>
      </c>
      <c r="B101" s="35" t="s">
        <v>165</v>
      </c>
      <c r="C101" s="35" t="s">
        <v>166</v>
      </c>
      <c r="D101" s="29">
        <f t="shared" si="25"/>
        <v>16</v>
      </c>
      <c r="E101" s="29">
        <f t="shared" si="25"/>
        <v>30</v>
      </c>
      <c r="F101" s="29">
        <f t="shared" si="44"/>
        <v>46</v>
      </c>
      <c r="G101" s="30">
        <v>4</v>
      </c>
      <c r="H101" s="30">
        <v>6</v>
      </c>
      <c r="I101" s="30">
        <f t="shared" si="58"/>
        <v>10</v>
      </c>
      <c r="J101" s="30">
        <v>12</v>
      </c>
      <c r="K101" s="30">
        <v>24</v>
      </c>
      <c r="L101" s="30">
        <f t="shared" si="59"/>
        <v>36</v>
      </c>
      <c r="M101" s="30">
        <v>0</v>
      </c>
      <c r="N101" s="30">
        <v>0</v>
      </c>
      <c r="O101" s="30">
        <f t="shared" si="60"/>
        <v>0</v>
      </c>
      <c r="P101" s="30">
        <v>0</v>
      </c>
      <c r="Q101" s="30">
        <v>0</v>
      </c>
      <c r="R101" s="30">
        <f t="shared" si="61"/>
        <v>0</v>
      </c>
      <c r="S101" s="30">
        <v>0</v>
      </c>
      <c r="T101" s="30">
        <v>0</v>
      </c>
      <c r="U101" s="30">
        <f t="shared" si="62"/>
        <v>0</v>
      </c>
      <c r="V101" s="30">
        <v>0</v>
      </c>
      <c r="W101" s="30">
        <v>0</v>
      </c>
      <c r="X101" s="30">
        <f t="shared" si="63"/>
        <v>0</v>
      </c>
      <c r="Y101" s="30">
        <v>0</v>
      </c>
      <c r="Z101" s="30">
        <v>0</v>
      </c>
      <c r="AA101" s="30">
        <f t="shared" si="64"/>
        <v>0</v>
      </c>
    </row>
    <row r="102" spans="1:27">
      <c r="A102" s="34">
        <v>42.170099999999998</v>
      </c>
      <c r="B102" s="35" t="s">
        <v>167</v>
      </c>
      <c r="C102" s="35" t="s">
        <v>168</v>
      </c>
      <c r="D102" s="29">
        <f t="shared" si="25"/>
        <v>8</v>
      </c>
      <c r="E102" s="29">
        <f t="shared" si="25"/>
        <v>20</v>
      </c>
      <c r="F102" s="29">
        <f t="shared" si="44"/>
        <v>28</v>
      </c>
      <c r="G102" s="30">
        <v>4</v>
      </c>
      <c r="H102" s="30">
        <v>5</v>
      </c>
      <c r="I102" s="30">
        <f t="shared" si="58"/>
        <v>9</v>
      </c>
      <c r="J102" s="30">
        <v>4</v>
      </c>
      <c r="K102" s="30">
        <v>15</v>
      </c>
      <c r="L102" s="30">
        <f t="shared" si="59"/>
        <v>19</v>
      </c>
      <c r="M102" s="30">
        <v>0</v>
      </c>
      <c r="N102" s="30">
        <v>0</v>
      </c>
      <c r="O102" s="30">
        <f t="shared" si="60"/>
        <v>0</v>
      </c>
      <c r="P102" s="30">
        <v>0</v>
      </c>
      <c r="Q102" s="30">
        <v>0</v>
      </c>
      <c r="R102" s="30">
        <f t="shared" si="61"/>
        <v>0</v>
      </c>
      <c r="S102" s="30">
        <v>0</v>
      </c>
      <c r="T102" s="30">
        <v>0</v>
      </c>
      <c r="U102" s="30">
        <f t="shared" si="62"/>
        <v>0</v>
      </c>
      <c r="V102" s="30">
        <v>0</v>
      </c>
      <c r="W102" s="30">
        <v>0</v>
      </c>
      <c r="X102" s="30">
        <f t="shared" si="63"/>
        <v>0</v>
      </c>
      <c r="Y102" s="30">
        <v>0</v>
      </c>
      <c r="Z102" s="30">
        <v>0</v>
      </c>
      <c r="AA102" s="30">
        <f t="shared" si="64"/>
        <v>0</v>
      </c>
    </row>
    <row r="103" spans="1:27">
      <c r="A103" s="34">
        <v>44.040100000000002</v>
      </c>
      <c r="B103" s="35" t="s">
        <v>169</v>
      </c>
      <c r="C103" s="35" t="s">
        <v>170</v>
      </c>
      <c r="D103" s="29">
        <f t="shared" si="25"/>
        <v>7</v>
      </c>
      <c r="E103" s="29">
        <f t="shared" si="25"/>
        <v>26</v>
      </c>
      <c r="F103" s="29">
        <f t="shared" si="44"/>
        <v>33</v>
      </c>
      <c r="G103" s="30">
        <v>2</v>
      </c>
      <c r="H103" s="30">
        <v>4</v>
      </c>
      <c r="I103" s="30">
        <f t="shared" si="58"/>
        <v>6</v>
      </c>
      <c r="J103" s="30">
        <v>5</v>
      </c>
      <c r="K103" s="30">
        <v>22</v>
      </c>
      <c r="L103" s="30">
        <f t="shared" si="59"/>
        <v>27</v>
      </c>
      <c r="M103" s="30">
        <v>0</v>
      </c>
      <c r="N103" s="30">
        <v>0</v>
      </c>
      <c r="O103" s="30">
        <f t="shared" si="60"/>
        <v>0</v>
      </c>
      <c r="P103" s="30">
        <v>0</v>
      </c>
      <c r="Q103" s="30">
        <v>0</v>
      </c>
      <c r="R103" s="30">
        <f t="shared" si="61"/>
        <v>0</v>
      </c>
      <c r="S103" s="30">
        <v>0</v>
      </c>
      <c r="T103" s="30">
        <v>0</v>
      </c>
      <c r="U103" s="30">
        <f t="shared" si="62"/>
        <v>0</v>
      </c>
      <c r="V103" s="30">
        <v>0</v>
      </c>
      <c r="W103" s="30">
        <v>0</v>
      </c>
      <c r="X103" s="30">
        <f t="shared" si="63"/>
        <v>0</v>
      </c>
      <c r="Y103" s="30">
        <v>0</v>
      </c>
      <c r="Z103" s="30">
        <v>0</v>
      </c>
      <c r="AA103" s="30">
        <f t="shared" si="64"/>
        <v>0</v>
      </c>
    </row>
    <row r="104" spans="1:27">
      <c r="A104" s="34">
        <v>44.040100000000002</v>
      </c>
      <c r="B104" s="35" t="s">
        <v>171</v>
      </c>
      <c r="C104" s="35" t="s">
        <v>172</v>
      </c>
      <c r="D104" s="29">
        <f t="shared" si="25"/>
        <v>9</v>
      </c>
      <c r="E104" s="29">
        <f t="shared" si="25"/>
        <v>10</v>
      </c>
      <c r="F104" s="29">
        <f t="shared" si="44"/>
        <v>19</v>
      </c>
      <c r="G104" s="30">
        <v>5</v>
      </c>
      <c r="H104" s="30">
        <v>1</v>
      </c>
      <c r="I104" s="30">
        <f t="shared" si="58"/>
        <v>6</v>
      </c>
      <c r="J104" s="30">
        <v>4</v>
      </c>
      <c r="K104" s="30">
        <v>9</v>
      </c>
      <c r="L104" s="30">
        <f t="shared" si="59"/>
        <v>13</v>
      </c>
      <c r="M104" s="30">
        <v>0</v>
      </c>
      <c r="N104" s="30">
        <v>0</v>
      </c>
      <c r="O104" s="30">
        <f t="shared" si="60"/>
        <v>0</v>
      </c>
      <c r="P104" s="30">
        <v>0</v>
      </c>
      <c r="Q104" s="30">
        <v>0</v>
      </c>
      <c r="R104" s="30">
        <f t="shared" si="61"/>
        <v>0</v>
      </c>
      <c r="S104" s="30">
        <v>0</v>
      </c>
      <c r="T104" s="30">
        <v>0</v>
      </c>
      <c r="U104" s="30">
        <f t="shared" si="62"/>
        <v>0</v>
      </c>
      <c r="V104" s="30">
        <v>0</v>
      </c>
      <c r="W104" s="30">
        <v>0</v>
      </c>
      <c r="X104" s="30">
        <f t="shared" si="63"/>
        <v>0</v>
      </c>
      <c r="Y104" s="30">
        <v>0</v>
      </c>
      <c r="Z104" s="30">
        <v>0</v>
      </c>
      <c r="AA104" s="30">
        <f t="shared" si="64"/>
        <v>0</v>
      </c>
    </row>
    <row r="105" spans="1:27">
      <c r="A105" s="34">
        <v>44.040100000000002</v>
      </c>
      <c r="B105" s="35" t="s">
        <v>173</v>
      </c>
      <c r="C105" s="35" t="s">
        <v>174</v>
      </c>
      <c r="D105" s="29">
        <f t="shared" si="25"/>
        <v>18</v>
      </c>
      <c r="E105" s="29">
        <f t="shared" si="25"/>
        <v>10</v>
      </c>
      <c r="F105" s="29">
        <f t="shared" si="44"/>
        <v>28</v>
      </c>
      <c r="G105" s="30">
        <v>4</v>
      </c>
      <c r="H105" s="30">
        <v>5</v>
      </c>
      <c r="I105" s="30">
        <f t="shared" si="58"/>
        <v>9</v>
      </c>
      <c r="J105" s="30">
        <v>14</v>
      </c>
      <c r="K105" s="30">
        <v>5</v>
      </c>
      <c r="L105" s="30">
        <f t="shared" si="59"/>
        <v>19</v>
      </c>
      <c r="M105" s="30">
        <v>0</v>
      </c>
      <c r="N105" s="30">
        <v>0</v>
      </c>
      <c r="O105" s="30">
        <f t="shared" si="60"/>
        <v>0</v>
      </c>
      <c r="P105" s="30">
        <v>0</v>
      </c>
      <c r="Q105" s="30">
        <v>0</v>
      </c>
      <c r="R105" s="30">
        <f t="shared" si="61"/>
        <v>0</v>
      </c>
      <c r="S105" s="30">
        <v>0</v>
      </c>
      <c r="T105" s="30">
        <v>0</v>
      </c>
      <c r="U105" s="30">
        <f t="shared" si="62"/>
        <v>0</v>
      </c>
      <c r="V105" s="30">
        <v>0</v>
      </c>
      <c r="W105" s="30">
        <v>0</v>
      </c>
      <c r="X105" s="30">
        <f t="shared" si="63"/>
        <v>0</v>
      </c>
      <c r="Y105" s="30">
        <v>0</v>
      </c>
      <c r="Z105" s="30">
        <v>0</v>
      </c>
      <c r="AA105" s="30">
        <f t="shared" si="64"/>
        <v>0</v>
      </c>
    </row>
    <row r="106" spans="1:27">
      <c r="A106" s="34">
        <v>44.040100000000002</v>
      </c>
      <c r="B106" s="35" t="s">
        <v>175</v>
      </c>
      <c r="C106" s="35" t="s">
        <v>176</v>
      </c>
      <c r="D106" s="29">
        <f t="shared" si="25"/>
        <v>7</v>
      </c>
      <c r="E106" s="29">
        <f t="shared" si="25"/>
        <v>8</v>
      </c>
      <c r="F106" s="29">
        <f t="shared" si="44"/>
        <v>15</v>
      </c>
      <c r="G106" s="30">
        <v>3</v>
      </c>
      <c r="H106" s="30">
        <v>1</v>
      </c>
      <c r="I106" s="30">
        <f t="shared" si="58"/>
        <v>4</v>
      </c>
      <c r="J106" s="30">
        <v>4</v>
      </c>
      <c r="K106" s="30">
        <v>7</v>
      </c>
      <c r="L106" s="30">
        <f t="shared" si="59"/>
        <v>11</v>
      </c>
      <c r="M106" s="30">
        <v>0</v>
      </c>
      <c r="N106" s="30">
        <v>0</v>
      </c>
      <c r="O106" s="30">
        <f t="shared" si="60"/>
        <v>0</v>
      </c>
      <c r="P106" s="30">
        <v>0</v>
      </c>
      <c r="Q106" s="30">
        <v>0</v>
      </c>
      <c r="R106" s="30">
        <f t="shared" si="61"/>
        <v>0</v>
      </c>
      <c r="S106" s="30">
        <v>0</v>
      </c>
      <c r="T106" s="30">
        <v>0</v>
      </c>
      <c r="U106" s="30">
        <f t="shared" si="62"/>
        <v>0</v>
      </c>
      <c r="V106" s="30">
        <v>0</v>
      </c>
      <c r="W106" s="30">
        <v>0</v>
      </c>
      <c r="X106" s="30">
        <f t="shared" si="63"/>
        <v>0</v>
      </c>
      <c r="Y106" s="30">
        <v>0</v>
      </c>
      <c r="Z106" s="30">
        <v>0</v>
      </c>
      <c r="AA106" s="30">
        <f t="shared" si="64"/>
        <v>0</v>
      </c>
    </row>
    <row r="107" spans="1:27">
      <c r="A107" s="34">
        <v>44.070099999999996</v>
      </c>
      <c r="B107" s="35" t="s">
        <v>143</v>
      </c>
      <c r="C107" s="35" t="s">
        <v>144</v>
      </c>
      <c r="D107" s="29">
        <f t="shared" si="25"/>
        <v>25</v>
      </c>
      <c r="E107" s="29">
        <f t="shared" si="25"/>
        <v>132</v>
      </c>
      <c r="F107" s="29">
        <f t="shared" si="44"/>
        <v>157</v>
      </c>
      <c r="G107" s="30">
        <v>9</v>
      </c>
      <c r="H107" s="30">
        <v>55</v>
      </c>
      <c r="I107" s="30">
        <f t="shared" si="58"/>
        <v>64</v>
      </c>
      <c r="J107" s="30">
        <v>16</v>
      </c>
      <c r="K107" s="30">
        <v>77</v>
      </c>
      <c r="L107" s="30">
        <f t="shared" si="59"/>
        <v>93</v>
      </c>
      <c r="M107" s="30">
        <v>0</v>
      </c>
      <c r="N107" s="30">
        <v>0</v>
      </c>
      <c r="O107" s="30">
        <f t="shared" si="60"/>
        <v>0</v>
      </c>
      <c r="P107" s="30">
        <v>0</v>
      </c>
      <c r="Q107" s="30">
        <v>0</v>
      </c>
      <c r="R107" s="30">
        <f t="shared" si="61"/>
        <v>0</v>
      </c>
      <c r="S107" s="30">
        <v>0</v>
      </c>
      <c r="T107" s="30">
        <v>0</v>
      </c>
      <c r="U107" s="30">
        <f t="shared" si="62"/>
        <v>0</v>
      </c>
      <c r="V107" s="30">
        <v>0</v>
      </c>
      <c r="W107" s="30">
        <v>0</v>
      </c>
      <c r="X107" s="30">
        <f t="shared" si="63"/>
        <v>0</v>
      </c>
      <c r="Y107" s="30">
        <v>0</v>
      </c>
      <c r="Z107" s="30">
        <v>0</v>
      </c>
      <c r="AA107" s="30">
        <f t="shared" si="64"/>
        <v>0</v>
      </c>
    </row>
    <row r="108" spans="1:27">
      <c r="A108" s="34">
        <v>45.060099999999998</v>
      </c>
      <c r="B108" s="35" t="s">
        <v>151</v>
      </c>
      <c r="C108" s="35" t="s">
        <v>152</v>
      </c>
      <c r="D108" s="29">
        <f t="shared" si="25"/>
        <v>43</v>
      </c>
      <c r="E108" s="29">
        <f t="shared" si="25"/>
        <v>16</v>
      </c>
      <c r="F108" s="29">
        <f t="shared" si="44"/>
        <v>59</v>
      </c>
      <c r="G108" s="30">
        <v>12</v>
      </c>
      <c r="H108" s="30">
        <v>6</v>
      </c>
      <c r="I108" s="30">
        <f t="shared" si="58"/>
        <v>18</v>
      </c>
      <c r="J108" s="30">
        <v>31</v>
      </c>
      <c r="K108" s="30">
        <v>10</v>
      </c>
      <c r="L108" s="30">
        <f t="shared" si="59"/>
        <v>41</v>
      </c>
      <c r="M108" s="30">
        <v>0</v>
      </c>
      <c r="N108" s="30">
        <v>0</v>
      </c>
      <c r="O108" s="30">
        <f t="shared" si="60"/>
        <v>0</v>
      </c>
      <c r="P108" s="30">
        <v>0</v>
      </c>
      <c r="Q108" s="30">
        <v>0</v>
      </c>
      <c r="R108" s="30">
        <f t="shared" si="61"/>
        <v>0</v>
      </c>
      <c r="S108" s="30">
        <v>0</v>
      </c>
      <c r="T108" s="30">
        <v>0</v>
      </c>
      <c r="U108" s="30">
        <f t="shared" si="62"/>
        <v>0</v>
      </c>
      <c r="V108" s="30">
        <v>0</v>
      </c>
      <c r="W108" s="30">
        <v>0</v>
      </c>
      <c r="X108" s="30">
        <f t="shared" si="63"/>
        <v>0</v>
      </c>
      <c r="Y108" s="30">
        <v>0</v>
      </c>
      <c r="Z108" s="30">
        <v>0</v>
      </c>
      <c r="AA108" s="30">
        <f t="shared" si="64"/>
        <v>0</v>
      </c>
    </row>
    <row r="109" spans="1:27">
      <c r="A109" s="34">
        <v>45.110100000000003</v>
      </c>
      <c r="B109" s="35" t="s">
        <v>157</v>
      </c>
      <c r="C109" s="35" t="s">
        <v>158</v>
      </c>
      <c r="D109" s="29">
        <f t="shared" si="25"/>
        <v>14</v>
      </c>
      <c r="E109" s="29">
        <f t="shared" si="25"/>
        <v>11</v>
      </c>
      <c r="F109" s="29">
        <f t="shared" si="44"/>
        <v>25</v>
      </c>
      <c r="G109" s="30">
        <v>5</v>
      </c>
      <c r="H109" s="30">
        <v>3</v>
      </c>
      <c r="I109" s="30">
        <f t="shared" si="58"/>
        <v>8</v>
      </c>
      <c r="J109" s="30">
        <v>9</v>
      </c>
      <c r="K109" s="30">
        <v>8</v>
      </c>
      <c r="L109" s="30">
        <f t="shared" si="59"/>
        <v>17</v>
      </c>
      <c r="M109" s="30">
        <v>0</v>
      </c>
      <c r="N109" s="30">
        <v>0</v>
      </c>
      <c r="O109" s="30">
        <f t="shared" si="60"/>
        <v>0</v>
      </c>
      <c r="P109" s="30">
        <v>0</v>
      </c>
      <c r="Q109" s="30">
        <v>0</v>
      </c>
      <c r="R109" s="30">
        <f t="shared" si="61"/>
        <v>0</v>
      </c>
      <c r="S109" s="30">
        <v>0</v>
      </c>
      <c r="T109" s="30">
        <v>0</v>
      </c>
      <c r="U109" s="30">
        <f t="shared" si="62"/>
        <v>0</v>
      </c>
      <c r="V109" s="30">
        <v>0</v>
      </c>
      <c r="W109" s="30">
        <v>0</v>
      </c>
      <c r="X109" s="30">
        <f t="shared" si="63"/>
        <v>0</v>
      </c>
      <c r="Y109" s="30">
        <v>0</v>
      </c>
      <c r="Z109" s="30">
        <v>0</v>
      </c>
      <c r="AA109" s="30">
        <f t="shared" si="64"/>
        <v>0</v>
      </c>
    </row>
    <row r="110" spans="1:27">
      <c r="A110" s="34">
        <v>51.231000000000002</v>
      </c>
      <c r="B110" s="35" t="s">
        <v>177</v>
      </c>
      <c r="C110" s="35" t="s">
        <v>178</v>
      </c>
      <c r="D110" s="29">
        <f t="shared" si="25"/>
        <v>16</v>
      </c>
      <c r="E110" s="29">
        <f t="shared" si="25"/>
        <v>66</v>
      </c>
      <c r="F110" s="29">
        <f t="shared" si="44"/>
        <v>82</v>
      </c>
      <c r="G110" s="30">
        <v>4</v>
      </c>
      <c r="H110" s="30">
        <v>32</v>
      </c>
      <c r="I110" s="30">
        <f t="shared" si="58"/>
        <v>36</v>
      </c>
      <c r="J110" s="30">
        <v>12</v>
      </c>
      <c r="K110" s="30">
        <v>34</v>
      </c>
      <c r="L110" s="30">
        <f t="shared" si="59"/>
        <v>46</v>
      </c>
      <c r="M110" s="30">
        <v>0</v>
      </c>
      <c r="N110" s="30">
        <v>0</v>
      </c>
      <c r="O110" s="30">
        <f t="shared" si="60"/>
        <v>0</v>
      </c>
      <c r="P110" s="30">
        <v>0</v>
      </c>
      <c r="Q110" s="30">
        <v>0</v>
      </c>
      <c r="R110" s="30">
        <f t="shared" si="61"/>
        <v>0</v>
      </c>
      <c r="S110" s="30">
        <v>0</v>
      </c>
      <c r="T110" s="30">
        <v>0</v>
      </c>
      <c r="U110" s="30">
        <f t="shared" si="62"/>
        <v>0</v>
      </c>
      <c r="V110" s="30">
        <v>0</v>
      </c>
      <c r="W110" s="30">
        <v>0</v>
      </c>
      <c r="X110" s="30">
        <f t="shared" si="63"/>
        <v>0</v>
      </c>
      <c r="Y110" s="30">
        <v>0</v>
      </c>
      <c r="Z110" s="30">
        <v>0</v>
      </c>
      <c r="AA110" s="30">
        <f t="shared" si="64"/>
        <v>0</v>
      </c>
    </row>
    <row r="111" spans="1:27">
      <c r="A111" s="171" t="s">
        <v>77</v>
      </c>
      <c r="B111" s="171"/>
      <c r="C111" s="171"/>
      <c r="D111" s="29">
        <f t="shared" si="25"/>
        <v>26</v>
      </c>
      <c r="E111" s="29">
        <f t="shared" si="25"/>
        <v>74</v>
      </c>
      <c r="F111" s="29">
        <f t="shared" si="44"/>
        <v>100</v>
      </c>
      <c r="G111" s="30">
        <f>SUBTOTAL(9,G112:G113)</f>
        <v>8</v>
      </c>
      <c r="H111" s="30">
        <f t="shared" ref="H111:AA111" si="65">SUBTOTAL(9,H112:H113)</f>
        <v>28</v>
      </c>
      <c r="I111" s="30">
        <f t="shared" si="65"/>
        <v>36</v>
      </c>
      <c r="J111" s="30">
        <f t="shared" si="65"/>
        <v>18</v>
      </c>
      <c r="K111" s="30">
        <f t="shared" si="65"/>
        <v>46</v>
      </c>
      <c r="L111" s="30">
        <f t="shared" si="65"/>
        <v>64</v>
      </c>
      <c r="M111" s="30">
        <f t="shared" si="65"/>
        <v>0</v>
      </c>
      <c r="N111" s="30">
        <f t="shared" si="65"/>
        <v>0</v>
      </c>
      <c r="O111" s="30">
        <f t="shared" si="65"/>
        <v>0</v>
      </c>
      <c r="P111" s="30">
        <f t="shared" si="65"/>
        <v>0</v>
      </c>
      <c r="Q111" s="30">
        <f t="shared" si="65"/>
        <v>0</v>
      </c>
      <c r="R111" s="30">
        <f t="shared" si="65"/>
        <v>0</v>
      </c>
      <c r="S111" s="30">
        <f t="shared" si="65"/>
        <v>0</v>
      </c>
      <c r="T111" s="30">
        <f t="shared" si="65"/>
        <v>0</v>
      </c>
      <c r="U111" s="30">
        <f t="shared" si="65"/>
        <v>0</v>
      </c>
      <c r="V111" s="30">
        <f t="shared" si="65"/>
        <v>0</v>
      </c>
      <c r="W111" s="30">
        <f t="shared" si="65"/>
        <v>0</v>
      </c>
      <c r="X111" s="30">
        <f t="shared" si="65"/>
        <v>0</v>
      </c>
      <c r="Y111" s="30">
        <f t="shared" si="65"/>
        <v>0</v>
      </c>
      <c r="Z111" s="30">
        <f t="shared" si="65"/>
        <v>0</v>
      </c>
      <c r="AA111" s="30">
        <f t="shared" si="65"/>
        <v>0</v>
      </c>
    </row>
    <row r="112" spans="1:27">
      <c r="A112" s="34">
        <v>42.010100000000001</v>
      </c>
      <c r="B112" s="35" t="s">
        <v>139</v>
      </c>
      <c r="C112" s="35" t="s">
        <v>140</v>
      </c>
      <c r="D112" s="29">
        <f t="shared" si="25"/>
        <v>17</v>
      </c>
      <c r="E112" s="29">
        <f t="shared" si="25"/>
        <v>53</v>
      </c>
      <c r="F112" s="29">
        <f t="shared" si="44"/>
        <v>70</v>
      </c>
      <c r="G112" s="30">
        <v>7</v>
      </c>
      <c r="H112" s="30">
        <v>24</v>
      </c>
      <c r="I112" s="30">
        <f t="shared" si="58"/>
        <v>31</v>
      </c>
      <c r="J112" s="30">
        <v>10</v>
      </c>
      <c r="K112" s="30">
        <v>29</v>
      </c>
      <c r="L112" s="30">
        <f t="shared" si="59"/>
        <v>39</v>
      </c>
      <c r="M112" s="30">
        <v>0</v>
      </c>
      <c r="N112" s="30">
        <v>0</v>
      </c>
      <c r="O112" s="30">
        <f t="shared" si="60"/>
        <v>0</v>
      </c>
      <c r="P112" s="30">
        <v>0</v>
      </c>
      <c r="Q112" s="30">
        <v>0</v>
      </c>
      <c r="R112" s="30">
        <f t="shared" si="61"/>
        <v>0</v>
      </c>
      <c r="S112" s="30">
        <v>0</v>
      </c>
      <c r="T112" s="30">
        <v>0</v>
      </c>
      <c r="U112" s="30">
        <f t="shared" si="62"/>
        <v>0</v>
      </c>
      <c r="V112" s="30">
        <v>0</v>
      </c>
      <c r="W112" s="30">
        <v>0</v>
      </c>
      <c r="X112" s="30">
        <f t="shared" si="63"/>
        <v>0</v>
      </c>
      <c r="Y112" s="30">
        <v>0</v>
      </c>
      <c r="Z112" s="30">
        <v>0</v>
      </c>
      <c r="AA112" s="30">
        <f t="shared" si="64"/>
        <v>0</v>
      </c>
    </row>
    <row r="113" spans="1:27">
      <c r="A113" s="34">
        <v>44.070099999999996</v>
      </c>
      <c r="B113" s="35" t="s">
        <v>143</v>
      </c>
      <c r="C113" s="35" t="s">
        <v>144</v>
      </c>
      <c r="D113" s="29">
        <f t="shared" si="25"/>
        <v>9</v>
      </c>
      <c r="E113" s="29">
        <f t="shared" si="25"/>
        <v>21</v>
      </c>
      <c r="F113" s="29">
        <f t="shared" si="44"/>
        <v>30</v>
      </c>
      <c r="G113" s="30">
        <v>1</v>
      </c>
      <c r="H113" s="30">
        <v>4</v>
      </c>
      <c r="I113" s="30">
        <f t="shared" si="58"/>
        <v>5</v>
      </c>
      <c r="J113" s="30">
        <v>8</v>
      </c>
      <c r="K113" s="30">
        <v>17</v>
      </c>
      <c r="L113" s="30">
        <f t="shared" si="59"/>
        <v>25</v>
      </c>
      <c r="M113" s="30">
        <v>0</v>
      </c>
      <c r="N113" s="30">
        <v>0</v>
      </c>
      <c r="O113" s="30">
        <f t="shared" si="60"/>
        <v>0</v>
      </c>
      <c r="P113" s="30">
        <v>0</v>
      </c>
      <c r="Q113" s="30">
        <v>0</v>
      </c>
      <c r="R113" s="30">
        <f t="shared" si="61"/>
        <v>0</v>
      </c>
      <c r="S113" s="30">
        <v>0</v>
      </c>
      <c r="T113" s="30">
        <v>0</v>
      </c>
      <c r="U113" s="30">
        <f t="shared" si="62"/>
        <v>0</v>
      </c>
      <c r="V113" s="30">
        <v>0</v>
      </c>
      <c r="W113" s="30">
        <v>0</v>
      </c>
      <c r="X113" s="30">
        <f t="shared" si="63"/>
        <v>0</v>
      </c>
      <c r="Y113" s="30">
        <v>0</v>
      </c>
      <c r="Z113" s="30">
        <v>0</v>
      </c>
      <c r="AA113" s="30">
        <f t="shared" si="64"/>
        <v>0</v>
      </c>
    </row>
    <row r="114" spans="1:27">
      <c r="A114" s="172" t="s">
        <v>179</v>
      </c>
      <c r="B114" s="172"/>
      <c r="C114" s="172"/>
      <c r="D114" s="29">
        <f t="shared" ref="D114:E145" si="66">G114+J114+M114+P114+S114+V114+Y114</f>
        <v>26</v>
      </c>
      <c r="E114" s="29">
        <f t="shared" si="66"/>
        <v>59</v>
      </c>
      <c r="F114" s="29">
        <f t="shared" si="44"/>
        <v>85</v>
      </c>
      <c r="G114" s="30">
        <f>SUBTOTAL(9,G117:G121)</f>
        <v>19</v>
      </c>
      <c r="H114" s="30">
        <f t="shared" ref="H114:AA114" si="67">SUBTOTAL(9,H117:H121)</f>
        <v>50</v>
      </c>
      <c r="I114" s="30">
        <f t="shared" si="67"/>
        <v>69</v>
      </c>
      <c r="J114" s="30">
        <f t="shared" si="67"/>
        <v>7</v>
      </c>
      <c r="K114" s="30">
        <f t="shared" si="67"/>
        <v>9</v>
      </c>
      <c r="L114" s="30">
        <f t="shared" si="67"/>
        <v>16</v>
      </c>
      <c r="M114" s="30">
        <f t="shared" si="67"/>
        <v>0</v>
      </c>
      <c r="N114" s="30">
        <f t="shared" si="67"/>
        <v>0</v>
      </c>
      <c r="O114" s="30">
        <f t="shared" si="67"/>
        <v>0</v>
      </c>
      <c r="P114" s="30">
        <f t="shared" si="67"/>
        <v>0</v>
      </c>
      <c r="Q114" s="30">
        <f t="shared" si="67"/>
        <v>0</v>
      </c>
      <c r="R114" s="30">
        <f t="shared" si="67"/>
        <v>0</v>
      </c>
      <c r="S114" s="30">
        <f t="shared" si="67"/>
        <v>0</v>
      </c>
      <c r="T114" s="30">
        <f t="shared" si="67"/>
        <v>0</v>
      </c>
      <c r="U114" s="30">
        <f t="shared" si="67"/>
        <v>0</v>
      </c>
      <c r="V114" s="30">
        <f t="shared" si="67"/>
        <v>0</v>
      </c>
      <c r="W114" s="30">
        <f t="shared" si="67"/>
        <v>0</v>
      </c>
      <c r="X114" s="30">
        <f t="shared" si="67"/>
        <v>0</v>
      </c>
      <c r="Y114" s="30">
        <f t="shared" si="67"/>
        <v>0</v>
      </c>
      <c r="Z114" s="30">
        <f t="shared" si="67"/>
        <v>0</v>
      </c>
      <c r="AA114" s="30">
        <f t="shared" si="67"/>
        <v>0</v>
      </c>
    </row>
    <row r="115" spans="1:27">
      <c r="A115" s="173" t="s">
        <v>50</v>
      </c>
      <c r="B115" s="173"/>
      <c r="C115" s="173"/>
      <c r="D115" s="29">
        <f t="shared" si="66"/>
        <v>26</v>
      </c>
      <c r="E115" s="29">
        <f t="shared" si="66"/>
        <v>59</v>
      </c>
      <c r="F115" s="29">
        <f t="shared" si="44"/>
        <v>85</v>
      </c>
      <c r="G115" s="30">
        <f>SUBTOTAL(9,G117:G121)</f>
        <v>19</v>
      </c>
      <c r="H115" s="30">
        <f t="shared" ref="H115:AA115" si="68">SUBTOTAL(9,H117:H121)</f>
        <v>50</v>
      </c>
      <c r="I115" s="30">
        <f t="shared" si="68"/>
        <v>69</v>
      </c>
      <c r="J115" s="30">
        <f t="shared" si="68"/>
        <v>7</v>
      </c>
      <c r="K115" s="30">
        <f t="shared" si="68"/>
        <v>9</v>
      </c>
      <c r="L115" s="30">
        <f t="shared" si="68"/>
        <v>16</v>
      </c>
      <c r="M115" s="30">
        <f t="shared" si="68"/>
        <v>0</v>
      </c>
      <c r="N115" s="30">
        <f t="shared" si="68"/>
        <v>0</v>
      </c>
      <c r="O115" s="30">
        <f t="shared" si="68"/>
        <v>0</v>
      </c>
      <c r="P115" s="30">
        <f t="shared" si="68"/>
        <v>0</v>
      </c>
      <c r="Q115" s="30">
        <f t="shared" si="68"/>
        <v>0</v>
      </c>
      <c r="R115" s="30">
        <f t="shared" si="68"/>
        <v>0</v>
      </c>
      <c r="S115" s="30">
        <f t="shared" si="68"/>
        <v>0</v>
      </c>
      <c r="T115" s="30">
        <f t="shared" si="68"/>
        <v>0</v>
      </c>
      <c r="U115" s="30">
        <f t="shared" si="68"/>
        <v>0</v>
      </c>
      <c r="V115" s="30">
        <f t="shared" si="68"/>
        <v>0</v>
      </c>
      <c r="W115" s="30">
        <f t="shared" si="68"/>
        <v>0</v>
      </c>
      <c r="X115" s="30">
        <f t="shared" si="68"/>
        <v>0</v>
      </c>
      <c r="Y115" s="30">
        <f t="shared" si="68"/>
        <v>0</v>
      </c>
      <c r="Z115" s="30">
        <f t="shared" si="68"/>
        <v>0</v>
      </c>
      <c r="AA115" s="30">
        <f t="shared" si="68"/>
        <v>0</v>
      </c>
    </row>
    <row r="116" spans="1:27">
      <c r="A116" s="171" t="s">
        <v>74</v>
      </c>
      <c r="B116" s="171"/>
      <c r="C116" s="171"/>
      <c r="D116" s="29">
        <f t="shared" si="66"/>
        <v>8</v>
      </c>
      <c r="E116" s="29">
        <f t="shared" si="66"/>
        <v>20</v>
      </c>
      <c r="F116" s="29">
        <f t="shared" si="44"/>
        <v>28</v>
      </c>
      <c r="G116" s="30">
        <f>SUBTOTAL(9,G117:G118)</f>
        <v>8</v>
      </c>
      <c r="H116" s="30">
        <f t="shared" ref="H116:AA116" si="69">SUBTOTAL(9,H117:H118)</f>
        <v>20</v>
      </c>
      <c r="I116" s="30">
        <f t="shared" si="69"/>
        <v>28</v>
      </c>
      <c r="J116" s="30">
        <f t="shared" si="69"/>
        <v>0</v>
      </c>
      <c r="K116" s="30">
        <f t="shared" si="69"/>
        <v>0</v>
      </c>
      <c r="L116" s="30">
        <f t="shared" si="69"/>
        <v>0</v>
      </c>
      <c r="M116" s="30">
        <f t="shared" si="69"/>
        <v>0</v>
      </c>
      <c r="N116" s="30">
        <f t="shared" si="69"/>
        <v>0</v>
      </c>
      <c r="O116" s="30">
        <f t="shared" si="69"/>
        <v>0</v>
      </c>
      <c r="P116" s="30">
        <f t="shared" si="69"/>
        <v>0</v>
      </c>
      <c r="Q116" s="30">
        <f t="shared" si="69"/>
        <v>0</v>
      </c>
      <c r="R116" s="30">
        <f t="shared" si="69"/>
        <v>0</v>
      </c>
      <c r="S116" s="30">
        <f t="shared" si="69"/>
        <v>0</v>
      </c>
      <c r="T116" s="30">
        <f t="shared" si="69"/>
        <v>0</v>
      </c>
      <c r="U116" s="30">
        <f t="shared" si="69"/>
        <v>0</v>
      </c>
      <c r="V116" s="30">
        <f t="shared" si="69"/>
        <v>0</v>
      </c>
      <c r="W116" s="30">
        <f t="shared" si="69"/>
        <v>0</v>
      </c>
      <c r="X116" s="30">
        <f t="shared" si="69"/>
        <v>0</v>
      </c>
      <c r="Y116" s="30">
        <f t="shared" si="69"/>
        <v>0</v>
      </c>
      <c r="Z116" s="30">
        <f t="shared" si="69"/>
        <v>0</v>
      </c>
      <c r="AA116" s="30">
        <f t="shared" si="69"/>
        <v>0</v>
      </c>
    </row>
    <row r="117" spans="1:27">
      <c r="A117" s="34">
        <v>25.010100000000001</v>
      </c>
      <c r="B117" s="35" t="s">
        <v>180</v>
      </c>
      <c r="C117" s="35" t="s">
        <v>181</v>
      </c>
      <c r="D117" s="29">
        <f t="shared" si="66"/>
        <v>7</v>
      </c>
      <c r="E117" s="29">
        <f t="shared" si="66"/>
        <v>13</v>
      </c>
      <c r="F117" s="29">
        <f t="shared" si="44"/>
        <v>20</v>
      </c>
      <c r="G117" s="30">
        <v>7</v>
      </c>
      <c r="H117" s="30">
        <v>13</v>
      </c>
      <c r="I117" s="30">
        <f t="shared" si="58"/>
        <v>20</v>
      </c>
      <c r="J117" s="30">
        <v>0</v>
      </c>
      <c r="K117" s="30">
        <v>0</v>
      </c>
      <c r="L117" s="30">
        <f t="shared" si="59"/>
        <v>0</v>
      </c>
      <c r="M117" s="30">
        <v>0</v>
      </c>
      <c r="N117" s="30">
        <v>0</v>
      </c>
      <c r="O117" s="30">
        <f t="shared" si="60"/>
        <v>0</v>
      </c>
      <c r="P117" s="30">
        <v>0</v>
      </c>
      <c r="Q117" s="30">
        <v>0</v>
      </c>
      <c r="R117" s="30">
        <f t="shared" si="61"/>
        <v>0</v>
      </c>
      <c r="S117" s="30">
        <v>0</v>
      </c>
      <c r="T117" s="30">
        <v>0</v>
      </c>
      <c r="U117" s="30">
        <f t="shared" si="62"/>
        <v>0</v>
      </c>
      <c r="V117" s="30">
        <v>0</v>
      </c>
      <c r="W117" s="30">
        <v>0</v>
      </c>
      <c r="X117" s="30">
        <f t="shared" si="63"/>
        <v>0</v>
      </c>
      <c r="Y117" s="30">
        <v>0</v>
      </c>
      <c r="Z117" s="30">
        <v>0</v>
      </c>
      <c r="AA117" s="30">
        <f t="shared" si="64"/>
        <v>0</v>
      </c>
    </row>
    <row r="118" spans="1:27">
      <c r="A118" s="34">
        <v>54.0105</v>
      </c>
      <c r="B118" s="35" t="s">
        <v>182</v>
      </c>
      <c r="C118" s="35" t="s">
        <v>183</v>
      </c>
      <c r="D118" s="29">
        <f t="shared" si="66"/>
        <v>1</v>
      </c>
      <c r="E118" s="29">
        <f t="shared" si="66"/>
        <v>7</v>
      </c>
      <c r="F118" s="29">
        <f t="shared" si="44"/>
        <v>8</v>
      </c>
      <c r="G118" s="30">
        <v>1</v>
      </c>
      <c r="H118" s="30">
        <v>7</v>
      </c>
      <c r="I118" s="30">
        <f t="shared" si="58"/>
        <v>8</v>
      </c>
      <c r="J118" s="30">
        <v>0</v>
      </c>
      <c r="K118" s="30">
        <v>0</v>
      </c>
      <c r="L118" s="30">
        <f t="shared" si="59"/>
        <v>0</v>
      </c>
      <c r="M118" s="30">
        <v>0</v>
      </c>
      <c r="N118" s="30">
        <v>0</v>
      </c>
      <c r="O118" s="30">
        <f t="shared" si="60"/>
        <v>0</v>
      </c>
      <c r="P118" s="30">
        <v>0</v>
      </c>
      <c r="Q118" s="30">
        <v>0</v>
      </c>
      <c r="R118" s="30">
        <f t="shared" si="61"/>
        <v>0</v>
      </c>
      <c r="S118" s="30">
        <v>0</v>
      </c>
      <c r="T118" s="30">
        <v>0</v>
      </c>
      <c r="U118" s="30">
        <f t="shared" si="62"/>
        <v>0</v>
      </c>
      <c r="V118" s="30">
        <v>0</v>
      </c>
      <c r="W118" s="30">
        <v>0</v>
      </c>
      <c r="X118" s="30">
        <f t="shared" si="63"/>
        <v>0</v>
      </c>
      <c r="Y118" s="30">
        <v>0</v>
      </c>
      <c r="Z118" s="30">
        <v>0</v>
      </c>
      <c r="AA118" s="30">
        <f t="shared" si="64"/>
        <v>0</v>
      </c>
    </row>
    <row r="119" spans="1:27">
      <c r="A119" s="171" t="s">
        <v>75</v>
      </c>
      <c r="B119" s="171"/>
      <c r="C119" s="171"/>
      <c r="D119" s="29">
        <f t="shared" si="66"/>
        <v>18</v>
      </c>
      <c r="E119" s="29">
        <f t="shared" si="66"/>
        <v>39</v>
      </c>
      <c r="F119" s="29">
        <f t="shared" si="44"/>
        <v>57</v>
      </c>
      <c r="G119" s="30">
        <f>SUBTOTAL(9,G120:G121)</f>
        <v>11</v>
      </c>
      <c r="H119" s="30">
        <f t="shared" ref="H119:AA119" si="70">SUBTOTAL(9,H120:H121)</f>
        <v>30</v>
      </c>
      <c r="I119" s="30">
        <f t="shared" si="70"/>
        <v>41</v>
      </c>
      <c r="J119" s="30">
        <f t="shared" si="70"/>
        <v>7</v>
      </c>
      <c r="K119" s="30">
        <f t="shared" si="70"/>
        <v>9</v>
      </c>
      <c r="L119" s="30">
        <f t="shared" si="70"/>
        <v>16</v>
      </c>
      <c r="M119" s="30">
        <f t="shared" si="70"/>
        <v>0</v>
      </c>
      <c r="N119" s="30">
        <f t="shared" si="70"/>
        <v>0</v>
      </c>
      <c r="O119" s="30">
        <f t="shared" si="70"/>
        <v>0</v>
      </c>
      <c r="P119" s="30">
        <f t="shared" si="70"/>
        <v>0</v>
      </c>
      <c r="Q119" s="30">
        <f t="shared" si="70"/>
        <v>0</v>
      </c>
      <c r="R119" s="30">
        <f t="shared" si="70"/>
        <v>0</v>
      </c>
      <c r="S119" s="30">
        <f t="shared" si="70"/>
        <v>0</v>
      </c>
      <c r="T119" s="30">
        <f t="shared" si="70"/>
        <v>0</v>
      </c>
      <c r="U119" s="30">
        <f t="shared" si="70"/>
        <v>0</v>
      </c>
      <c r="V119" s="30">
        <f t="shared" si="70"/>
        <v>0</v>
      </c>
      <c r="W119" s="30">
        <f t="shared" si="70"/>
        <v>0</v>
      </c>
      <c r="X119" s="30">
        <f t="shared" si="70"/>
        <v>0</v>
      </c>
      <c r="Y119" s="30">
        <f t="shared" si="70"/>
        <v>0</v>
      </c>
      <c r="Z119" s="30">
        <f t="shared" si="70"/>
        <v>0</v>
      </c>
      <c r="AA119" s="30">
        <f t="shared" si="70"/>
        <v>0</v>
      </c>
    </row>
    <row r="120" spans="1:27">
      <c r="A120" s="34">
        <v>11.040100000000001</v>
      </c>
      <c r="B120" s="35" t="s">
        <v>184</v>
      </c>
      <c r="C120" s="35" t="s">
        <v>185</v>
      </c>
      <c r="D120" s="29">
        <f t="shared" si="66"/>
        <v>17</v>
      </c>
      <c r="E120" s="29">
        <f t="shared" si="66"/>
        <v>37</v>
      </c>
      <c r="F120" s="29">
        <f t="shared" si="44"/>
        <v>54</v>
      </c>
      <c r="G120" s="30">
        <v>11</v>
      </c>
      <c r="H120" s="30">
        <v>28</v>
      </c>
      <c r="I120" s="30">
        <f t="shared" si="58"/>
        <v>39</v>
      </c>
      <c r="J120" s="30">
        <v>6</v>
      </c>
      <c r="K120" s="30">
        <v>9</v>
      </c>
      <c r="L120" s="30">
        <f t="shared" si="59"/>
        <v>15</v>
      </c>
      <c r="M120" s="30">
        <v>0</v>
      </c>
      <c r="N120" s="30">
        <v>0</v>
      </c>
      <c r="O120" s="30">
        <f t="shared" si="60"/>
        <v>0</v>
      </c>
      <c r="P120" s="30">
        <v>0</v>
      </c>
      <c r="Q120" s="30">
        <v>0</v>
      </c>
      <c r="R120" s="30">
        <f t="shared" si="61"/>
        <v>0</v>
      </c>
      <c r="S120" s="30">
        <v>0</v>
      </c>
      <c r="T120" s="30">
        <v>0</v>
      </c>
      <c r="U120" s="30">
        <f t="shared" si="62"/>
        <v>0</v>
      </c>
      <c r="V120" s="30">
        <v>0</v>
      </c>
      <c r="W120" s="30">
        <v>0</v>
      </c>
      <c r="X120" s="30">
        <f t="shared" si="63"/>
        <v>0</v>
      </c>
      <c r="Y120" s="30">
        <v>0</v>
      </c>
      <c r="Z120" s="30">
        <v>0</v>
      </c>
      <c r="AA120" s="30">
        <f t="shared" si="64"/>
        <v>0</v>
      </c>
    </row>
    <row r="121" spans="1:27">
      <c r="A121" s="34">
        <v>25.010100000000001</v>
      </c>
      <c r="B121" s="35" t="s">
        <v>180</v>
      </c>
      <c r="C121" s="35" t="s">
        <v>181</v>
      </c>
      <c r="D121" s="29">
        <f t="shared" si="66"/>
        <v>1</v>
      </c>
      <c r="E121" s="29">
        <f t="shared" si="66"/>
        <v>2</v>
      </c>
      <c r="F121" s="29">
        <f t="shared" si="44"/>
        <v>3</v>
      </c>
      <c r="G121" s="30">
        <v>0</v>
      </c>
      <c r="H121" s="30">
        <v>2</v>
      </c>
      <c r="I121" s="30">
        <f t="shared" si="58"/>
        <v>2</v>
      </c>
      <c r="J121" s="30">
        <v>1</v>
      </c>
      <c r="K121" s="30">
        <v>0</v>
      </c>
      <c r="L121" s="30">
        <f t="shared" si="59"/>
        <v>1</v>
      </c>
      <c r="M121" s="30">
        <v>0</v>
      </c>
      <c r="N121" s="30">
        <v>0</v>
      </c>
      <c r="O121" s="30">
        <f t="shared" si="60"/>
        <v>0</v>
      </c>
      <c r="P121" s="30">
        <v>0</v>
      </c>
      <c r="Q121" s="30">
        <v>0</v>
      </c>
      <c r="R121" s="30">
        <f t="shared" si="61"/>
        <v>0</v>
      </c>
      <c r="S121" s="30">
        <v>0</v>
      </c>
      <c r="T121" s="30">
        <v>0</v>
      </c>
      <c r="U121" s="30">
        <f t="shared" si="62"/>
        <v>0</v>
      </c>
      <c r="V121" s="30">
        <v>0</v>
      </c>
      <c r="W121" s="30">
        <v>0</v>
      </c>
      <c r="X121" s="30">
        <f t="shared" si="63"/>
        <v>0</v>
      </c>
      <c r="Y121" s="30">
        <v>0</v>
      </c>
      <c r="Z121" s="30">
        <v>0</v>
      </c>
      <c r="AA121" s="30">
        <f t="shared" si="64"/>
        <v>0</v>
      </c>
    </row>
    <row r="122" spans="1:27">
      <c r="A122" s="172" t="s">
        <v>186</v>
      </c>
      <c r="B122" s="172"/>
      <c r="C122" s="172"/>
      <c r="D122" s="29">
        <f t="shared" si="66"/>
        <v>161</v>
      </c>
      <c r="E122" s="29">
        <f t="shared" si="66"/>
        <v>471</v>
      </c>
      <c r="F122" s="29">
        <f t="shared" si="44"/>
        <v>632</v>
      </c>
      <c r="G122" s="30">
        <f>SUBTOTAL(9,G125:G132)</f>
        <v>29</v>
      </c>
      <c r="H122" s="30">
        <f t="shared" ref="H122:AA122" si="71">SUBTOTAL(9,H125:H132)</f>
        <v>88</v>
      </c>
      <c r="I122" s="30">
        <f t="shared" si="71"/>
        <v>117</v>
      </c>
      <c r="J122" s="30">
        <f t="shared" si="71"/>
        <v>47</v>
      </c>
      <c r="K122" s="30">
        <f t="shared" si="71"/>
        <v>153</v>
      </c>
      <c r="L122" s="30">
        <f t="shared" si="71"/>
        <v>200</v>
      </c>
      <c r="M122" s="30">
        <f t="shared" si="71"/>
        <v>35</v>
      </c>
      <c r="N122" s="30">
        <f t="shared" si="71"/>
        <v>104</v>
      </c>
      <c r="O122" s="30">
        <f t="shared" si="71"/>
        <v>139</v>
      </c>
      <c r="P122" s="30">
        <f t="shared" si="71"/>
        <v>47</v>
      </c>
      <c r="Q122" s="30">
        <f t="shared" si="71"/>
        <v>121</v>
      </c>
      <c r="R122" s="30">
        <f t="shared" si="71"/>
        <v>168</v>
      </c>
      <c r="S122" s="30">
        <f t="shared" si="71"/>
        <v>1</v>
      </c>
      <c r="T122" s="30">
        <f t="shared" si="71"/>
        <v>0</v>
      </c>
      <c r="U122" s="30">
        <f t="shared" si="71"/>
        <v>1</v>
      </c>
      <c r="V122" s="30">
        <f t="shared" si="71"/>
        <v>2</v>
      </c>
      <c r="W122" s="30">
        <f t="shared" si="71"/>
        <v>5</v>
      </c>
      <c r="X122" s="30">
        <f t="shared" si="71"/>
        <v>7</v>
      </c>
      <c r="Y122" s="30">
        <f t="shared" si="71"/>
        <v>0</v>
      </c>
      <c r="Z122" s="30">
        <f t="shared" si="71"/>
        <v>0</v>
      </c>
      <c r="AA122" s="30">
        <f t="shared" si="71"/>
        <v>0</v>
      </c>
    </row>
    <row r="123" spans="1:27">
      <c r="A123" s="173" t="s">
        <v>49</v>
      </c>
      <c r="B123" s="173"/>
      <c r="C123" s="173"/>
      <c r="D123" s="29">
        <f t="shared" si="66"/>
        <v>149</v>
      </c>
      <c r="E123" s="29">
        <f t="shared" si="66"/>
        <v>442</v>
      </c>
      <c r="F123" s="29">
        <f t="shared" ref="F123:F128" si="72">SUM(D123:E123)</f>
        <v>591</v>
      </c>
      <c r="G123" s="30">
        <f>SUBTOTAL(9,G125:G128)</f>
        <v>24</v>
      </c>
      <c r="H123" s="30">
        <f t="shared" ref="H123:AA123" si="73">SUBTOTAL(9,H125:H128)</f>
        <v>80</v>
      </c>
      <c r="I123" s="30">
        <f t="shared" si="73"/>
        <v>104</v>
      </c>
      <c r="J123" s="30">
        <f t="shared" si="73"/>
        <v>40</v>
      </c>
      <c r="K123" s="30">
        <f t="shared" si="73"/>
        <v>132</v>
      </c>
      <c r="L123" s="30">
        <f t="shared" si="73"/>
        <v>172</v>
      </c>
      <c r="M123" s="30">
        <f t="shared" si="73"/>
        <v>35</v>
      </c>
      <c r="N123" s="30">
        <f t="shared" si="73"/>
        <v>104</v>
      </c>
      <c r="O123" s="30">
        <f t="shared" si="73"/>
        <v>139</v>
      </c>
      <c r="P123" s="30">
        <f t="shared" si="73"/>
        <v>47</v>
      </c>
      <c r="Q123" s="30">
        <f t="shared" si="73"/>
        <v>121</v>
      </c>
      <c r="R123" s="30">
        <f t="shared" si="73"/>
        <v>168</v>
      </c>
      <c r="S123" s="30">
        <f t="shared" si="73"/>
        <v>1</v>
      </c>
      <c r="T123" s="30">
        <f t="shared" si="73"/>
        <v>0</v>
      </c>
      <c r="U123" s="30">
        <f t="shared" si="73"/>
        <v>1</v>
      </c>
      <c r="V123" s="30">
        <f t="shared" si="73"/>
        <v>2</v>
      </c>
      <c r="W123" s="30">
        <f t="shared" si="73"/>
        <v>5</v>
      </c>
      <c r="X123" s="30">
        <f t="shared" si="73"/>
        <v>7</v>
      </c>
      <c r="Y123" s="30">
        <f t="shared" si="73"/>
        <v>0</v>
      </c>
      <c r="Z123" s="30">
        <f t="shared" si="73"/>
        <v>0</v>
      </c>
      <c r="AA123" s="30">
        <f t="shared" si="73"/>
        <v>0</v>
      </c>
    </row>
    <row r="124" spans="1:27">
      <c r="A124" s="171" t="s">
        <v>71</v>
      </c>
      <c r="B124" s="171"/>
      <c r="C124" s="171"/>
      <c r="D124" s="29">
        <f t="shared" si="66"/>
        <v>149</v>
      </c>
      <c r="E124" s="29">
        <f t="shared" si="66"/>
        <v>442</v>
      </c>
      <c r="F124" s="29">
        <f t="shared" si="72"/>
        <v>591</v>
      </c>
      <c r="G124" s="30">
        <f>SUBTOTAL(9,G125:G128)</f>
        <v>24</v>
      </c>
      <c r="H124" s="30">
        <f t="shared" ref="H124:AA124" si="74">SUBTOTAL(9,H125:H128)</f>
        <v>80</v>
      </c>
      <c r="I124" s="30">
        <f t="shared" si="74"/>
        <v>104</v>
      </c>
      <c r="J124" s="30">
        <f t="shared" si="74"/>
        <v>40</v>
      </c>
      <c r="K124" s="30">
        <f t="shared" si="74"/>
        <v>132</v>
      </c>
      <c r="L124" s="30">
        <f t="shared" si="74"/>
        <v>172</v>
      </c>
      <c r="M124" s="30">
        <f t="shared" si="74"/>
        <v>35</v>
      </c>
      <c r="N124" s="30">
        <f t="shared" si="74"/>
        <v>104</v>
      </c>
      <c r="O124" s="30">
        <f t="shared" si="74"/>
        <v>139</v>
      </c>
      <c r="P124" s="30">
        <f t="shared" si="74"/>
        <v>47</v>
      </c>
      <c r="Q124" s="30">
        <f t="shared" si="74"/>
        <v>121</v>
      </c>
      <c r="R124" s="30">
        <f t="shared" si="74"/>
        <v>168</v>
      </c>
      <c r="S124" s="30">
        <f t="shared" si="74"/>
        <v>1</v>
      </c>
      <c r="T124" s="30">
        <f t="shared" si="74"/>
        <v>0</v>
      </c>
      <c r="U124" s="30">
        <f t="shared" si="74"/>
        <v>1</v>
      </c>
      <c r="V124" s="30">
        <f t="shared" si="74"/>
        <v>2</v>
      </c>
      <c r="W124" s="30">
        <f t="shared" si="74"/>
        <v>5</v>
      </c>
      <c r="X124" s="30">
        <f t="shared" si="74"/>
        <v>7</v>
      </c>
      <c r="Y124" s="30">
        <f t="shared" si="74"/>
        <v>0</v>
      </c>
      <c r="Z124" s="30">
        <f t="shared" si="74"/>
        <v>0</v>
      </c>
      <c r="AA124" s="30">
        <f t="shared" si="74"/>
        <v>0</v>
      </c>
    </row>
    <row r="125" spans="1:27">
      <c r="A125" s="34">
        <v>9.0101999999999993</v>
      </c>
      <c r="B125" s="35" t="s">
        <v>187</v>
      </c>
      <c r="C125" s="35" t="s">
        <v>188</v>
      </c>
      <c r="D125" s="29">
        <f t="shared" si="66"/>
        <v>1</v>
      </c>
      <c r="E125" s="29">
        <f t="shared" si="66"/>
        <v>1</v>
      </c>
      <c r="F125" s="29">
        <f t="shared" si="72"/>
        <v>2</v>
      </c>
      <c r="G125" s="30">
        <v>0</v>
      </c>
      <c r="H125" s="30">
        <v>0</v>
      </c>
      <c r="I125" s="30">
        <f t="shared" ref="I125:I128" si="75">SUM(G125:H125)</f>
        <v>0</v>
      </c>
      <c r="J125" s="30">
        <v>0</v>
      </c>
      <c r="K125" s="30">
        <v>0</v>
      </c>
      <c r="L125" s="30">
        <f t="shared" ref="L125:L128" si="76">SUM(J125:K125)</f>
        <v>0</v>
      </c>
      <c r="M125" s="30">
        <v>0</v>
      </c>
      <c r="N125" s="30">
        <v>1</v>
      </c>
      <c r="O125" s="30">
        <f t="shared" ref="O125:O128" si="77">SUM(M125:N125)</f>
        <v>1</v>
      </c>
      <c r="P125" s="30">
        <v>0</v>
      </c>
      <c r="Q125" s="30">
        <v>0</v>
      </c>
      <c r="R125" s="30">
        <f t="shared" ref="R125:R128" si="78">SUM(P125:Q125)</f>
        <v>0</v>
      </c>
      <c r="S125" s="30">
        <v>0</v>
      </c>
      <c r="T125" s="30">
        <v>0</v>
      </c>
      <c r="U125" s="30">
        <f t="shared" ref="U125:U128" si="79">SUM(S125:T125)</f>
        <v>0</v>
      </c>
      <c r="V125" s="30">
        <v>1</v>
      </c>
      <c r="W125" s="30">
        <v>0</v>
      </c>
      <c r="X125" s="30">
        <f t="shared" ref="X125:X128" si="80">SUM(V125:W125)</f>
        <v>1</v>
      </c>
      <c r="Y125" s="30">
        <v>0</v>
      </c>
      <c r="Z125" s="30">
        <v>0</v>
      </c>
      <c r="AA125" s="30">
        <f t="shared" ref="AA125:AA128" si="81">SUM(Y125:Z125)</f>
        <v>0</v>
      </c>
    </row>
    <row r="126" spans="1:27">
      <c r="A126" s="34">
        <v>9.0401000000000007</v>
      </c>
      <c r="B126" s="35" t="s">
        <v>189</v>
      </c>
      <c r="C126" s="35" t="s">
        <v>190</v>
      </c>
      <c r="D126" s="29">
        <f t="shared" si="66"/>
        <v>35</v>
      </c>
      <c r="E126" s="29">
        <f t="shared" si="66"/>
        <v>152</v>
      </c>
      <c r="F126" s="29">
        <f t="shared" si="72"/>
        <v>187</v>
      </c>
      <c r="G126" s="30">
        <v>5</v>
      </c>
      <c r="H126" s="30">
        <v>33</v>
      </c>
      <c r="I126" s="30">
        <f t="shared" si="75"/>
        <v>38</v>
      </c>
      <c r="J126" s="30">
        <v>12</v>
      </c>
      <c r="K126" s="30">
        <v>49</v>
      </c>
      <c r="L126" s="30">
        <f t="shared" si="76"/>
        <v>61</v>
      </c>
      <c r="M126" s="30">
        <v>7</v>
      </c>
      <c r="N126" s="30">
        <v>32</v>
      </c>
      <c r="O126" s="30">
        <f t="shared" si="77"/>
        <v>39</v>
      </c>
      <c r="P126" s="30">
        <v>11</v>
      </c>
      <c r="Q126" s="30">
        <v>36</v>
      </c>
      <c r="R126" s="30">
        <f t="shared" si="78"/>
        <v>47</v>
      </c>
      <c r="S126" s="30">
        <v>0</v>
      </c>
      <c r="T126" s="30">
        <v>0</v>
      </c>
      <c r="U126" s="30">
        <f t="shared" si="79"/>
        <v>0</v>
      </c>
      <c r="V126" s="30">
        <v>0</v>
      </c>
      <c r="W126" s="30">
        <v>2</v>
      </c>
      <c r="X126" s="30">
        <f t="shared" si="80"/>
        <v>2</v>
      </c>
      <c r="Y126" s="30">
        <v>0</v>
      </c>
      <c r="Z126" s="30">
        <v>0</v>
      </c>
      <c r="AA126" s="30">
        <f t="shared" si="81"/>
        <v>0</v>
      </c>
    </row>
    <row r="127" spans="1:27">
      <c r="A127" s="34">
        <v>9.0701999999999998</v>
      </c>
      <c r="B127" s="35" t="s">
        <v>191</v>
      </c>
      <c r="C127" s="35" t="s">
        <v>192</v>
      </c>
      <c r="D127" s="29">
        <f t="shared" si="66"/>
        <v>68</v>
      </c>
      <c r="E127" s="29">
        <f t="shared" si="66"/>
        <v>115</v>
      </c>
      <c r="F127" s="29">
        <f t="shared" si="72"/>
        <v>183</v>
      </c>
      <c r="G127" s="30">
        <v>10</v>
      </c>
      <c r="H127" s="30">
        <v>17</v>
      </c>
      <c r="I127" s="30">
        <f t="shared" si="75"/>
        <v>27</v>
      </c>
      <c r="J127" s="30">
        <v>17</v>
      </c>
      <c r="K127" s="30">
        <v>37</v>
      </c>
      <c r="L127" s="30">
        <f t="shared" si="76"/>
        <v>54</v>
      </c>
      <c r="M127" s="30">
        <v>19</v>
      </c>
      <c r="N127" s="30">
        <v>27</v>
      </c>
      <c r="O127" s="30">
        <f t="shared" si="77"/>
        <v>46</v>
      </c>
      <c r="P127" s="30">
        <v>21</v>
      </c>
      <c r="Q127" s="30">
        <v>31</v>
      </c>
      <c r="R127" s="30">
        <f t="shared" si="78"/>
        <v>52</v>
      </c>
      <c r="S127" s="30">
        <v>0</v>
      </c>
      <c r="T127" s="30">
        <v>0</v>
      </c>
      <c r="U127" s="30">
        <f t="shared" si="79"/>
        <v>0</v>
      </c>
      <c r="V127" s="30">
        <v>1</v>
      </c>
      <c r="W127" s="30">
        <v>3</v>
      </c>
      <c r="X127" s="30">
        <f t="shared" si="80"/>
        <v>4</v>
      </c>
      <c r="Y127" s="30">
        <v>0</v>
      </c>
      <c r="Z127" s="30">
        <v>0</v>
      </c>
      <c r="AA127" s="30">
        <f t="shared" si="81"/>
        <v>0</v>
      </c>
    </row>
    <row r="128" spans="1:27">
      <c r="A128" s="34">
        <v>9.0901999999999994</v>
      </c>
      <c r="B128" s="35" t="s">
        <v>193</v>
      </c>
      <c r="C128" s="35" t="s">
        <v>194</v>
      </c>
      <c r="D128" s="29">
        <f t="shared" si="66"/>
        <v>45</v>
      </c>
      <c r="E128" s="29">
        <f t="shared" si="66"/>
        <v>174</v>
      </c>
      <c r="F128" s="29">
        <f t="shared" si="72"/>
        <v>219</v>
      </c>
      <c r="G128" s="30">
        <v>9</v>
      </c>
      <c r="H128" s="30">
        <v>30</v>
      </c>
      <c r="I128" s="30">
        <f t="shared" si="75"/>
        <v>39</v>
      </c>
      <c r="J128" s="30">
        <v>11</v>
      </c>
      <c r="K128" s="30">
        <v>46</v>
      </c>
      <c r="L128" s="30">
        <f t="shared" si="76"/>
        <v>57</v>
      </c>
      <c r="M128" s="30">
        <v>9</v>
      </c>
      <c r="N128" s="30">
        <v>44</v>
      </c>
      <c r="O128" s="30">
        <f t="shared" si="77"/>
        <v>53</v>
      </c>
      <c r="P128" s="30">
        <v>15</v>
      </c>
      <c r="Q128" s="30">
        <v>54</v>
      </c>
      <c r="R128" s="30">
        <f t="shared" si="78"/>
        <v>69</v>
      </c>
      <c r="S128" s="30">
        <v>1</v>
      </c>
      <c r="T128" s="30">
        <v>0</v>
      </c>
      <c r="U128" s="30">
        <f t="shared" si="79"/>
        <v>1</v>
      </c>
      <c r="V128" s="30">
        <v>0</v>
      </c>
      <c r="W128" s="30">
        <v>0</v>
      </c>
      <c r="X128" s="30">
        <f t="shared" si="80"/>
        <v>0</v>
      </c>
      <c r="Y128" s="30">
        <v>0</v>
      </c>
      <c r="Z128" s="30">
        <v>0</v>
      </c>
      <c r="AA128" s="30">
        <f t="shared" si="81"/>
        <v>0</v>
      </c>
    </row>
    <row r="129" spans="1:27">
      <c r="A129" s="173" t="s">
        <v>50</v>
      </c>
      <c r="B129" s="173"/>
      <c r="C129" s="173"/>
      <c r="D129" s="29">
        <f t="shared" si="66"/>
        <v>12</v>
      </c>
      <c r="E129" s="29">
        <f t="shared" si="66"/>
        <v>29</v>
      </c>
      <c r="F129" s="29">
        <f t="shared" si="44"/>
        <v>41</v>
      </c>
      <c r="G129" s="30">
        <f>SUBTOTAL(9,G131:G132)</f>
        <v>5</v>
      </c>
      <c r="H129" s="30">
        <f t="shared" ref="H129:AA129" si="82">SUBTOTAL(9,H131:H132)</f>
        <v>8</v>
      </c>
      <c r="I129" s="30">
        <f t="shared" si="82"/>
        <v>13</v>
      </c>
      <c r="J129" s="30">
        <f t="shared" si="82"/>
        <v>7</v>
      </c>
      <c r="K129" s="30">
        <f t="shared" si="82"/>
        <v>21</v>
      </c>
      <c r="L129" s="30">
        <f t="shared" si="82"/>
        <v>28</v>
      </c>
      <c r="M129" s="30">
        <f t="shared" si="82"/>
        <v>0</v>
      </c>
      <c r="N129" s="30">
        <f t="shared" si="82"/>
        <v>0</v>
      </c>
      <c r="O129" s="30">
        <f t="shared" si="82"/>
        <v>0</v>
      </c>
      <c r="P129" s="30">
        <f t="shared" si="82"/>
        <v>0</v>
      </c>
      <c r="Q129" s="30">
        <f t="shared" si="82"/>
        <v>0</v>
      </c>
      <c r="R129" s="30">
        <f t="shared" si="82"/>
        <v>0</v>
      </c>
      <c r="S129" s="30">
        <f t="shared" si="82"/>
        <v>0</v>
      </c>
      <c r="T129" s="30">
        <f t="shared" si="82"/>
        <v>0</v>
      </c>
      <c r="U129" s="30">
        <f t="shared" si="82"/>
        <v>0</v>
      </c>
      <c r="V129" s="30">
        <f t="shared" si="82"/>
        <v>0</v>
      </c>
      <c r="W129" s="30">
        <f t="shared" si="82"/>
        <v>0</v>
      </c>
      <c r="X129" s="30">
        <f t="shared" si="82"/>
        <v>0</v>
      </c>
      <c r="Y129" s="30">
        <f t="shared" si="82"/>
        <v>0</v>
      </c>
      <c r="Z129" s="30">
        <f t="shared" si="82"/>
        <v>0</v>
      </c>
      <c r="AA129" s="30">
        <f t="shared" si="82"/>
        <v>0</v>
      </c>
    </row>
    <row r="130" spans="1:27">
      <c r="A130" s="171" t="s">
        <v>75</v>
      </c>
      <c r="B130" s="171"/>
      <c r="C130" s="171"/>
      <c r="D130" s="29">
        <f t="shared" si="66"/>
        <v>12</v>
      </c>
      <c r="E130" s="29">
        <f t="shared" si="66"/>
        <v>29</v>
      </c>
      <c r="F130" s="29">
        <f t="shared" si="44"/>
        <v>41</v>
      </c>
      <c r="G130" s="30">
        <f>SUBTOTAL(9,G131:G132)</f>
        <v>5</v>
      </c>
      <c r="H130" s="30">
        <f t="shared" ref="H130:AA130" si="83">SUBTOTAL(9,H131:H132)</f>
        <v>8</v>
      </c>
      <c r="I130" s="30">
        <f t="shared" si="83"/>
        <v>13</v>
      </c>
      <c r="J130" s="30">
        <f t="shared" si="83"/>
        <v>7</v>
      </c>
      <c r="K130" s="30">
        <f t="shared" si="83"/>
        <v>21</v>
      </c>
      <c r="L130" s="30">
        <f t="shared" si="83"/>
        <v>28</v>
      </c>
      <c r="M130" s="30">
        <f t="shared" si="83"/>
        <v>0</v>
      </c>
      <c r="N130" s="30">
        <f t="shared" si="83"/>
        <v>0</v>
      </c>
      <c r="O130" s="30">
        <f t="shared" si="83"/>
        <v>0</v>
      </c>
      <c r="P130" s="30">
        <f t="shared" si="83"/>
        <v>0</v>
      </c>
      <c r="Q130" s="30">
        <f t="shared" si="83"/>
        <v>0</v>
      </c>
      <c r="R130" s="30">
        <f t="shared" si="83"/>
        <v>0</v>
      </c>
      <c r="S130" s="30">
        <f t="shared" si="83"/>
        <v>0</v>
      </c>
      <c r="T130" s="30">
        <f t="shared" si="83"/>
        <v>0</v>
      </c>
      <c r="U130" s="30">
        <f t="shared" si="83"/>
        <v>0</v>
      </c>
      <c r="V130" s="30">
        <f t="shared" si="83"/>
        <v>0</v>
      </c>
      <c r="W130" s="30">
        <f t="shared" si="83"/>
        <v>0</v>
      </c>
      <c r="X130" s="30">
        <f t="shared" si="83"/>
        <v>0</v>
      </c>
      <c r="Y130" s="30">
        <f t="shared" si="83"/>
        <v>0</v>
      </c>
      <c r="Z130" s="30">
        <f t="shared" si="83"/>
        <v>0</v>
      </c>
      <c r="AA130" s="30">
        <f t="shared" si="83"/>
        <v>0</v>
      </c>
    </row>
    <row r="131" spans="1:27">
      <c r="A131" s="34">
        <v>9.0100999999999996</v>
      </c>
      <c r="B131" s="35" t="s">
        <v>195</v>
      </c>
      <c r="C131" s="35" t="s">
        <v>196</v>
      </c>
      <c r="D131" s="29">
        <f t="shared" si="66"/>
        <v>10</v>
      </c>
      <c r="E131" s="29">
        <f t="shared" si="66"/>
        <v>12</v>
      </c>
      <c r="F131" s="29">
        <f t="shared" si="44"/>
        <v>22</v>
      </c>
      <c r="G131" s="30">
        <v>4</v>
      </c>
      <c r="H131" s="30">
        <v>4</v>
      </c>
      <c r="I131" s="30">
        <f t="shared" si="58"/>
        <v>8</v>
      </c>
      <c r="J131" s="30">
        <v>6</v>
      </c>
      <c r="K131" s="30">
        <v>8</v>
      </c>
      <c r="L131" s="30">
        <f t="shared" si="59"/>
        <v>14</v>
      </c>
      <c r="M131" s="30">
        <v>0</v>
      </c>
      <c r="N131" s="30">
        <v>0</v>
      </c>
      <c r="O131" s="30">
        <f t="shared" si="60"/>
        <v>0</v>
      </c>
      <c r="P131" s="30">
        <v>0</v>
      </c>
      <c r="Q131" s="30">
        <v>0</v>
      </c>
      <c r="R131" s="30">
        <f t="shared" si="61"/>
        <v>0</v>
      </c>
      <c r="S131" s="30">
        <v>0</v>
      </c>
      <c r="T131" s="30">
        <v>0</v>
      </c>
      <c r="U131" s="30">
        <f t="shared" si="62"/>
        <v>0</v>
      </c>
      <c r="V131" s="30">
        <v>0</v>
      </c>
      <c r="W131" s="30">
        <v>0</v>
      </c>
      <c r="X131" s="30">
        <f t="shared" si="63"/>
        <v>0</v>
      </c>
      <c r="Y131" s="30">
        <v>0</v>
      </c>
      <c r="Z131" s="30">
        <v>0</v>
      </c>
      <c r="AA131" s="30">
        <f t="shared" si="64"/>
        <v>0</v>
      </c>
    </row>
    <row r="132" spans="1:27">
      <c r="A132" s="34">
        <v>9.0401000000000007</v>
      </c>
      <c r="B132" s="35" t="s">
        <v>197</v>
      </c>
      <c r="C132" s="35" t="s">
        <v>198</v>
      </c>
      <c r="D132" s="29">
        <f t="shared" si="66"/>
        <v>2</v>
      </c>
      <c r="E132" s="29">
        <f t="shared" si="66"/>
        <v>17</v>
      </c>
      <c r="F132" s="29">
        <f t="shared" si="44"/>
        <v>19</v>
      </c>
      <c r="G132" s="30">
        <v>1</v>
      </c>
      <c r="H132" s="30">
        <v>4</v>
      </c>
      <c r="I132" s="30">
        <f t="shared" si="58"/>
        <v>5</v>
      </c>
      <c r="J132" s="30">
        <v>1</v>
      </c>
      <c r="K132" s="30">
        <v>13</v>
      </c>
      <c r="L132" s="30">
        <f t="shared" si="59"/>
        <v>14</v>
      </c>
      <c r="M132" s="30">
        <v>0</v>
      </c>
      <c r="N132" s="30">
        <v>0</v>
      </c>
      <c r="O132" s="30">
        <f t="shared" si="60"/>
        <v>0</v>
      </c>
      <c r="P132" s="30">
        <v>0</v>
      </c>
      <c r="Q132" s="30">
        <v>0</v>
      </c>
      <c r="R132" s="30">
        <f t="shared" si="61"/>
        <v>0</v>
      </c>
      <c r="S132" s="30">
        <v>0</v>
      </c>
      <c r="T132" s="30">
        <v>0</v>
      </c>
      <c r="U132" s="30">
        <f t="shared" si="62"/>
        <v>0</v>
      </c>
      <c r="V132" s="30">
        <v>0</v>
      </c>
      <c r="W132" s="30">
        <v>0</v>
      </c>
      <c r="X132" s="30">
        <f t="shared" si="63"/>
        <v>0</v>
      </c>
      <c r="Y132" s="30">
        <v>0</v>
      </c>
      <c r="Z132" s="30">
        <v>0</v>
      </c>
      <c r="AA132" s="30">
        <f t="shared" si="64"/>
        <v>0</v>
      </c>
    </row>
    <row r="133" spans="1:27">
      <c r="A133" s="172" t="s">
        <v>199</v>
      </c>
      <c r="B133" s="172"/>
      <c r="C133" s="172"/>
      <c r="D133" s="29">
        <f t="shared" si="66"/>
        <v>322</v>
      </c>
      <c r="E133" s="29">
        <f t="shared" si="66"/>
        <v>368</v>
      </c>
      <c r="F133" s="29">
        <f t="shared" si="44"/>
        <v>690</v>
      </c>
      <c r="G133" s="30">
        <f>SUBTOTAL(9,G136:G138)</f>
        <v>125</v>
      </c>
      <c r="H133" s="30">
        <f t="shared" ref="H133:AA133" si="84">SUBTOTAL(9,H136:H138)</f>
        <v>139</v>
      </c>
      <c r="I133" s="30">
        <f t="shared" si="84"/>
        <v>264</v>
      </c>
      <c r="J133" s="30">
        <f t="shared" si="84"/>
        <v>104</v>
      </c>
      <c r="K133" s="30">
        <f t="shared" si="84"/>
        <v>117</v>
      </c>
      <c r="L133" s="30">
        <f t="shared" si="84"/>
        <v>221</v>
      </c>
      <c r="M133" s="30">
        <f t="shared" si="84"/>
        <v>88</v>
      </c>
      <c r="N133" s="30">
        <f t="shared" si="84"/>
        <v>105</v>
      </c>
      <c r="O133" s="30">
        <f t="shared" si="84"/>
        <v>193</v>
      </c>
      <c r="P133" s="30">
        <f t="shared" si="84"/>
        <v>0</v>
      </c>
      <c r="Q133" s="30">
        <f t="shared" si="84"/>
        <v>0</v>
      </c>
      <c r="R133" s="30">
        <f t="shared" si="84"/>
        <v>0</v>
      </c>
      <c r="S133" s="30">
        <f t="shared" si="84"/>
        <v>5</v>
      </c>
      <c r="T133" s="30">
        <f t="shared" si="84"/>
        <v>7</v>
      </c>
      <c r="U133" s="30">
        <f t="shared" si="84"/>
        <v>12</v>
      </c>
      <c r="V133" s="30">
        <f t="shared" si="84"/>
        <v>0</v>
      </c>
      <c r="W133" s="30">
        <f t="shared" si="84"/>
        <v>0</v>
      </c>
      <c r="X133" s="30">
        <f t="shared" si="84"/>
        <v>0</v>
      </c>
      <c r="Y133" s="30">
        <f t="shared" si="84"/>
        <v>0</v>
      </c>
      <c r="Z133" s="30">
        <f t="shared" si="84"/>
        <v>0</v>
      </c>
      <c r="AA133" s="30">
        <f t="shared" si="84"/>
        <v>0</v>
      </c>
    </row>
    <row r="134" spans="1:27">
      <c r="A134" s="173" t="s">
        <v>50</v>
      </c>
      <c r="B134" s="173"/>
      <c r="C134" s="173"/>
      <c r="D134" s="29">
        <f t="shared" si="66"/>
        <v>322</v>
      </c>
      <c r="E134" s="29">
        <f t="shared" si="66"/>
        <v>368</v>
      </c>
      <c r="F134" s="29">
        <f t="shared" si="44"/>
        <v>690</v>
      </c>
      <c r="G134" s="30">
        <f>SUBTOTAL(9,G136:G138)</f>
        <v>125</v>
      </c>
      <c r="H134" s="30">
        <f t="shared" ref="H134:AA134" si="85">SUBTOTAL(9,H136:H138)</f>
        <v>139</v>
      </c>
      <c r="I134" s="30">
        <f t="shared" si="85"/>
        <v>264</v>
      </c>
      <c r="J134" s="30">
        <f t="shared" si="85"/>
        <v>104</v>
      </c>
      <c r="K134" s="30">
        <f t="shared" si="85"/>
        <v>117</v>
      </c>
      <c r="L134" s="30">
        <f t="shared" si="85"/>
        <v>221</v>
      </c>
      <c r="M134" s="30">
        <f t="shared" si="85"/>
        <v>88</v>
      </c>
      <c r="N134" s="30">
        <f t="shared" si="85"/>
        <v>105</v>
      </c>
      <c r="O134" s="30">
        <f t="shared" si="85"/>
        <v>193</v>
      </c>
      <c r="P134" s="30">
        <f t="shared" si="85"/>
        <v>0</v>
      </c>
      <c r="Q134" s="30">
        <f t="shared" si="85"/>
        <v>0</v>
      </c>
      <c r="R134" s="30">
        <f t="shared" si="85"/>
        <v>0</v>
      </c>
      <c r="S134" s="30">
        <f t="shared" si="85"/>
        <v>5</v>
      </c>
      <c r="T134" s="30">
        <f t="shared" si="85"/>
        <v>7</v>
      </c>
      <c r="U134" s="30">
        <f t="shared" si="85"/>
        <v>12</v>
      </c>
      <c r="V134" s="30">
        <f t="shared" si="85"/>
        <v>0</v>
      </c>
      <c r="W134" s="30">
        <f t="shared" si="85"/>
        <v>0</v>
      </c>
      <c r="X134" s="30">
        <f t="shared" si="85"/>
        <v>0</v>
      </c>
      <c r="Y134" s="30">
        <f t="shared" si="85"/>
        <v>0</v>
      </c>
      <c r="Z134" s="30">
        <f t="shared" si="85"/>
        <v>0</v>
      </c>
      <c r="AA134" s="30">
        <f t="shared" si="85"/>
        <v>0</v>
      </c>
    </row>
    <row r="135" spans="1:27">
      <c r="A135" s="171" t="s">
        <v>78</v>
      </c>
      <c r="B135" s="171"/>
      <c r="C135" s="171"/>
      <c r="D135" s="29">
        <f>G135+J135+M135+P135+S135+V135+Y135</f>
        <v>322</v>
      </c>
      <c r="E135" s="29">
        <f>H135+K135+N135+Q135+T135+W135+Z135</f>
        <v>366</v>
      </c>
      <c r="F135" s="29">
        <f>SUM(D135:E135)</f>
        <v>688</v>
      </c>
      <c r="G135" s="30">
        <f>SUBTOTAL(9,G136)</f>
        <v>125</v>
      </c>
      <c r="H135" s="30">
        <f t="shared" ref="H135:AA135" si="86">SUBTOTAL(9,H136)</f>
        <v>138</v>
      </c>
      <c r="I135" s="30">
        <f t="shared" si="86"/>
        <v>263</v>
      </c>
      <c r="J135" s="30">
        <f t="shared" si="86"/>
        <v>104</v>
      </c>
      <c r="K135" s="30">
        <f t="shared" si="86"/>
        <v>117</v>
      </c>
      <c r="L135" s="30">
        <f t="shared" si="86"/>
        <v>221</v>
      </c>
      <c r="M135" s="30">
        <f t="shared" si="86"/>
        <v>88</v>
      </c>
      <c r="N135" s="30">
        <f t="shared" si="86"/>
        <v>105</v>
      </c>
      <c r="O135" s="30">
        <f t="shared" si="86"/>
        <v>193</v>
      </c>
      <c r="P135" s="30">
        <f t="shared" si="86"/>
        <v>0</v>
      </c>
      <c r="Q135" s="30">
        <f t="shared" si="86"/>
        <v>0</v>
      </c>
      <c r="R135" s="30">
        <f t="shared" si="86"/>
        <v>0</v>
      </c>
      <c r="S135" s="30">
        <f t="shared" si="86"/>
        <v>5</v>
      </c>
      <c r="T135" s="30">
        <f t="shared" si="86"/>
        <v>6</v>
      </c>
      <c r="U135" s="30">
        <f t="shared" si="86"/>
        <v>11</v>
      </c>
      <c r="V135" s="30">
        <f t="shared" si="86"/>
        <v>0</v>
      </c>
      <c r="W135" s="30">
        <f t="shared" si="86"/>
        <v>0</v>
      </c>
      <c r="X135" s="30">
        <f t="shared" si="86"/>
        <v>0</v>
      </c>
      <c r="Y135" s="30">
        <f t="shared" si="86"/>
        <v>0</v>
      </c>
      <c r="Z135" s="30">
        <f t="shared" si="86"/>
        <v>0</v>
      </c>
      <c r="AA135" s="30">
        <f t="shared" si="86"/>
        <v>0</v>
      </c>
    </row>
    <row r="136" spans="1:27">
      <c r="A136" s="34">
        <v>22.010100000000001</v>
      </c>
      <c r="B136" s="35" t="s">
        <v>200</v>
      </c>
      <c r="C136" s="35" t="s">
        <v>201</v>
      </c>
      <c r="D136" s="29">
        <f>G136+J136+M136+P136+S136+V136+Y136</f>
        <v>322</v>
      </c>
      <c r="E136" s="29">
        <f>H136+K136+N136+Q136+T136+W136+Z136</f>
        <v>366</v>
      </c>
      <c r="F136" s="29">
        <f>SUM(D136:E136)</f>
        <v>688</v>
      </c>
      <c r="G136" s="30">
        <v>125</v>
      </c>
      <c r="H136" s="30">
        <v>138</v>
      </c>
      <c r="I136" s="30">
        <f>SUM(G136:H136)</f>
        <v>263</v>
      </c>
      <c r="J136" s="30">
        <v>104</v>
      </c>
      <c r="K136" s="30">
        <v>117</v>
      </c>
      <c r="L136" s="30">
        <f>SUM(J136:K136)</f>
        <v>221</v>
      </c>
      <c r="M136" s="30">
        <v>88</v>
      </c>
      <c r="N136" s="30">
        <v>105</v>
      </c>
      <c r="O136" s="30">
        <f>SUM(M136:N136)</f>
        <v>193</v>
      </c>
      <c r="P136" s="30">
        <v>0</v>
      </c>
      <c r="Q136" s="30">
        <v>0</v>
      </c>
      <c r="R136" s="30">
        <f>SUM(P136:Q136)</f>
        <v>0</v>
      </c>
      <c r="S136" s="30">
        <v>5</v>
      </c>
      <c r="T136" s="30">
        <v>6</v>
      </c>
      <c r="U136" s="30">
        <f>SUM(S136:T136)</f>
        <v>11</v>
      </c>
      <c r="V136" s="30">
        <v>0</v>
      </c>
      <c r="W136" s="30">
        <v>0</v>
      </c>
      <c r="X136" s="30">
        <f>SUM(V136:W136)</f>
        <v>0</v>
      </c>
      <c r="Y136" s="30">
        <v>0</v>
      </c>
      <c r="Z136" s="30">
        <v>0</v>
      </c>
      <c r="AA136" s="30">
        <f>SUM(Y136:Z136)</f>
        <v>0</v>
      </c>
    </row>
    <row r="137" spans="1:27">
      <c r="A137" s="171" t="s">
        <v>75</v>
      </c>
      <c r="B137" s="171"/>
      <c r="C137" s="171"/>
      <c r="D137" s="29">
        <f t="shared" si="66"/>
        <v>0</v>
      </c>
      <c r="E137" s="29">
        <f t="shared" si="66"/>
        <v>2</v>
      </c>
      <c r="F137" s="29">
        <f t="shared" si="44"/>
        <v>2</v>
      </c>
      <c r="G137" s="30">
        <f>SUBTOTAL(9,G138)</f>
        <v>0</v>
      </c>
      <c r="H137" s="30">
        <f t="shared" ref="H137:AA137" si="87">SUBTOTAL(9,H138)</f>
        <v>1</v>
      </c>
      <c r="I137" s="30">
        <f t="shared" si="87"/>
        <v>1</v>
      </c>
      <c r="J137" s="30">
        <f t="shared" si="87"/>
        <v>0</v>
      </c>
      <c r="K137" s="30">
        <f t="shared" si="87"/>
        <v>0</v>
      </c>
      <c r="L137" s="30">
        <f t="shared" si="87"/>
        <v>0</v>
      </c>
      <c r="M137" s="30">
        <f t="shared" si="87"/>
        <v>0</v>
      </c>
      <c r="N137" s="30">
        <f t="shared" si="87"/>
        <v>0</v>
      </c>
      <c r="O137" s="30">
        <f t="shared" si="87"/>
        <v>0</v>
      </c>
      <c r="P137" s="30">
        <f t="shared" si="87"/>
        <v>0</v>
      </c>
      <c r="Q137" s="30">
        <f t="shared" si="87"/>
        <v>0</v>
      </c>
      <c r="R137" s="30">
        <f t="shared" si="87"/>
        <v>0</v>
      </c>
      <c r="S137" s="30">
        <f t="shared" si="87"/>
        <v>0</v>
      </c>
      <c r="T137" s="30">
        <f t="shared" si="87"/>
        <v>1</v>
      </c>
      <c r="U137" s="30">
        <f t="shared" si="87"/>
        <v>1</v>
      </c>
      <c r="V137" s="30">
        <f t="shared" si="87"/>
        <v>0</v>
      </c>
      <c r="W137" s="30">
        <f t="shared" si="87"/>
        <v>0</v>
      </c>
      <c r="X137" s="30">
        <f t="shared" si="87"/>
        <v>0</v>
      </c>
      <c r="Y137" s="30">
        <f t="shared" si="87"/>
        <v>0</v>
      </c>
      <c r="Z137" s="30">
        <f t="shared" si="87"/>
        <v>0</v>
      </c>
      <c r="AA137" s="30">
        <f t="shared" si="87"/>
        <v>0</v>
      </c>
    </row>
    <row r="138" spans="1:27">
      <c r="A138" s="34">
        <v>22.010100000000001</v>
      </c>
      <c r="B138" s="35" t="s">
        <v>200</v>
      </c>
      <c r="C138" s="35" t="s">
        <v>201</v>
      </c>
      <c r="D138" s="29">
        <f t="shared" si="66"/>
        <v>0</v>
      </c>
      <c r="E138" s="29">
        <f t="shared" si="66"/>
        <v>2</v>
      </c>
      <c r="F138" s="29">
        <f t="shared" si="44"/>
        <v>2</v>
      </c>
      <c r="G138" s="30">
        <v>0</v>
      </c>
      <c r="H138" s="30">
        <v>1</v>
      </c>
      <c r="I138" s="30">
        <f t="shared" si="58"/>
        <v>1</v>
      </c>
      <c r="J138" s="30">
        <v>0</v>
      </c>
      <c r="K138" s="30">
        <v>0</v>
      </c>
      <c r="L138" s="30">
        <f t="shared" si="59"/>
        <v>0</v>
      </c>
      <c r="M138" s="30">
        <v>0</v>
      </c>
      <c r="N138" s="30">
        <v>0</v>
      </c>
      <c r="O138" s="30">
        <f t="shared" si="60"/>
        <v>0</v>
      </c>
      <c r="P138" s="30">
        <v>0</v>
      </c>
      <c r="Q138" s="30">
        <v>0</v>
      </c>
      <c r="R138" s="30">
        <f t="shared" si="61"/>
        <v>0</v>
      </c>
      <c r="S138" s="30">
        <v>0</v>
      </c>
      <c r="T138" s="30">
        <v>1</v>
      </c>
      <c r="U138" s="30">
        <f t="shared" si="62"/>
        <v>1</v>
      </c>
      <c r="V138" s="30">
        <v>0</v>
      </c>
      <c r="W138" s="30">
        <v>0</v>
      </c>
      <c r="X138" s="30">
        <f t="shared" si="63"/>
        <v>0</v>
      </c>
      <c r="Y138" s="30">
        <v>0</v>
      </c>
      <c r="Z138" s="30">
        <v>0</v>
      </c>
      <c r="AA138" s="30">
        <f t="shared" si="64"/>
        <v>0</v>
      </c>
    </row>
    <row r="139" spans="1:27">
      <c r="A139" s="172" t="s">
        <v>202</v>
      </c>
      <c r="B139" s="172"/>
      <c r="C139" s="172"/>
      <c r="D139" s="29">
        <f t="shared" si="66"/>
        <v>685</v>
      </c>
      <c r="E139" s="29">
        <f t="shared" si="66"/>
        <v>1556</v>
      </c>
      <c r="F139" s="29">
        <f t="shared" ref="F139:F203" si="88">SUM(D139:E139)</f>
        <v>2241</v>
      </c>
      <c r="G139" s="30">
        <f>SUBTOTAL(9,G142:G192)</f>
        <v>197</v>
      </c>
      <c r="H139" s="30">
        <f t="shared" ref="H139:AA139" si="89">SUBTOTAL(9,H142:H192)</f>
        <v>443</v>
      </c>
      <c r="I139" s="30">
        <f t="shared" si="89"/>
        <v>640</v>
      </c>
      <c r="J139" s="30">
        <f t="shared" si="89"/>
        <v>256</v>
      </c>
      <c r="K139" s="30">
        <f t="shared" si="89"/>
        <v>559</v>
      </c>
      <c r="L139" s="30">
        <f t="shared" si="89"/>
        <v>815</v>
      </c>
      <c r="M139" s="30">
        <f t="shared" si="89"/>
        <v>82</v>
      </c>
      <c r="N139" s="30">
        <f t="shared" si="89"/>
        <v>169</v>
      </c>
      <c r="O139" s="30">
        <f t="shared" si="89"/>
        <v>251</v>
      </c>
      <c r="P139" s="30">
        <f t="shared" si="89"/>
        <v>140</v>
      </c>
      <c r="Q139" s="30">
        <f t="shared" si="89"/>
        <v>359</v>
      </c>
      <c r="R139" s="30">
        <f t="shared" si="89"/>
        <v>499</v>
      </c>
      <c r="S139" s="30">
        <f t="shared" si="89"/>
        <v>1</v>
      </c>
      <c r="T139" s="30">
        <f t="shared" si="89"/>
        <v>7</v>
      </c>
      <c r="U139" s="30">
        <f t="shared" si="89"/>
        <v>8</v>
      </c>
      <c r="V139" s="30">
        <f t="shared" si="89"/>
        <v>9</v>
      </c>
      <c r="W139" s="30">
        <f t="shared" si="89"/>
        <v>19</v>
      </c>
      <c r="X139" s="30">
        <f t="shared" si="89"/>
        <v>28</v>
      </c>
      <c r="Y139" s="30">
        <f t="shared" si="89"/>
        <v>0</v>
      </c>
      <c r="Z139" s="30">
        <f t="shared" si="89"/>
        <v>0</v>
      </c>
      <c r="AA139" s="30">
        <f t="shared" si="89"/>
        <v>0</v>
      </c>
    </row>
    <row r="140" spans="1:27">
      <c r="A140" s="173" t="s">
        <v>49</v>
      </c>
      <c r="B140" s="173"/>
      <c r="C140" s="173"/>
      <c r="D140" s="29">
        <f t="shared" si="66"/>
        <v>553</v>
      </c>
      <c r="E140" s="29">
        <f t="shared" si="66"/>
        <v>1143</v>
      </c>
      <c r="F140" s="29">
        <f t="shared" si="88"/>
        <v>1696</v>
      </c>
      <c r="G140" s="30">
        <f>SUBTOTAL(9,G142:G167)</f>
        <v>156</v>
      </c>
      <c r="H140" s="30">
        <f t="shared" ref="H140:AA140" si="90">SUBTOTAL(9,H142:H167)</f>
        <v>305</v>
      </c>
      <c r="I140" s="30">
        <f t="shared" si="90"/>
        <v>461</v>
      </c>
      <c r="J140" s="30">
        <f t="shared" si="90"/>
        <v>165</v>
      </c>
      <c r="K140" s="30">
        <f t="shared" si="90"/>
        <v>284</v>
      </c>
      <c r="L140" s="30">
        <f t="shared" si="90"/>
        <v>449</v>
      </c>
      <c r="M140" s="30">
        <f t="shared" si="90"/>
        <v>82</v>
      </c>
      <c r="N140" s="30">
        <f t="shared" si="90"/>
        <v>169</v>
      </c>
      <c r="O140" s="30">
        <f t="shared" si="90"/>
        <v>251</v>
      </c>
      <c r="P140" s="30">
        <f t="shared" si="90"/>
        <v>140</v>
      </c>
      <c r="Q140" s="30">
        <f t="shared" si="90"/>
        <v>359</v>
      </c>
      <c r="R140" s="30">
        <f t="shared" si="90"/>
        <v>499</v>
      </c>
      <c r="S140" s="30">
        <f t="shared" si="90"/>
        <v>1</v>
      </c>
      <c r="T140" s="30">
        <f t="shared" si="90"/>
        <v>7</v>
      </c>
      <c r="U140" s="30">
        <f t="shared" si="90"/>
        <v>8</v>
      </c>
      <c r="V140" s="30">
        <f t="shared" si="90"/>
        <v>9</v>
      </c>
      <c r="W140" s="30">
        <f t="shared" si="90"/>
        <v>19</v>
      </c>
      <c r="X140" s="30">
        <f t="shared" si="90"/>
        <v>28</v>
      </c>
      <c r="Y140" s="30">
        <f t="shared" si="90"/>
        <v>0</v>
      </c>
      <c r="Z140" s="30">
        <f t="shared" si="90"/>
        <v>0</v>
      </c>
      <c r="AA140" s="30">
        <f t="shared" si="90"/>
        <v>0</v>
      </c>
    </row>
    <row r="141" spans="1:27">
      <c r="A141" s="171" t="s">
        <v>203</v>
      </c>
      <c r="B141" s="171"/>
      <c r="C141" s="171"/>
      <c r="D141" s="29">
        <f t="shared" si="66"/>
        <v>26</v>
      </c>
      <c r="E141" s="29">
        <f t="shared" si="66"/>
        <v>304</v>
      </c>
      <c r="F141" s="29">
        <f t="shared" si="88"/>
        <v>330</v>
      </c>
      <c r="G141" s="30">
        <f>SUBTOTAL(9,G142:G145)</f>
        <v>3</v>
      </c>
      <c r="H141" s="30">
        <f t="shared" ref="H141:AA141" si="91">SUBTOTAL(9,H142:H145)</f>
        <v>49</v>
      </c>
      <c r="I141" s="30">
        <f t="shared" si="91"/>
        <v>52</v>
      </c>
      <c r="J141" s="30">
        <f t="shared" si="91"/>
        <v>8</v>
      </c>
      <c r="K141" s="30">
        <f t="shared" si="91"/>
        <v>62</v>
      </c>
      <c r="L141" s="30">
        <f t="shared" si="91"/>
        <v>70</v>
      </c>
      <c r="M141" s="30">
        <f t="shared" si="91"/>
        <v>4</v>
      </c>
      <c r="N141" s="30">
        <f t="shared" si="91"/>
        <v>57</v>
      </c>
      <c r="O141" s="30">
        <f t="shared" si="91"/>
        <v>61</v>
      </c>
      <c r="P141" s="30">
        <f t="shared" si="91"/>
        <v>10</v>
      </c>
      <c r="Q141" s="30">
        <f t="shared" si="91"/>
        <v>127</v>
      </c>
      <c r="R141" s="30">
        <f t="shared" si="91"/>
        <v>137</v>
      </c>
      <c r="S141" s="30">
        <f t="shared" si="91"/>
        <v>0</v>
      </c>
      <c r="T141" s="30">
        <f t="shared" si="91"/>
        <v>0</v>
      </c>
      <c r="U141" s="30">
        <f t="shared" si="91"/>
        <v>0</v>
      </c>
      <c r="V141" s="30">
        <f t="shared" si="91"/>
        <v>1</v>
      </c>
      <c r="W141" s="30">
        <f t="shared" si="91"/>
        <v>9</v>
      </c>
      <c r="X141" s="30">
        <f t="shared" si="91"/>
        <v>10</v>
      </c>
      <c r="Y141" s="30">
        <f t="shared" si="91"/>
        <v>0</v>
      </c>
      <c r="Z141" s="30">
        <f t="shared" si="91"/>
        <v>0</v>
      </c>
      <c r="AA141" s="30">
        <f t="shared" si="91"/>
        <v>0</v>
      </c>
    </row>
    <row r="142" spans="1:27">
      <c r="A142" s="34">
        <v>13.120200000000001</v>
      </c>
      <c r="B142" s="35" t="s">
        <v>204</v>
      </c>
      <c r="C142" s="35" t="s">
        <v>205</v>
      </c>
      <c r="D142" s="29">
        <f t="shared" si="66"/>
        <v>9</v>
      </c>
      <c r="E142" s="29">
        <f t="shared" si="66"/>
        <v>46</v>
      </c>
      <c r="F142" s="29">
        <f t="shared" si="88"/>
        <v>55</v>
      </c>
      <c r="G142" s="30">
        <v>2</v>
      </c>
      <c r="H142" s="30">
        <v>6</v>
      </c>
      <c r="I142" s="30">
        <f t="shared" ref="I142:I202" si="92">SUM(G142:H142)</f>
        <v>8</v>
      </c>
      <c r="J142" s="30">
        <v>2</v>
      </c>
      <c r="K142" s="30">
        <v>4</v>
      </c>
      <c r="L142" s="30">
        <f t="shared" ref="L142:L202" si="93">SUM(J142:K142)</f>
        <v>6</v>
      </c>
      <c r="M142" s="30">
        <v>0</v>
      </c>
      <c r="N142" s="30">
        <v>9</v>
      </c>
      <c r="O142" s="30">
        <f t="shared" ref="O142:O202" si="94">SUM(M142:N142)</f>
        <v>9</v>
      </c>
      <c r="P142" s="30">
        <v>5</v>
      </c>
      <c r="Q142" s="30">
        <v>27</v>
      </c>
      <c r="R142" s="30">
        <f t="shared" ref="R142:R202" si="95">SUM(P142:Q142)</f>
        <v>32</v>
      </c>
      <c r="S142" s="30">
        <v>0</v>
      </c>
      <c r="T142" s="30">
        <v>0</v>
      </c>
      <c r="U142" s="30">
        <f t="shared" ref="U142:U202" si="96">SUM(S142:T142)</f>
        <v>0</v>
      </c>
      <c r="V142" s="30">
        <v>0</v>
      </c>
      <c r="W142" s="30">
        <v>0</v>
      </c>
      <c r="X142" s="30">
        <f t="shared" ref="X142:X202" si="97">SUM(V142:W142)</f>
        <v>0</v>
      </c>
      <c r="Y142" s="30">
        <v>0</v>
      </c>
      <c r="Z142" s="30">
        <v>0</v>
      </c>
      <c r="AA142" s="30">
        <f t="shared" ref="AA142:AA202" si="98">SUM(Y142:Z142)</f>
        <v>0</v>
      </c>
    </row>
    <row r="143" spans="1:27">
      <c r="A143" s="34">
        <v>13.120200000000001</v>
      </c>
      <c r="B143" s="35" t="s">
        <v>206</v>
      </c>
      <c r="C143" s="35" t="s">
        <v>207</v>
      </c>
      <c r="D143" s="29">
        <f t="shared" si="66"/>
        <v>10</v>
      </c>
      <c r="E143" s="29">
        <f t="shared" si="66"/>
        <v>136</v>
      </c>
      <c r="F143" s="29">
        <f t="shared" si="88"/>
        <v>146</v>
      </c>
      <c r="G143" s="30">
        <v>1</v>
      </c>
      <c r="H143" s="30">
        <v>20</v>
      </c>
      <c r="I143" s="30">
        <f t="shared" si="92"/>
        <v>21</v>
      </c>
      <c r="J143" s="30">
        <v>2</v>
      </c>
      <c r="K143" s="30">
        <v>32</v>
      </c>
      <c r="L143" s="30">
        <f t="shared" si="93"/>
        <v>34</v>
      </c>
      <c r="M143" s="30">
        <v>4</v>
      </c>
      <c r="N143" s="30">
        <v>26</v>
      </c>
      <c r="O143" s="30">
        <f t="shared" si="94"/>
        <v>30</v>
      </c>
      <c r="P143" s="30">
        <v>3</v>
      </c>
      <c r="Q143" s="30">
        <v>54</v>
      </c>
      <c r="R143" s="30">
        <f t="shared" si="95"/>
        <v>57</v>
      </c>
      <c r="S143" s="30">
        <v>0</v>
      </c>
      <c r="T143" s="30">
        <v>0</v>
      </c>
      <c r="U143" s="30">
        <f t="shared" si="96"/>
        <v>0</v>
      </c>
      <c r="V143" s="30">
        <v>0</v>
      </c>
      <c r="W143" s="30">
        <v>4</v>
      </c>
      <c r="X143" s="30">
        <f t="shared" si="97"/>
        <v>4</v>
      </c>
      <c r="Y143" s="30">
        <v>0</v>
      </c>
      <c r="Z143" s="30">
        <v>0</v>
      </c>
      <c r="AA143" s="30">
        <f t="shared" si="98"/>
        <v>0</v>
      </c>
    </row>
    <row r="144" spans="1:27">
      <c r="A144" s="34">
        <v>13.120200000000001</v>
      </c>
      <c r="B144" s="35" t="s">
        <v>208</v>
      </c>
      <c r="C144" s="35" t="s">
        <v>209</v>
      </c>
      <c r="D144" s="29">
        <f t="shared" si="66"/>
        <v>3</v>
      </c>
      <c r="E144" s="29">
        <f t="shared" si="66"/>
        <v>35</v>
      </c>
      <c r="F144" s="29">
        <f t="shared" si="88"/>
        <v>38</v>
      </c>
      <c r="G144" s="30">
        <v>0</v>
      </c>
      <c r="H144" s="30">
        <v>5</v>
      </c>
      <c r="I144" s="30">
        <f t="shared" si="92"/>
        <v>5</v>
      </c>
      <c r="J144" s="30">
        <v>3</v>
      </c>
      <c r="K144" s="30">
        <v>10</v>
      </c>
      <c r="L144" s="30">
        <f t="shared" si="93"/>
        <v>13</v>
      </c>
      <c r="M144" s="30">
        <v>0</v>
      </c>
      <c r="N144" s="30">
        <v>5</v>
      </c>
      <c r="O144" s="30">
        <f t="shared" si="94"/>
        <v>5</v>
      </c>
      <c r="P144" s="30">
        <v>0</v>
      </c>
      <c r="Q144" s="30">
        <v>12</v>
      </c>
      <c r="R144" s="30">
        <f t="shared" si="95"/>
        <v>12</v>
      </c>
      <c r="S144" s="30">
        <v>0</v>
      </c>
      <c r="T144" s="30">
        <v>0</v>
      </c>
      <c r="U144" s="30">
        <f t="shared" si="96"/>
        <v>0</v>
      </c>
      <c r="V144" s="30">
        <v>0</v>
      </c>
      <c r="W144" s="30">
        <v>3</v>
      </c>
      <c r="X144" s="30">
        <f t="shared" si="97"/>
        <v>3</v>
      </c>
      <c r="Y144" s="30">
        <v>0</v>
      </c>
      <c r="Z144" s="30">
        <v>0</v>
      </c>
      <c r="AA144" s="30">
        <f t="shared" si="98"/>
        <v>0</v>
      </c>
    </row>
    <row r="145" spans="1:27">
      <c r="A145" s="34">
        <v>13.120200000000001</v>
      </c>
      <c r="B145" s="35" t="s">
        <v>210</v>
      </c>
      <c r="C145" s="35" t="s">
        <v>211</v>
      </c>
      <c r="D145" s="29">
        <f t="shared" si="66"/>
        <v>4</v>
      </c>
      <c r="E145" s="29">
        <f t="shared" si="66"/>
        <v>87</v>
      </c>
      <c r="F145" s="29">
        <f t="shared" si="88"/>
        <v>91</v>
      </c>
      <c r="G145" s="30">
        <v>0</v>
      </c>
      <c r="H145" s="30">
        <v>18</v>
      </c>
      <c r="I145" s="30">
        <f t="shared" si="92"/>
        <v>18</v>
      </c>
      <c r="J145" s="30">
        <v>1</v>
      </c>
      <c r="K145" s="30">
        <v>16</v>
      </c>
      <c r="L145" s="30">
        <f t="shared" si="93"/>
        <v>17</v>
      </c>
      <c r="M145" s="30">
        <v>0</v>
      </c>
      <c r="N145" s="30">
        <v>17</v>
      </c>
      <c r="O145" s="30">
        <f t="shared" si="94"/>
        <v>17</v>
      </c>
      <c r="P145" s="30">
        <v>2</v>
      </c>
      <c r="Q145" s="30">
        <v>34</v>
      </c>
      <c r="R145" s="30">
        <f t="shared" si="95"/>
        <v>36</v>
      </c>
      <c r="S145" s="30">
        <v>0</v>
      </c>
      <c r="T145" s="30">
        <v>0</v>
      </c>
      <c r="U145" s="30">
        <f t="shared" si="96"/>
        <v>0</v>
      </c>
      <c r="V145" s="30">
        <v>1</v>
      </c>
      <c r="W145" s="30">
        <v>2</v>
      </c>
      <c r="X145" s="30">
        <f t="shared" si="97"/>
        <v>3</v>
      </c>
      <c r="Y145" s="30">
        <v>0</v>
      </c>
      <c r="Z145" s="30">
        <v>0</v>
      </c>
      <c r="AA145" s="30">
        <f t="shared" si="98"/>
        <v>0</v>
      </c>
    </row>
    <row r="146" spans="1:27">
      <c r="A146" s="171" t="s">
        <v>212</v>
      </c>
      <c r="B146" s="171"/>
      <c r="C146" s="171"/>
      <c r="D146" s="29">
        <f t="shared" ref="D146:E218" si="99">G146+J146+M146+P146+S146+V146+Y146</f>
        <v>521</v>
      </c>
      <c r="E146" s="29">
        <f t="shared" si="99"/>
        <v>727</v>
      </c>
      <c r="F146" s="29">
        <f t="shared" si="88"/>
        <v>1248</v>
      </c>
      <c r="G146" s="30">
        <f>SUBTOTAL(9,G147:G163)</f>
        <v>151</v>
      </c>
      <c r="H146" s="30">
        <f t="shared" ref="H146:AA146" si="100">SUBTOTAL(9,H147:H163)</f>
        <v>227</v>
      </c>
      <c r="I146" s="30">
        <f t="shared" si="100"/>
        <v>378</v>
      </c>
      <c r="J146" s="30">
        <f t="shared" si="100"/>
        <v>156</v>
      </c>
      <c r="K146" s="30">
        <f t="shared" si="100"/>
        <v>195</v>
      </c>
      <c r="L146" s="30">
        <f t="shared" si="100"/>
        <v>351</v>
      </c>
      <c r="M146" s="30">
        <f t="shared" si="100"/>
        <v>76</v>
      </c>
      <c r="N146" s="30">
        <f t="shared" si="100"/>
        <v>95</v>
      </c>
      <c r="O146" s="30">
        <f t="shared" si="100"/>
        <v>171</v>
      </c>
      <c r="P146" s="30">
        <f t="shared" si="100"/>
        <v>129</v>
      </c>
      <c r="Q146" s="30">
        <f t="shared" si="100"/>
        <v>195</v>
      </c>
      <c r="R146" s="30">
        <f t="shared" si="100"/>
        <v>324</v>
      </c>
      <c r="S146" s="30">
        <f t="shared" si="100"/>
        <v>1</v>
      </c>
      <c r="T146" s="30">
        <f t="shared" si="100"/>
        <v>5</v>
      </c>
      <c r="U146" s="30">
        <f t="shared" si="100"/>
        <v>6</v>
      </c>
      <c r="V146" s="30">
        <f t="shared" si="100"/>
        <v>8</v>
      </c>
      <c r="W146" s="30">
        <f t="shared" si="100"/>
        <v>10</v>
      </c>
      <c r="X146" s="30">
        <f t="shared" si="100"/>
        <v>18</v>
      </c>
      <c r="Y146" s="30">
        <f t="shared" si="100"/>
        <v>0</v>
      </c>
      <c r="Z146" s="30">
        <f t="shared" si="100"/>
        <v>0</v>
      </c>
      <c r="AA146" s="30">
        <f t="shared" si="100"/>
        <v>0</v>
      </c>
    </row>
    <row r="147" spans="1:27">
      <c r="A147" s="34">
        <v>13.1205</v>
      </c>
      <c r="B147" s="35" t="s">
        <v>213</v>
      </c>
      <c r="C147" s="35" t="s">
        <v>214</v>
      </c>
      <c r="D147" s="29">
        <f t="shared" si="99"/>
        <v>11</v>
      </c>
      <c r="E147" s="29">
        <f t="shared" si="99"/>
        <v>36</v>
      </c>
      <c r="F147" s="29">
        <f t="shared" si="88"/>
        <v>47</v>
      </c>
      <c r="G147" s="30">
        <v>3</v>
      </c>
      <c r="H147" s="30">
        <v>8</v>
      </c>
      <c r="I147" s="30">
        <f t="shared" si="92"/>
        <v>11</v>
      </c>
      <c r="J147" s="30">
        <v>1</v>
      </c>
      <c r="K147" s="30">
        <v>9</v>
      </c>
      <c r="L147" s="30">
        <f t="shared" si="93"/>
        <v>10</v>
      </c>
      <c r="M147" s="30">
        <v>3</v>
      </c>
      <c r="N147" s="30">
        <v>2</v>
      </c>
      <c r="O147" s="30">
        <f t="shared" si="94"/>
        <v>5</v>
      </c>
      <c r="P147" s="30">
        <v>4</v>
      </c>
      <c r="Q147" s="30">
        <v>14</v>
      </c>
      <c r="R147" s="30">
        <f t="shared" si="95"/>
        <v>18</v>
      </c>
      <c r="S147" s="30">
        <v>0</v>
      </c>
      <c r="T147" s="30">
        <v>0</v>
      </c>
      <c r="U147" s="30">
        <f t="shared" si="96"/>
        <v>0</v>
      </c>
      <c r="V147" s="30">
        <v>0</v>
      </c>
      <c r="W147" s="30">
        <v>3</v>
      </c>
      <c r="X147" s="30">
        <f t="shared" si="97"/>
        <v>3</v>
      </c>
      <c r="Y147" s="30">
        <v>0</v>
      </c>
      <c r="Z147" s="30">
        <v>0</v>
      </c>
      <c r="AA147" s="30">
        <f t="shared" si="98"/>
        <v>0</v>
      </c>
    </row>
    <row r="148" spans="1:27">
      <c r="A148" s="34">
        <v>13.1205</v>
      </c>
      <c r="B148" s="35" t="s">
        <v>215</v>
      </c>
      <c r="C148" s="35" t="s">
        <v>216</v>
      </c>
      <c r="D148" s="29">
        <f t="shared" si="99"/>
        <v>28</v>
      </c>
      <c r="E148" s="29">
        <f t="shared" si="99"/>
        <v>53</v>
      </c>
      <c r="F148" s="29">
        <f t="shared" si="88"/>
        <v>81</v>
      </c>
      <c r="G148" s="30">
        <v>6</v>
      </c>
      <c r="H148" s="30">
        <v>16</v>
      </c>
      <c r="I148" s="30">
        <f t="shared" si="92"/>
        <v>22</v>
      </c>
      <c r="J148" s="30">
        <v>10</v>
      </c>
      <c r="K148" s="30">
        <v>18</v>
      </c>
      <c r="L148" s="30">
        <f t="shared" si="93"/>
        <v>28</v>
      </c>
      <c r="M148" s="30">
        <v>10</v>
      </c>
      <c r="N148" s="30">
        <v>9</v>
      </c>
      <c r="O148" s="30">
        <f t="shared" si="94"/>
        <v>19</v>
      </c>
      <c r="P148" s="30">
        <v>2</v>
      </c>
      <c r="Q148" s="30">
        <v>10</v>
      </c>
      <c r="R148" s="30">
        <f t="shared" si="95"/>
        <v>12</v>
      </c>
      <c r="S148" s="30">
        <v>0</v>
      </c>
      <c r="T148" s="30">
        <v>0</v>
      </c>
      <c r="U148" s="30">
        <f t="shared" si="96"/>
        <v>0</v>
      </c>
      <c r="V148" s="30">
        <v>0</v>
      </c>
      <c r="W148" s="30">
        <v>0</v>
      </c>
      <c r="X148" s="30">
        <f t="shared" si="97"/>
        <v>0</v>
      </c>
      <c r="Y148" s="30">
        <v>0</v>
      </c>
      <c r="Z148" s="30">
        <v>0</v>
      </c>
      <c r="AA148" s="30">
        <f t="shared" si="98"/>
        <v>0</v>
      </c>
    </row>
    <row r="149" spans="1:27">
      <c r="A149" s="34">
        <v>13.1205</v>
      </c>
      <c r="B149" s="35" t="s">
        <v>217</v>
      </c>
      <c r="C149" s="35" t="s">
        <v>218</v>
      </c>
      <c r="D149" s="29">
        <f t="shared" si="99"/>
        <v>31</v>
      </c>
      <c r="E149" s="29">
        <f t="shared" si="99"/>
        <v>72</v>
      </c>
      <c r="F149" s="29">
        <f t="shared" si="88"/>
        <v>103</v>
      </c>
      <c r="G149" s="30">
        <v>10</v>
      </c>
      <c r="H149" s="30">
        <v>22</v>
      </c>
      <c r="I149" s="30">
        <f t="shared" si="92"/>
        <v>32</v>
      </c>
      <c r="J149" s="30">
        <v>12</v>
      </c>
      <c r="K149" s="30">
        <v>23</v>
      </c>
      <c r="L149" s="30">
        <f t="shared" si="93"/>
        <v>35</v>
      </c>
      <c r="M149" s="30">
        <v>3</v>
      </c>
      <c r="N149" s="30">
        <v>10</v>
      </c>
      <c r="O149" s="30">
        <f t="shared" si="94"/>
        <v>13</v>
      </c>
      <c r="P149" s="30">
        <v>6</v>
      </c>
      <c r="Q149" s="30">
        <v>17</v>
      </c>
      <c r="R149" s="30">
        <f t="shared" si="95"/>
        <v>23</v>
      </c>
      <c r="S149" s="30">
        <v>0</v>
      </c>
      <c r="T149" s="30">
        <v>0</v>
      </c>
      <c r="U149" s="30">
        <f t="shared" si="96"/>
        <v>0</v>
      </c>
      <c r="V149" s="30">
        <v>0</v>
      </c>
      <c r="W149" s="30">
        <v>0</v>
      </c>
      <c r="X149" s="30">
        <f t="shared" si="97"/>
        <v>0</v>
      </c>
      <c r="Y149" s="30">
        <v>0</v>
      </c>
      <c r="Z149" s="30">
        <v>0</v>
      </c>
      <c r="AA149" s="30">
        <f t="shared" si="98"/>
        <v>0</v>
      </c>
    </row>
    <row r="150" spans="1:27">
      <c r="A150" s="34">
        <v>13.1205</v>
      </c>
      <c r="B150" s="35" t="s">
        <v>219</v>
      </c>
      <c r="C150" s="35" t="s">
        <v>220</v>
      </c>
      <c r="D150" s="29">
        <f t="shared" si="99"/>
        <v>3</v>
      </c>
      <c r="E150" s="29">
        <f t="shared" si="99"/>
        <v>22</v>
      </c>
      <c r="F150" s="29">
        <f t="shared" si="88"/>
        <v>25</v>
      </c>
      <c r="G150" s="30">
        <v>0</v>
      </c>
      <c r="H150" s="30">
        <v>3</v>
      </c>
      <c r="I150" s="30">
        <f t="shared" si="92"/>
        <v>3</v>
      </c>
      <c r="J150" s="30">
        <v>2</v>
      </c>
      <c r="K150" s="30">
        <v>7</v>
      </c>
      <c r="L150" s="30">
        <f t="shared" si="93"/>
        <v>9</v>
      </c>
      <c r="M150" s="30">
        <v>0</v>
      </c>
      <c r="N150" s="30">
        <v>2</v>
      </c>
      <c r="O150" s="30">
        <f t="shared" si="94"/>
        <v>2</v>
      </c>
      <c r="P150" s="30">
        <v>0</v>
      </c>
      <c r="Q150" s="30">
        <v>6</v>
      </c>
      <c r="R150" s="30">
        <f t="shared" si="95"/>
        <v>6</v>
      </c>
      <c r="S150" s="30">
        <v>0</v>
      </c>
      <c r="T150" s="30">
        <v>3</v>
      </c>
      <c r="U150" s="30">
        <f t="shared" si="96"/>
        <v>3</v>
      </c>
      <c r="V150" s="30">
        <v>1</v>
      </c>
      <c r="W150" s="30">
        <v>1</v>
      </c>
      <c r="X150" s="30">
        <f t="shared" si="97"/>
        <v>2</v>
      </c>
      <c r="Y150" s="30">
        <v>0</v>
      </c>
      <c r="Z150" s="30">
        <v>0</v>
      </c>
      <c r="AA150" s="30">
        <f t="shared" si="98"/>
        <v>0</v>
      </c>
    </row>
    <row r="151" spans="1:27">
      <c r="A151" s="34">
        <v>13.1205</v>
      </c>
      <c r="B151" s="35" t="s">
        <v>221</v>
      </c>
      <c r="C151" s="35" t="s">
        <v>222</v>
      </c>
      <c r="D151" s="29">
        <f t="shared" si="99"/>
        <v>23</v>
      </c>
      <c r="E151" s="29">
        <f t="shared" si="99"/>
        <v>24</v>
      </c>
      <c r="F151" s="29">
        <f t="shared" si="88"/>
        <v>47</v>
      </c>
      <c r="G151" s="30">
        <v>4</v>
      </c>
      <c r="H151" s="30">
        <v>11</v>
      </c>
      <c r="I151" s="30">
        <f t="shared" si="92"/>
        <v>15</v>
      </c>
      <c r="J151" s="30">
        <v>10</v>
      </c>
      <c r="K151" s="30">
        <v>9</v>
      </c>
      <c r="L151" s="30">
        <f t="shared" si="93"/>
        <v>19</v>
      </c>
      <c r="M151" s="30">
        <v>3</v>
      </c>
      <c r="N151" s="30">
        <v>1</v>
      </c>
      <c r="O151" s="30">
        <f t="shared" si="94"/>
        <v>4</v>
      </c>
      <c r="P151" s="30">
        <v>5</v>
      </c>
      <c r="Q151" s="30">
        <v>3</v>
      </c>
      <c r="R151" s="30">
        <f t="shared" si="95"/>
        <v>8</v>
      </c>
      <c r="S151" s="30">
        <v>0</v>
      </c>
      <c r="T151" s="30">
        <v>0</v>
      </c>
      <c r="U151" s="30">
        <f t="shared" si="96"/>
        <v>0</v>
      </c>
      <c r="V151" s="30">
        <v>1</v>
      </c>
      <c r="W151" s="30">
        <v>0</v>
      </c>
      <c r="X151" s="30">
        <f t="shared" si="97"/>
        <v>1</v>
      </c>
      <c r="Y151" s="30">
        <v>0</v>
      </c>
      <c r="Z151" s="30">
        <v>0</v>
      </c>
      <c r="AA151" s="30">
        <f t="shared" si="98"/>
        <v>0</v>
      </c>
    </row>
    <row r="152" spans="1:27">
      <c r="A152" s="34">
        <v>13.1205</v>
      </c>
      <c r="B152" s="35" t="s">
        <v>223</v>
      </c>
      <c r="C152" s="35" t="s">
        <v>224</v>
      </c>
      <c r="D152" s="29">
        <f t="shared" si="99"/>
        <v>5</v>
      </c>
      <c r="E152" s="29">
        <f t="shared" si="99"/>
        <v>18</v>
      </c>
      <c r="F152" s="29">
        <f t="shared" si="88"/>
        <v>23</v>
      </c>
      <c r="G152" s="30">
        <v>5</v>
      </c>
      <c r="H152" s="30">
        <v>15</v>
      </c>
      <c r="I152" s="30">
        <f t="shared" si="92"/>
        <v>20</v>
      </c>
      <c r="J152" s="30">
        <v>0</v>
      </c>
      <c r="K152" s="30">
        <v>1</v>
      </c>
      <c r="L152" s="30">
        <f t="shared" si="93"/>
        <v>1</v>
      </c>
      <c r="M152" s="30">
        <v>0</v>
      </c>
      <c r="N152" s="30">
        <v>0</v>
      </c>
      <c r="O152" s="30">
        <f t="shared" si="94"/>
        <v>0</v>
      </c>
      <c r="P152" s="30">
        <v>0</v>
      </c>
      <c r="Q152" s="30">
        <v>2</v>
      </c>
      <c r="R152" s="30">
        <f t="shared" si="95"/>
        <v>2</v>
      </c>
      <c r="S152" s="30">
        <v>0</v>
      </c>
      <c r="T152" s="30">
        <v>0</v>
      </c>
      <c r="U152" s="30">
        <f t="shared" si="96"/>
        <v>0</v>
      </c>
      <c r="V152" s="30">
        <v>0</v>
      </c>
      <c r="W152" s="30">
        <v>0</v>
      </c>
      <c r="X152" s="30">
        <f t="shared" si="97"/>
        <v>0</v>
      </c>
      <c r="Y152" s="30">
        <v>0</v>
      </c>
      <c r="Z152" s="30">
        <v>0</v>
      </c>
      <c r="AA152" s="30">
        <f t="shared" si="98"/>
        <v>0</v>
      </c>
    </row>
    <row r="153" spans="1:27">
      <c r="A153" s="34">
        <v>13.1205</v>
      </c>
      <c r="B153" s="35" t="s">
        <v>225</v>
      </c>
      <c r="C153" s="35" t="s">
        <v>226</v>
      </c>
      <c r="D153" s="29">
        <f t="shared" si="99"/>
        <v>135</v>
      </c>
      <c r="E153" s="29">
        <f t="shared" si="99"/>
        <v>66</v>
      </c>
      <c r="F153" s="29">
        <f t="shared" si="88"/>
        <v>201</v>
      </c>
      <c r="G153" s="30">
        <v>30</v>
      </c>
      <c r="H153" s="30">
        <v>19</v>
      </c>
      <c r="I153" s="30">
        <f t="shared" si="92"/>
        <v>49</v>
      </c>
      <c r="J153" s="30">
        <v>49</v>
      </c>
      <c r="K153" s="30">
        <v>21</v>
      </c>
      <c r="L153" s="30">
        <f t="shared" si="93"/>
        <v>70</v>
      </c>
      <c r="M153" s="30">
        <v>20</v>
      </c>
      <c r="N153" s="30">
        <v>10</v>
      </c>
      <c r="O153" s="30">
        <f t="shared" si="94"/>
        <v>30</v>
      </c>
      <c r="P153" s="30">
        <v>36</v>
      </c>
      <c r="Q153" s="30">
        <v>15</v>
      </c>
      <c r="R153" s="30">
        <f t="shared" si="95"/>
        <v>51</v>
      </c>
      <c r="S153" s="30">
        <v>0</v>
      </c>
      <c r="T153" s="30">
        <v>0</v>
      </c>
      <c r="U153" s="30">
        <f t="shared" si="96"/>
        <v>0</v>
      </c>
      <c r="V153" s="30">
        <v>0</v>
      </c>
      <c r="W153" s="30">
        <v>1</v>
      </c>
      <c r="X153" s="30">
        <f t="shared" si="97"/>
        <v>1</v>
      </c>
      <c r="Y153" s="30">
        <v>0</v>
      </c>
      <c r="Z153" s="30">
        <v>0</v>
      </c>
      <c r="AA153" s="30">
        <f t="shared" si="98"/>
        <v>0</v>
      </c>
    </row>
    <row r="154" spans="1:27">
      <c r="A154" s="34">
        <v>13.1205</v>
      </c>
      <c r="B154" s="35" t="s">
        <v>227</v>
      </c>
      <c r="C154" s="35" t="s">
        <v>228</v>
      </c>
      <c r="D154" s="29">
        <f t="shared" si="99"/>
        <v>40</v>
      </c>
      <c r="E154" s="29">
        <f t="shared" si="99"/>
        <v>77</v>
      </c>
      <c r="F154" s="29">
        <f t="shared" si="88"/>
        <v>117</v>
      </c>
      <c r="G154" s="30">
        <v>11</v>
      </c>
      <c r="H154" s="30">
        <v>18</v>
      </c>
      <c r="I154" s="30">
        <f t="shared" si="92"/>
        <v>29</v>
      </c>
      <c r="J154" s="30">
        <v>8</v>
      </c>
      <c r="K154" s="30">
        <v>15</v>
      </c>
      <c r="L154" s="30">
        <f t="shared" si="93"/>
        <v>23</v>
      </c>
      <c r="M154" s="30">
        <v>4</v>
      </c>
      <c r="N154" s="30">
        <v>13</v>
      </c>
      <c r="O154" s="30">
        <f t="shared" si="94"/>
        <v>17</v>
      </c>
      <c r="P154" s="30">
        <v>17</v>
      </c>
      <c r="Q154" s="30">
        <v>29</v>
      </c>
      <c r="R154" s="30">
        <f t="shared" si="95"/>
        <v>46</v>
      </c>
      <c r="S154" s="30">
        <v>0</v>
      </c>
      <c r="T154" s="30">
        <v>0</v>
      </c>
      <c r="U154" s="30">
        <f t="shared" si="96"/>
        <v>0</v>
      </c>
      <c r="V154" s="30">
        <v>0</v>
      </c>
      <c r="W154" s="30">
        <v>2</v>
      </c>
      <c r="X154" s="30">
        <f t="shared" si="97"/>
        <v>2</v>
      </c>
      <c r="Y154" s="30">
        <v>0</v>
      </c>
      <c r="Z154" s="30">
        <v>0</v>
      </c>
      <c r="AA154" s="30">
        <f t="shared" si="98"/>
        <v>0</v>
      </c>
    </row>
    <row r="155" spans="1:27">
      <c r="A155" s="34">
        <v>13.1205</v>
      </c>
      <c r="B155" s="35" t="s">
        <v>229</v>
      </c>
      <c r="C155" s="35" t="s">
        <v>230</v>
      </c>
      <c r="D155" s="29">
        <f t="shared" si="99"/>
        <v>14</v>
      </c>
      <c r="E155" s="29">
        <f t="shared" si="99"/>
        <v>60</v>
      </c>
      <c r="F155" s="29">
        <f t="shared" si="88"/>
        <v>74</v>
      </c>
      <c r="G155" s="30">
        <v>0</v>
      </c>
      <c r="H155" s="30">
        <v>7</v>
      </c>
      <c r="I155" s="30">
        <f t="shared" si="92"/>
        <v>7</v>
      </c>
      <c r="J155" s="30">
        <v>5</v>
      </c>
      <c r="K155" s="30">
        <v>16</v>
      </c>
      <c r="L155" s="30">
        <f t="shared" si="93"/>
        <v>21</v>
      </c>
      <c r="M155" s="30">
        <v>5</v>
      </c>
      <c r="N155" s="30">
        <v>13</v>
      </c>
      <c r="O155" s="30">
        <f t="shared" si="94"/>
        <v>18</v>
      </c>
      <c r="P155" s="30">
        <v>3</v>
      </c>
      <c r="Q155" s="30">
        <v>22</v>
      </c>
      <c r="R155" s="30">
        <f t="shared" si="95"/>
        <v>25</v>
      </c>
      <c r="S155" s="30">
        <v>1</v>
      </c>
      <c r="T155" s="30">
        <v>2</v>
      </c>
      <c r="U155" s="30">
        <f t="shared" si="96"/>
        <v>3</v>
      </c>
      <c r="V155" s="30">
        <v>0</v>
      </c>
      <c r="W155" s="30">
        <v>0</v>
      </c>
      <c r="X155" s="30">
        <f t="shared" si="97"/>
        <v>0</v>
      </c>
      <c r="Y155" s="30">
        <v>0</v>
      </c>
      <c r="Z155" s="30">
        <v>0</v>
      </c>
      <c r="AA155" s="30">
        <f t="shared" si="98"/>
        <v>0</v>
      </c>
    </row>
    <row r="156" spans="1:27">
      <c r="A156" s="34">
        <v>13.1205</v>
      </c>
      <c r="B156" s="35" t="s">
        <v>231</v>
      </c>
      <c r="C156" s="35" t="s">
        <v>232</v>
      </c>
      <c r="D156" s="29">
        <f t="shared" si="99"/>
        <v>6</v>
      </c>
      <c r="E156" s="29">
        <f t="shared" si="99"/>
        <v>9</v>
      </c>
      <c r="F156" s="29">
        <f t="shared" si="88"/>
        <v>15</v>
      </c>
      <c r="G156" s="30">
        <v>1</v>
      </c>
      <c r="H156" s="30">
        <v>5</v>
      </c>
      <c r="I156" s="30">
        <f t="shared" si="92"/>
        <v>6</v>
      </c>
      <c r="J156" s="30">
        <v>2</v>
      </c>
      <c r="K156" s="30">
        <v>1</v>
      </c>
      <c r="L156" s="30">
        <f t="shared" si="93"/>
        <v>3</v>
      </c>
      <c r="M156" s="30">
        <v>0</v>
      </c>
      <c r="N156" s="30">
        <v>0</v>
      </c>
      <c r="O156" s="30">
        <f t="shared" si="94"/>
        <v>0</v>
      </c>
      <c r="P156" s="30">
        <v>2</v>
      </c>
      <c r="Q156" s="30">
        <v>3</v>
      </c>
      <c r="R156" s="30">
        <f t="shared" si="95"/>
        <v>5</v>
      </c>
      <c r="S156" s="30">
        <v>0</v>
      </c>
      <c r="T156" s="30">
        <v>0</v>
      </c>
      <c r="U156" s="30">
        <f t="shared" si="96"/>
        <v>0</v>
      </c>
      <c r="V156" s="30">
        <v>1</v>
      </c>
      <c r="W156" s="30">
        <v>0</v>
      </c>
      <c r="X156" s="30">
        <f t="shared" si="97"/>
        <v>1</v>
      </c>
      <c r="Y156" s="30">
        <v>0</v>
      </c>
      <c r="Z156" s="30">
        <v>0</v>
      </c>
      <c r="AA156" s="30">
        <f t="shared" si="98"/>
        <v>0</v>
      </c>
    </row>
    <row r="157" spans="1:27">
      <c r="A157" s="34">
        <v>13.1205</v>
      </c>
      <c r="B157" s="35" t="s">
        <v>233</v>
      </c>
      <c r="C157" s="35" t="s">
        <v>234</v>
      </c>
      <c r="D157" s="29">
        <f t="shared" si="99"/>
        <v>26</v>
      </c>
      <c r="E157" s="29">
        <f t="shared" si="99"/>
        <v>39</v>
      </c>
      <c r="F157" s="29">
        <f t="shared" si="88"/>
        <v>65</v>
      </c>
      <c r="G157" s="30">
        <v>11</v>
      </c>
      <c r="H157" s="30">
        <v>12</v>
      </c>
      <c r="I157" s="30">
        <f t="shared" si="92"/>
        <v>23</v>
      </c>
      <c r="J157" s="30">
        <v>8</v>
      </c>
      <c r="K157" s="30">
        <v>12</v>
      </c>
      <c r="L157" s="30">
        <f t="shared" si="93"/>
        <v>20</v>
      </c>
      <c r="M157" s="30">
        <v>2</v>
      </c>
      <c r="N157" s="30">
        <v>10</v>
      </c>
      <c r="O157" s="30">
        <f t="shared" si="94"/>
        <v>12</v>
      </c>
      <c r="P157" s="30">
        <v>5</v>
      </c>
      <c r="Q157" s="30">
        <v>5</v>
      </c>
      <c r="R157" s="30">
        <f t="shared" si="95"/>
        <v>10</v>
      </c>
      <c r="S157" s="30">
        <v>0</v>
      </c>
      <c r="T157" s="30">
        <v>0</v>
      </c>
      <c r="U157" s="30">
        <f t="shared" si="96"/>
        <v>0</v>
      </c>
      <c r="V157" s="30">
        <v>0</v>
      </c>
      <c r="W157" s="30">
        <v>0</v>
      </c>
      <c r="X157" s="30">
        <f t="shared" si="97"/>
        <v>0</v>
      </c>
      <c r="Y157" s="30">
        <v>0</v>
      </c>
      <c r="Z157" s="30">
        <v>0</v>
      </c>
      <c r="AA157" s="30">
        <f t="shared" si="98"/>
        <v>0</v>
      </c>
    </row>
    <row r="158" spans="1:27">
      <c r="A158" s="34">
        <v>13.1205</v>
      </c>
      <c r="B158" s="35" t="s">
        <v>235</v>
      </c>
      <c r="C158" s="35" t="s">
        <v>236</v>
      </c>
      <c r="D158" s="29">
        <f t="shared" si="99"/>
        <v>41</v>
      </c>
      <c r="E158" s="29">
        <f t="shared" si="99"/>
        <v>32</v>
      </c>
      <c r="F158" s="29">
        <f t="shared" si="88"/>
        <v>73</v>
      </c>
      <c r="G158" s="30">
        <v>5</v>
      </c>
      <c r="H158" s="30">
        <v>9</v>
      </c>
      <c r="I158" s="30">
        <f t="shared" si="92"/>
        <v>14</v>
      </c>
      <c r="J158" s="30">
        <v>7</v>
      </c>
      <c r="K158" s="30">
        <v>3</v>
      </c>
      <c r="L158" s="30">
        <f t="shared" si="93"/>
        <v>10</v>
      </c>
      <c r="M158" s="30">
        <v>7</v>
      </c>
      <c r="N158" s="30">
        <v>5</v>
      </c>
      <c r="O158" s="30">
        <f t="shared" si="94"/>
        <v>12</v>
      </c>
      <c r="P158" s="30">
        <v>20</v>
      </c>
      <c r="Q158" s="30">
        <v>14</v>
      </c>
      <c r="R158" s="30">
        <f t="shared" si="95"/>
        <v>34</v>
      </c>
      <c r="S158" s="30">
        <v>0</v>
      </c>
      <c r="T158" s="30">
        <v>0</v>
      </c>
      <c r="U158" s="30">
        <f t="shared" si="96"/>
        <v>0</v>
      </c>
      <c r="V158" s="30">
        <v>2</v>
      </c>
      <c r="W158" s="30">
        <v>1</v>
      </c>
      <c r="X158" s="30">
        <f t="shared" si="97"/>
        <v>3</v>
      </c>
      <c r="Y158" s="30">
        <v>0</v>
      </c>
      <c r="Z158" s="30">
        <v>0</v>
      </c>
      <c r="AA158" s="30">
        <f t="shared" si="98"/>
        <v>0</v>
      </c>
    </row>
    <row r="159" spans="1:27">
      <c r="A159" s="34">
        <v>13.1205</v>
      </c>
      <c r="B159" s="35" t="s">
        <v>237</v>
      </c>
      <c r="C159" s="35" t="s">
        <v>238</v>
      </c>
      <c r="D159" s="29">
        <f t="shared" si="99"/>
        <v>32</v>
      </c>
      <c r="E159" s="29">
        <f t="shared" si="99"/>
        <v>45</v>
      </c>
      <c r="F159" s="29">
        <f t="shared" si="88"/>
        <v>77</v>
      </c>
      <c r="G159" s="30">
        <v>11</v>
      </c>
      <c r="H159" s="30">
        <v>18</v>
      </c>
      <c r="I159" s="30">
        <f t="shared" si="92"/>
        <v>29</v>
      </c>
      <c r="J159" s="30">
        <v>5</v>
      </c>
      <c r="K159" s="30">
        <v>10</v>
      </c>
      <c r="L159" s="30">
        <f t="shared" si="93"/>
        <v>15</v>
      </c>
      <c r="M159" s="30">
        <v>6</v>
      </c>
      <c r="N159" s="30">
        <v>5</v>
      </c>
      <c r="O159" s="30">
        <f t="shared" si="94"/>
        <v>11</v>
      </c>
      <c r="P159" s="30">
        <v>10</v>
      </c>
      <c r="Q159" s="30">
        <v>12</v>
      </c>
      <c r="R159" s="30">
        <f t="shared" si="95"/>
        <v>22</v>
      </c>
      <c r="S159" s="30">
        <v>0</v>
      </c>
      <c r="T159" s="30">
        <v>0</v>
      </c>
      <c r="U159" s="30">
        <f t="shared" si="96"/>
        <v>0</v>
      </c>
      <c r="V159" s="30">
        <v>0</v>
      </c>
      <c r="W159" s="30">
        <v>0</v>
      </c>
      <c r="X159" s="30">
        <f t="shared" si="97"/>
        <v>0</v>
      </c>
      <c r="Y159" s="30">
        <v>0</v>
      </c>
      <c r="Z159" s="30">
        <v>0</v>
      </c>
      <c r="AA159" s="30">
        <f t="shared" si="98"/>
        <v>0</v>
      </c>
    </row>
    <row r="160" spans="1:27">
      <c r="A160" s="34">
        <v>13.1205</v>
      </c>
      <c r="B160" s="35" t="s">
        <v>239</v>
      </c>
      <c r="C160" s="35" t="s">
        <v>240</v>
      </c>
      <c r="D160" s="29">
        <f t="shared" si="99"/>
        <v>31</v>
      </c>
      <c r="E160" s="29">
        <f t="shared" si="99"/>
        <v>27</v>
      </c>
      <c r="F160" s="29">
        <f t="shared" si="88"/>
        <v>58</v>
      </c>
      <c r="G160" s="30">
        <v>9</v>
      </c>
      <c r="H160" s="30">
        <v>12</v>
      </c>
      <c r="I160" s="30">
        <f t="shared" si="92"/>
        <v>21</v>
      </c>
      <c r="J160" s="30">
        <v>6</v>
      </c>
      <c r="K160" s="30">
        <v>6</v>
      </c>
      <c r="L160" s="30">
        <f t="shared" si="93"/>
        <v>12</v>
      </c>
      <c r="M160" s="30">
        <v>4</v>
      </c>
      <c r="N160" s="30">
        <v>4</v>
      </c>
      <c r="O160" s="30">
        <f t="shared" si="94"/>
        <v>8</v>
      </c>
      <c r="P160" s="30">
        <v>9</v>
      </c>
      <c r="Q160" s="30">
        <v>5</v>
      </c>
      <c r="R160" s="30">
        <f t="shared" si="95"/>
        <v>14</v>
      </c>
      <c r="S160" s="30">
        <v>0</v>
      </c>
      <c r="T160" s="30">
        <v>0</v>
      </c>
      <c r="U160" s="30">
        <f t="shared" si="96"/>
        <v>0</v>
      </c>
      <c r="V160" s="30">
        <v>3</v>
      </c>
      <c r="W160" s="30">
        <v>0</v>
      </c>
      <c r="X160" s="30">
        <f t="shared" si="97"/>
        <v>3</v>
      </c>
      <c r="Y160" s="30">
        <v>0</v>
      </c>
      <c r="Z160" s="30">
        <v>0</v>
      </c>
      <c r="AA160" s="30">
        <f t="shared" si="98"/>
        <v>0</v>
      </c>
    </row>
    <row r="161" spans="1:27">
      <c r="A161" s="34">
        <v>13.1205</v>
      </c>
      <c r="B161" s="35" t="s">
        <v>241</v>
      </c>
      <c r="C161" s="35" t="s">
        <v>242</v>
      </c>
      <c r="D161" s="29">
        <f t="shared" si="99"/>
        <v>23</v>
      </c>
      <c r="E161" s="29">
        <f t="shared" si="99"/>
        <v>48</v>
      </c>
      <c r="F161" s="29">
        <f t="shared" si="88"/>
        <v>71</v>
      </c>
      <c r="G161" s="30">
        <v>11</v>
      </c>
      <c r="H161" s="30">
        <v>15</v>
      </c>
      <c r="I161" s="30">
        <f t="shared" si="92"/>
        <v>26</v>
      </c>
      <c r="J161" s="30">
        <v>7</v>
      </c>
      <c r="K161" s="30">
        <v>14</v>
      </c>
      <c r="L161" s="30">
        <f t="shared" si="93"/>
        <v>21</v>
      </c>
      <c r="M161" s="30">
        <v>2</v>
      </c>
      <c r="N161" s="30">
        <v>6</v>
      </c>
      <c r="O161" s="30">
        <f t="shared" si="94"/>
        <v>8</v>
      </c>
      <c r="P161" s="30">
        <v>3</v>
      </c>
      <c r="Q161" s="30">
        <v>13</v>
      </c>
      <c r="R161" s="30">
        <f t="shared" si="95"/>
        <v>16</v>
      </c>
      <c r="S161" s="30">
        <v>0</v>
      </c>
      <c r="T161" s="30">
        <v>0</v>
      </c>
      <c r="U161" s="30">
        <f t="shared" si="96"/>
        <v>0</v>
      </c>
      <c r="V161" s="30">
        <v>0</v>
      </c>
      <c r="W161" s="30">
        <v>0</v>
      </c>
      <c r="X161" s="30">
        <f t="shared" si="97"/>
        <v>0</v>
      </c>
      <c r="Y161" s="30">
        <v>0</v>
      </c>
      <c r="Z161" s="30">
        <v>0</v>
      </c>
      <c r="AA161" s="30">
        <f t="shared" si="98"/>
        <v>0</v>
      </c>
    </row>
    <row r="162" spans="1:27">
      <c r="A162" s="34">
        <v>13.1205</v>
      </c>
      <c r="B162" s="35" t="s">
        <v>243</v>
      </c>
      <c r="C162" s="35" t="s">
        <v>244</v>
      </c>
      <c r="D162" s="29">
        <f t="shared" si="99"/>
        <v>42</v>
      </c>
      <c r="E162" s="29">
        <f t="shared" si="99"/>
        <v>54</v>
      </c>
      <c r="F162" s="29">
        <f t="shared" si="88"/>
        <v>96</v>
      </c>
      <c r="G162" s="30">
        <v>19</v>
      </c>
      <c r="H162" s="30">
        <v>22</v>
      </c>
      <c r="I162" s="30">
        <f t="shared" si="92"/>
        <v>41</v>
      </c>
      <c r="J162" s="30">
        <v>16</v>
      </c>
      <c r="K162" s="30">
        <v>21</v>
      </c>
      <c r="L162" s="30">
        <f t="shared" si="93"/>
        <v>37</v>
      </c>
      <c r="M162" s="30">
        <v>3</v>
      </c>
      <c r="N162" s="30">
        <v>3</v>
      </c>
      <c r="O162" s="30">
        <f t="shared" si="94"/>
        <v>6</v>
      </c>
      <c r="P162" s="30">
        <v>4</v>
      </c>
      <c r="Q162" s="30">
        <v>7</v>
      </c>
      <c r="R162" s="30">
        <f t="shared" si="95"/>
        <v>11</v>
      </c>
      <c r="S162" s="30">
        <v>0</v>
      </c>
      <c r="T162" s="30">
        <v>0</v>
      </c>
      <c r="U162" s="30">
        <f t="shared" si="96"/>
        <v>0</v>
      </c>
      <c r="V162" s="30">
        <v>0</v>
      </c>
      <c r="W162" s="30">
        <v>1</v>
      </c>
      <c r="X162" s="30">
        <f t="shared" si="97"/>
        <v>1</v>
      </c>
      <c r="Y162" s="30">
        <v>0</v>
      </c>
      <c r="Z162" s="30">
        <v>0</v>
      </c>
      <c r="AA162" s="30">
        <f t="shared" si="98"/>
        <v>0</v>
      </c>
    </row>
    <row r="163" spans="1:27">
      <c r="A163" s="34">
        <v>13.1205</v>
      </c>
      <c r="B163" s="35" t="s">
        <v>245</v>
      </c>
      <c r="C163" s="35" t="s">
        <v>246</v>
      </c>
      <c r="D163" s="29">
        <f t="shared" si="99"/>
        <v>30</v>
      </c>
      <c r="E163" s="29">
        <f t="shared" si="99"/>
        <v>45</v>
      </c>
      <c r="F163" s="29">
        <f t="shared" si="88"/>
        <v>75</v>
      </c>
      <c r="G163" s="30">
        <v>15</v>
      </c>
      <c r="H163" s="30">
        <v>15</v>
      </c>
      <c r="I163" s="30">
        <f t="shared" si="92"/>
        <v>30</v>
      </c>
      <c r="J163" s="30">
        <v>8</v>
      </c>
      <c r="K163" s="30">
        <v>9</v>
      </c>
      <c r="L163" s="30">
        <f t="shared" si="93"/>
        <v>17</v>
      </c>
      <c r="M163" s="30">
        <v>4</v>
      </c>
      <c r="N163" s="30">
        <v>2</v>
      </c>
      <c r="O163" s="30">
        <f t="shared" si="94"/>
        <v>6</v>
      </c>
      <c r="P163" s="30">
        <v>3</v>
      </c>
      <c r="Q163" s="30">
        <v>18</v>
      </c>
      <c r="R163" s="30">
        <f t="shared" si="95"/>
        <v>21</v>
      </c>
      <c r="S163" s="30">
        <v>0</v>
      </c>
      <c r="T163" s="30">
        <v>0</v>
      </c>
      <c r="U163" s="30">
        <f t="shared" si="96"/>
        <v>0</v>
      </c>
      <c r="V163" s="30">
        <v>0</v>
      </c>
      <c r="W163" s="30">
        <v>1</v>
      </c>
      <c r="X163" s="30">
        <f t="shared" si="97"/>
        <v>1</v>
      </c>
      <c r="Y163" s="30">
        <v>0</v>
      </c>
      <c r="Z163" s="30">
        <v>0</v>
      </c>
      <c r="AA163" s="30">
        <f t="shared" si="98"/>
        <v>0</v>
      </c>
    </row>
    <row r="164" spans="1:27">
      <c r="A164" s="171" t="s">
        <v>247</v>
      </c>
      <c r="B164" s="171"/>
      <c r="C164" s="171"/>
      <c r="D164" s="29">
        <f t="shared" si="99"/>
        <v>6</v>
      </c>
      <c r="E164" s="29">
        <f t="shared" si="99"/>
        <v>112</v>
      </c>
      <c r="F164" s="29">
        <f t="shared" si="88"/>
        <v>118</v>
      </c>
      <c r="G164" s="30">
        <f>SUBTOTAL(9,G165:G167)</f>
        <v>2</v>
      </c>
      <c r="H164" s="30">
        <f t="shared" ref="H164:AA164" si="101">SUBTOTAL(9,H165:H167)</f>
        <v>29</v>
      </c>
      <c r="I164" s="30">
        <f t="shared" si="101"/>
        <v>31</v>
      </c>
      <c r="J164" s="30">
        <f t="shared" si="101"/>
        <v>1</v>
      </c>
      <c r="K164" s="30">
        <f t="shared" si="101"/>
        <v>27</v>
      </c>
      <c r="L164" s="30">
        <f t="shared" si="101"/>
        <v>28</v>
      </c>
      <c r="M164" s="30">
        <f t="shared" si="101"/>
        <v>2</v>
      </c>
      <c r="N164" s="30">
        <f t="shared" si="101"/>
        <v>17</v>
      </c>
      <c r="O164" s="30">
        <f t="shared" si="101"/>
        <v>19</v>
      </c>
      <c r="P164" s="30">
        <f t="shared" si="101"/>
        <v>1</v>
      </c>
      <c r="Q164" s="30">
        <f t="shared" si="101"/>
        <v>37</v>
      </c>
      <c r="R164" s="30">
        <f t="shared" si="101"/>
        <v>38</v>
      </c>
      <c r="S164" s="30">
        <f t="shared" si="101"/>
        <v>0</v>
      </c>
      <c r="T164" s="30">
        <f t="shared" si="101"/>
        <v>2</v>
      </c>
      <c r="U164" s="30">
        <f t="shared" si="101"/>
        <v>2</v>
      </c>
      <c r="V164" s="30">
        <f t="shared" si="101"/>
        <v>0</v>
      </c>
      <c r="W164" s="30">
        <f t="shared" si="101"/>
        <v>0</v>
      </c>
      <c r="X164" s="30">
        <f t="shared" si="101"/>
        <v>0</v>
      </c>
      <c r="Y164" s="30">
        <f t="shared" si="101"/>
        <v>0</v>
      </c>
      <c r="Z164" s="30">
        <f t="shared" si="101"/>
        <v>0</v>
      </c>
      <c r="AA164" s="30">
        <f t="shared" si="101"/>
        <v>0</v>
      </c>
    </row>
    <row r="165" spans="1:27">
      <c r="A165" s="34">
        <v>19.010100000000001</v>
      </c>
      <c r="B165" s="35" t="s">
        <v>248</v>
      </c>
      <c r="C165" s="35" t="s">
        <v>249</v>
      </c>
      <c r="D165" s="29">
        <f t="shared" si="99"/>
        <v>1</v>
      </c>
      <c r="E165" s="29">
        <f t="shared" si="99"/>
        <v>2</v>
      </c>
      <c r="F165" s="29">
        <f t="shared" si="88"/>
        <v>3</v>
      </c>
      <c r="G165" s="30">
        <v>0</v>
      </c>
      <c r="H165" s="30">
        <v>0</v>
      </c>
      <c r="I165" s="30">
        <f t="shared" si="92"/>
        <v>0</v>
      </c>
      <c r="J165" s="30">
        <v>0</v>
      </c>
      <c r="K165" s="30">
        <v>0</v>
      </c>
      <c r="L165" s="30">
        <f t="shared" si="93"/>
        <v>0</v>
      </c>
      <c r="M165" s="30">
        <v>1</v>
      </c>
      <c r="N165" s="30">
        <v>1</v>
      </c>
      <c r="O165" s="30">
        <f t="shared" si="94"/>
        <v>2</v>
      </c>
      <c r="P165" s="30">
        <v>0</v>
      </c>
      <c r="Q165" s="30">
        <v>1</v>
      </c>
      <c r="R165" s="30">
        <f t="shared" si="95"/>
        <v>1</v>
      </c>
      <c r="S165" s="30">
        <v>0</v>
      </c>
      <c r="T165" s="30">
        <v>0</v>
      </c>
      <c r="U165" s="30">
        <f t="shared" si="96"/>
        <v>0</v>
      </c>
      <c r="V165" s="30">
        <v>0</v>
      </c>
      <c r="W165" s="30">
        <v>0</v>
      </c>
      <c r="X165" s="30">
        <f t="shared" si="97"/>
        <v>0</v>
      </c>
      <c r="Y165" s="30">
        <v>0</v>
      </c>
      <c r="Z165" s="30">
        <v>0</v>
      </c>
      <c r="AA165" s="30">
        <f t="shared" si="98"/>
        <v>0</v>
      </c>
    </row>
    <row r="166" spans="1:27">
      <c r="A166" s="34">
        <v>19.059899999999999</v>
      </c>
      <c r="B166" s="35" t="s">
        <v>250</v>
      </c>
      <c r="C166" s="35" t="s">
        <v>251</v>
      </c>
      <c r="D166" s="29">
        <f t="shared" si="99"/>
        <v>3</v>
      </c>
      <c r="E166" s="29">
        <f t="shared" si="99"/>
        <v>29</v>
      </c>
      <c r="F166" s="29">
        <f t="shared" si="88"/>
        <v>32</v>
      </c>
      <c r="G166" s="30">
        <v>2</v>
      </c>
      <c r="H166" s="30">
        <v>14</v>
      </c>
      <c r="I166" s="30">
        <f t="shared" si="92"/>
        <v>16</v>
      </c>
      <c r="J166" s="30">
        <v>1</v>
      </c>
      <c r="K166" s="30">
        <v>10</v>
      </c>
      <c r="L166" s="30">
        <f t="shared" si="93"/>
        <v>11</v>
      </c>
      <c r="M166" s="30">
        <v>0</v>
      </c>
      <c r="N166" s="30">
        <v>2</v>
      </c>
      <c r="O166" s="30">
        <f t="shared" si="94"/>
        <v>2</v>
      </c>
      <c r="P166" s="30">
        <v>0</v>
      </c>
      <c r="Q166" s="30">
        <v>3</v>
      </c>
      <c r="R166" s="30">
        <f t="shared" si="95"/>
        <v>3</v>
      </c>
      <c r="S166" s="30">
        <v>0</v>
      </c>
      <c r="T166" s="30">
        <v>0</v>
      </c>
      <c r="U166" s="30">
        <f t="shared" si="96"/>
        <v>0</v>
      </c>
      <c r="V166" s="30">
        <v>0</v>
      </c>
      <c r="W166" s="30">
        <v>0</v>
      </c>
      <c r="X166" s="30">
        <f t="shared" si="97"/>
        <v>0</v>
      </c>
      <c r="Y166" s="30">
        <v>0</v>
      </c>
      <c r="Z166" s="30">
        <v>0</v>
      </c>
      <c r="AA166" s="30">
        <f t="shared" si="98"/>
        <v>0</v>
      </c>
    </row>
    <row r="167" spans="1:27">
      <c r="A167" s="34">
        <v>19.070799999999998</v>
      </c>
      <c r="B167" s="35" t="s">
        <v>252</v>
      </c>
      <c r="C167" s="35" t="s">
        <v>253</v>
      </c>
      <c r="D167" s="29">
        <f t="shared" si="99"/>
        <v>2</v>
      </c>
      <c r="E167" s="29">
        <f t="shared" si="99"/>
        <v>81</v>
      </c>
      <c r="F167" s="29">
        <f t="shared" si="88"/>
        <v>83</v>
      </c>
      <c r="G167" s="30">
        <v>0</v>
      </c>
      <c r="H167" s="30">
        <v>15</v>
      </c>
      <c r="I167" s="30">
        <f t="shared" si="92"/>
        <v>15</v>
      </c>
      <c r="J167" s="30">
        <v>0</v>
      </c>
      <c r="K167" s="30">
        <v>17</v>
      </c>
      <c r="L167" s="30">
        <f t="shared" si="93"/>
        <v>17</v>
      </c>
      <c r="M167" s="30">
        <v>1</v>
      </c>
      <c r="N167" s="30">
        <v>14</v>
      </c>
      <c r="O167" s="30">
        <f t="shared" si="94"/>
        <v>15</v>
      </c>
      <c r="P167" s="30">
        <v>1</v>
      </c>
      <c r="Q167" s="30">
        <v>33</v>
      </c>
      <c r="R167" s="30">
        <f t="shared" si="95"/>
        <v>34</v>
      </c>
      <c r="S167" s="30">
        <v>0</v>
      </c>
      <c r="T167" s="30">
        <v>2</v>
      </c>
      <c r="U167" s="30">
        <f t="shared" si="96"/>
        <v>2</v>
      </c>
      <c r="V167" s="30">
        <v>0</v>
      </c>
      <c r="W167" s="30">
        <v>0</v>
      </c>
      <c r="X167" s="30">
        <f t="shared" si="97"/>
        <v>0</v>
      </c>
      <c r="Y167" s="30">
        <v>0</v>
      </c>
      <c r="Z167" s="30">
        <v>0</v>
      </c>
      <c r="AA167" s="30">
        <f t="shared" si="98"/>
        <v>0</v>
      </c>
    </row>
    <row r="168" spans="1:27">
      <c r="A168" s="172" t="s">
        <v>202</v>
      </c>
      <c r="B168" s="172"/>
      <c r="C168" s="172"/>
      <c r="D168" s="29"/>
      <c r="E168" s="29"/>
      <c r="F168" s="29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</row>
    <row r="169" spans="1:27">
      <c r="A169" s="173" t="s">
        <v>50</v>
      </c>
      <c r="B169" s="173"/>
      <c r="C169" s="173"/>
      <c r="D169" s="29">
        <f t="shared" si="99"/>
        <v>132</v>
      </c>
      <c r="E169" s="29">
        <f t="shared" si="99"/>
        <v>413</v>
      </c>
      <c r="F169" s="29">
        <f t="shared" ref="F169:F192" si="102">SUM(D169:E169)</f>
        <v>545</v>
      </c>
      <c r="G169" s="30">
        <f>SUBTOTAL(9,G171:G192)</f>
        <v>41</v>
      </c>
      <c r="H169" s="30">
        <f t="shared" ref="H169:AA169" si="103">SUBTOTAL(9,H171:H192)</f>
        <v>138</v>
      </c>
      <c r="I169" s="30">
        <f t="shared" si="103"/>
        <v>179</v>
      </c>
      <c r="J169" s="30">
        <f t="shared" si="103"/>
        <v>91</v>
      </c>
      <c r="K169" s="30">
        <f t="shared" si="103"/>
        <v>275</v>
      </c>
      <c r="L169" s="30">
        <f t="shared" si="103"/>
        <v>366</v>
      </c>
      <c r="M169" s="30">
        <f t="shared" si="103"/>
        <v>0</v>
      </c>
      <c r="N169" s="30">
        <f t="shared" si="103"/>
        <v>0</v>
      </c>
      <c r="O169" s="30">
        <f t="shared" si="103"/>
        <v>0</v>
      </c>
      <c r="P169" s="30">
        <f t="shared" si="103"/>
        <v>0</v>
      </c>
      <c r="Q169" s="30">
        <f t="shared" si="103"/>
        <v>0</v>
      </c>
      <c r="R169" s="30">
        <f t="shared" si="103"/>
        <v>0</v>
      </c>
      <c r="S169" s="30">
        <f t="shared" si="103"/>
        <v>0</v>
      </c>
      <c r="T169" s="30">
        <f t="shared" si="103"/>
        <v>0</v>
      </c>
      <c r="U169" s="30">
        <f t="shared" si="103"/>
        <v>0</v>
      </c>
      <c r="V169" s="30">
        <f t="shared" si="103"/>
        <v>0</v>
      </c>
      <c r="W169" s="30">
        <f t="shared" si="103"/>
        <v>0</v>
      </c>
      <c r="X169" s="30">
        <f t="shared" si="103"/>
        <v>0</v>
      </c>
      <c r="Y169" s="30">
        <f t="shared" si="103"/>
        <v>0</v>
      </c>
      <c r="Z169" s="30">
        <f t="shared" si="103"/>
        <v>0</v>
      </c>
      <c r="AA169" s="30">
        <f t="shared" si="103"/>
        <v>0</v>
      </c>
    </row>
    <row r="170" spans="1:27">
      <c r="A170" s="171" t="s">
        <v>75</v>
      </c>
      <c r="B170" s="171"/>
      <c r="C170" s="171"/>
      <c r="D170" s="29">
        <f t="shared" si="99"/>
        <v>64</v>
      </c>
      <c r="E170" s="29">
        <f t="shared" si="99"/>
        <v>206</v>
      </c>
      <c r="F170" s="29">
        <f t="shared" si="102"/>
        <v>270</v>
      </c>
      <c r="G170" s="30">
        <f>SUBTOTAL(9,G171:G187)</f>
        <v>21</v>
      </c>
      <c r="H170" s="30">
        <f t="shared" ref="H170:AA170" si="104">SUBTOTAL(9,H171:H187)</f>
        <v>74</v>
      </c>
      <c r="I170" s="30">
        <f t="shared" si="104"/>
        <v>95</v>
      </c>
      <c r="J170" s="30">
        <f t="shared" si="104"/>
        <v>43</v>
      </c>
      <c r="K170" s="30">
        <f t="shared" si="104"/>
        <v>132</v>
      </c>
      <c r="L170" s="30">
        <f t="shared" si="104"/>
        <v>175</v>
      </c>
      <c r="M170" s="30">
        <f t="shared" si="104"/>
        <v>0</v>
      </c>
      <c r="N170" s="30">
        <f t="shared" si="104"/>
        <v>0</v>
      </c>
      <c r="O170" s="30">
        <f t="shared" si="104"/>
        <v>0</v>
      </c>
      <c r="P170" s="30">
        <f t="shared" si="104"/>
        <v>0</v>
      </c>
      <c r="Q170" s="30">
        <f t="shared" si="104"/>
        <v>0</v>
      </c>
      <c r="R170" s="30">
        <f t="shared" si="104"/>
        <v>0</v>
      </c>
      <c r="S170" s="30">
        <f t="shared" si="104"/>
        <v>0</v>
      </c>
      <c r="T170" s="30">
        <f t="shared" si="104"/>
        <v>0</v>
      </c>
      <c r="U170" s="30">
        <f t="shared" si="104"/>
        <v>0</v>
      </c>
      <c r="V170" s="30">
        <f t="shared" si="104"/>
        <v>0</v>
      </c>
      <c r="W170" s="30">
        <f t="shared" si="104"/>
        <v>0</v>
      </c>
      <c r="X170" s="30">
        <f t="shared" si="104"/>
        <v>0</v>
      </c>
      <c r="Y170" s="30">
        <f t="shared" si="104"/>
        <v>0</v>
      </c>
      <c r="Z170" s="30">
        <f t="shared" si="104"/>
        <v>0</v>
      </c>
      <c r="AA170" s="30">
        <f t="shared" si="104"/>
        <v>0</v>
      </c>
    </row>
    <row r="171" spans="1:27">
      <c r="A171" s="34">
        <v>13.030099999999999</v>
      </c>
      <c r="B171" s="35" t="s">
        <v>254</v>
      </c>
      <c r="C171" s="35" t="s">
        <v>255</v>
      </c>
      <c r="D171" s="29">
        <f t="shared" si="99"/>
        <v>2</v>
      </c>
      <c r="E171" s="29">
        <f t="shared" si="99"/>
        <v>1</v>
      </c>
      <c r="F171" s="29">
        <f t="shared" si="102"/>
        <v>3</v>
      </c>
      <c r="G171" s="30">
        <v>0</v>
      </c>
      <c r="H171" s="30">
        <v>0</v>
      </c>
      <c r="I171" s="30">
        <f t="shared" ref="I171:I192" si="105">SUM(G171:H171)</f>
        <v>0</v>
      </c>
      <c r="J171" s="30">
        <v>2</v>
      </c>
      <c r="K171" s="30">
        <v>1</v>
      </c>
      <c r="L171" s="30">
        <f t="shared" ref="L171:L192" si="106">SUM(J171:K171)</f>
        <v>3</v>
      </c>
      <c r="M171" s="30">
        <v>0</v>
      </c>
      <c r="N171" s="30">
        <v>0</v>
      </c>
      <c r="O171" s="30">
        <f t="shared" ref="O171:O192" si="107">SUM(M171:N171)</f>
        <v>0</v>
      </c>
      <c r="P171" s="30">
        <v>0</v>
      </c>
      <c r="Q171" s="30">
        <v>0</v>
      </c>
      <c r="R171" s="30">
        <f t="shared" ref="R171:R192" si="108">SUM(P171:Q171)</f>
        <v>0</v>
      </c>
      <c r="S171" s="30">
        <v>0</v>
      </c>
      <c r="T171" s="30">
        <v>0</v>
      </c>
      <c r="U171" s="30">
        <f t="shared" ref="U171:U192" si="109">SUM(S171:T171)</f>
        <v>0</v>
      </c>
      <c r="V171" s="30">
        <v>0</v>
      </c>
      <c r="W171" s="30">
        <v>0</v>
      </c>
      <c r="X171" s="30">
        <f t="shared" ref="X171:X192" si="110">SUM(V171:W171)</f>
        <v>0</v>
      </c>
      <c r="Y171" s="30">
        <v>0</v>
      </c>
      <c r="Z171" s="30">
        <v>0</v>
      </c>
      <c r="AA171" s="30">
        <f t="shared" ref="AA171:AA192" si="111">SUM(Y171:Z171)</f>
        <v>0</v>
      </c>
    </row>
    <row r="172" spans="1:27">
      <c r="A172" s="34">
        <v>13.030099999999999</v>
      </c>
      <c r="B172" s="35" t="s">
        <v>256</v>
      </c>
      <c r="C172" s="35" t="s">
        <v>257</v>
      </c>
      <c r="D172" s="29">
        <f t="shared" si="99"/>
        <v>0</v>
      </c>
      <c r="E172" s="29">
        <f t="shared" si="99"/>
        <v>2</v>
      </c>
      <c r="F172" s="29">
        <f t="shared" si="102"/>
        <v>2</v>
      </c>
      <c r="G172" s="30">
        <v>0</v>
      </c>
      <c r="H172" s="30">
        <v>1</v>
      </c>
      <c r="I172" s="30">
        <f t="shared" si="105"/>
        <v>1</v>
      </c>
      <c r="J172" s="30">
        <v>0</v>
      </c>
      <c r="K172" s="30">
        <v>1</v>
      </c>
      <c r="L172" s="30">
        <f t="shared" si="106"/>
        <v>1</v>
      </c>
      <c r="M172" s="30">
        <v>0</v>
      </c>
      <c r="N172" s="30">
        <v>0</v>
      </c>
      <c r="O172" s="30">
        <f t="shared" si="107"/>
        <v>0</v>
      </c>
      <c r="P172" s="30">
        <v>0</v>
      </c>
      <c r="Q172" s="30">
        <v>0</v>
      </c>
      <c r="R172" s="30">
        <f t="shared" si="108"/>
        <v>0</v>
      </c>
      <c r="S172" s="30">
        <v>0</v>
      </c>
      <c r="T172" s="30">
        <v>0</v>
      </c>
      <c r="U172" s="30">
        <f t="shared" si="109"/>
        <v>0</v>
      </c>
      <c r="V172" s="30">
        <v>0</v>
      </c>
      <c r="W172" s="30">
        <v>0</v>
      </c>
      <c r="X172" s="30">
        <f t="shared" si="110"/>
        <v>0</v>
      </c>
      <c r="Y172" s="30">
        <v>0</v>
      </c>
      <c r="Z172" s="30">
        <v>0</v>
      </c>
      <c r="AA172" s="30">
        <f t="shared" si="111"/>
        <v>0</v>
      </c>
    </row>
    <row r="173" spans="1:27">
      <c r="A173" s="34">
        <v>13.030099999999999</v>
      </c>
      <c r="B173" s="35" t="s">
        <v>258</v>
      </c>
      <c r="C173" s="35" t="s">
        <v>259</v>
      </c>
      <c r="D173" s="29">
        <f t="shared" si="99"/>
        <v>0</v>
      </c>
      <c r="E173" s="29">
        <f t="shared" si="99"/>
        <v>1</v>
      </c>
      <c r="F173" s="29">
        <f t="shared" si="102"/>
        <v>1</v>
      </c>
      <c r="G173" s="30">
        <v>0</v>
      </c>
      <c r="H173" s="30">
        <v>0</v>
      </c>
      <c r="I173" s="30">
        <f t="shared" si="105"/>
        <v>0</v>
      </c>
      <c r="J173" s="30">
        <v>0</v>
      </c>
      <c r="K173" s="30">
        <v>1</v>
      </c>
      <c r="L173" s="30">
        <f t="shared" si="106"/>
        <v>1</v>
      </c>
      <c r="M173" s="30">
        <v>0</v>
      </c>
      <c r="N173" s="30">
        <v>0</v>
      </c>
      <c r="O173" s="30">
        <f t="shared" si="107"/>
        <v>0</v>
      </c>
      <c r="P173" s="30">
        <v>0</v>
      </c>
      <c r="Q173" s="30">
        <v>0</v>
      </c>
      <c r="R173" s="30">
        <f t="shared" si="108"/>
        <v>0</v>
      </c>
      <c r="S173" s="30">
        <v>0</v>
      </c>
      <c r="T173" s="30">
        <v>0</v>
      </c>
      <c r="U173" s="30">
        <f t="shared" si="109"/>
        <v>0</v>
      </c>
      <c r="V173" s="30">
        <v>0</v>
      </c>
      <c r="W173" s="30">
        <v>0</v>
      </c>
      <c r="X173" s="30">
        <f t="shared" si="110"/>
        <v>0</v>
      </c>
      <c r="Y173" s="30">
        <v>0</v>
      </c>
      <c r="Z173" s="30">
        <v>0</v>
      </c>
      <c r="AA173" s="30">
        <f t="shared" si="111"/>
        <v>0</v>
      </c>
    </row>
    <row r="174" spans="1:27">
      <c r="A174" s="34">
        <v>13.030099999999999</v>
      </c>
      <c r="B174" s="35" t="s">
        <v>260</v>
      </c>
      <c r="C174" s="35" t="s">
        <v>261</v>
      </c>
      <c r="D174" s="29">
        <f t="shared" si="99"/>
        <v>16</v>
      </c>
      <c r="E174" s="29">
        <f t="shared" si="99"/>
        <v>22</v>
      </c>
      <c r="F174" s="29">
        <f t="shared" si="102"/>
        <v>38</v>
      </c>
      <c r="G174" s="30">
        <v>6</v>
      </c>
      <c r="H174" s="30">
        <v>11</v>
      </c>
      <c r="I174" s="30">
        <f t="shared" si="105"/>
        <v>17</v>
      </c>
      <c r="J174" s="30">
        <v>10</v>
      </c>
      <c r="K174" s="30">
        <v>11</v>
      </c>
      <c r="L174" s="30">
        <f t="shared" si="106"/>
        <v>21</v>
      </c>
      <c r="M174" s="30">
        <v>0</v>
      </c>
      <c r="N174" s="30">
        <v>0</v>
      </c>
      <c r="O174" s="30">
        <f t="shared" si="107"/>
        <v>0</v>
      </c>
      <c r="P174" s="30">
        <v>0</v>
      </c>
      <c r="Q174" s="30">
        <v>0</v>
      </c>
      <c r="R174" s="30">
        <f t="shared" si="108"/>
        <v>0</v>
      </c>
      <c r="S174" s="30">
        <v>0</v>
      </c>
      <c r="T174" s="30">
        <v>0</v>
      </c>
      <c r="U174" s="30">
        <f t="shared" si="109"/>
        <v>0</v>
      </c>
      <c r="V174" s="30">
        <v>0</v>
      </c>
      <c r="W174" s="30">
        <v>0</v>
      </c>
      <c r="X174" s="30">
        <f t="shared" si="110"/>
        <v>0</v>
      </c>
      <c r="Y174" s="30">
        <v>0</v>
      </c>
      <c r="Z174" s="30">
        <v>0</v>
      </c>
      <c r="AA174" s="30">
        <f t="shared" si="111"/>
        <v>0</v>
      </c>
    </row>
    <row r="175" spans="1:27">
      <c r="A175" s="34">
        <v>13.040100000000001</v>
      </c>
      <c r="B175" s="35" t="s">
        <v>262</v>
      </c>
      <c r="C175" s="35" t="s">
        <v>263</v>
      </c>
      <c r="D175" s="29">
        <f t="shared" si="99"/>
        <v>1</v>
      </c>
      <c r="E175" s="29">
        <f t="shared" si="99"/>
        <v>2</v>
      </c>
      <c r="F175" s="29">
        <f t="shared" si="102"/>
        <v>3</v>
      </c>
      <c r="G175" s="30">
        <v>0</v>
      </c>
      <c r="H175" s="30">
        <v>0</v>
      </c>
      <c r="I175" s="30">
        <f t="shared" si="105"/>
        <v>0</v>
      </c>
      <c r="J175" s="30">
        <v>1</v>
      </c>
      <c r="K175" s="30">
        <v>2</v>
      </c>
      <c r="L175" s="30">
        <f t="shared" si="106"/>
        <v>3</v>
      </c>
      <c r="M175" s="30">
        <v>0</v>
      </c>
      <c r="N175" s="30">
        <v>0</v>
      </c>
      <c r="O175" s="30">
        <f t="shared" si="107"/>
        <v>0</v>
      </c>
      <c r="P175" s="30">
        <v>0</v>
      </c>
      <c r="Q175" s="30">
        <v>0</v>
      </c>
      <c r="R175" s="30">
        <f t="shared" si="108"/>
        <v>0</v>
      </c>
      <c r="S175" s="30">
        <v>0</v>
      </c>
      <c r="T175" s="30">
        <v>0</v>
      </c>
      <c r="U175" s="30">
        <f t="shared" si="109"/>
        <v>0</v>
      </c>
      <c r="V175" s="30">
        <v>0</v>
      </c>
      <c r="W175" s="30">
        <v>0</v>
      </c>
      <c r="X175" s="30">
        <f t="shared" si="110"/>
        <v>0</v>
      </c>
      <c r="Y175" s="30">
        <v>0</v>
      </c>
      <c r="Z175" s="30">
        <v>0</v>
      </c>
      <c r="AA175" s="30">
        <f t="shared" si="111"/>
        <v>0</v>
      </c>
    </row>
    <row r="176" spans="1:27">
      <c r="A176" s="34">
        <v>13.040100000000001</v>
      </c>
      <c r="B176" s="35" t="s">
        <v>264</v>
      </c>
      <c r="C176" s="35" t="s">
        <v>265</v>
      </c>
      <c r="D176" s="29">
        <f t="shared" si="99"/>
        <v>3</v>
      </c>
      <c r="E176" s="29">
        <f t="shared" si="99"/>
        <v>28</v>
      </c>
      <c r="F176" s="29">
        <f t="shared" si="102"/>
        <v>31</v>
      </c>
      <c r="G176" s="30">
        <v>1</v>
      </c>
      <c r="H176" s="30">
        <v>14</v>
      </c>
      <c r="I176" s="30">
        <f t="shared" si="105"/>
        <v>15</v>
      </c>
      <c r="J176" s="30">
        <v>2</v>
      </c>
      <c r="K176" s="30">
        <v>14</v>
      </c>
      <c r="L176" s="30">
        <f t="shared" si="106"/>
        <v>16</v>
      </c>
      <c r="M176" s="30">
        <v>0</v>
      </c>
      <c r="N176" s="30">
        <v>0</v>
      </c>
      <c r="O176" s="30">
        <f t="shared" si="107"/>
        <v>0</v>
      </c>
      <c r="P176" s="30">
        <v>0</v>
      </c>
      <c r="Q176" s="30">
        <v>0</v>
      </c>
      <c r="R176" s="30">
        <f t="shared" si="108"/>
        <v>0</v>
      </c>
      <c r="S176" s="30">
        <v>0</v>
      </c>
      <c r="T176" s="30">
        <v>0</v>
      </c>
      <c r="U176" s="30">
        <f t="shared" si="109"/>
        <v>0</v>
      </c>
      <c r="V176" s="30">
        <v>0</v>
      </c>
      <c r="W176" s="30">
        <v>0</v>
      </c>
      <c r="X176" s="30">
        <f t="shared" si="110"/>
        <v>0</v>
      </c>
      <c r="Y176" s="30">
        <v>0</v>
      </c>
      <c r="Z176" s="30">
        <v>0</v>
      </c>
      <c r="AA176" s="30">
        <f t="shared" si="111"/>
        <v>0</v>
      </c>
    </row>
    <row r="177" spans="1:27">
      <c r="A177" s="34">
        <v>13.0601</v>
      </c>
      <c r="B177" s="35" t="s">
        <v>266</v>
      </c>
      <c r="C177" s="35" t="s">
        <v>267</v>
      </c>
      <c r="D177" s="29">
        <f t="shared" si="99"/>
        <v>7</v>
      </c>
      <c r="E177" s="29">
        <f t="shared" si="99"/>
        <v>20</v>
      </c>
      <c r="F177" s="29">
        <f t="shared" si="102"/>
        <v>27</v>
      </c>
      <c r="G177" s="30">
        <v>4</v>
      </c>
      <c r="H177" s="30">
        <v>10</v>
      </c>
      <c r="I177" s="30">
        <f t="shared" si="105"/>
        <v>14</v>
      </c>
      <c r="J177" s="30">
        <v>3</v>
      </c>
      <c r="K177" s="30">
        <v>10</v>
      </c>
      <c r="L177" s="30">
        <f t="shared" si="106"/>
        <v>13</v>
      </c>
      <c r="M177" s="30">
        <v>0</v>
      </c>
      <c r="N177" s="30">
        <v>0</v>
      </c>
      <c r="O177" s="30">
        <f t="shared" si="107"/>
        <v>0</v>
      </c>
      <c r="P177" s="30">
        <v>0</v>
      </c>
      <c r="Q177" s="30">
        <v>0</v>
      </c>
      <c r="R177" s="30">
        <f t="shared" si="108"/>
        <v>0</v>
      </c>
      <c r="S177" s="30">
        <v>0</v>
      </c>
      <c r="T177" s="30">
        <v>0</v>
      </c>
      <c r="U177" s="30">
        <f t="shared" si="109"/>
        <v>0</v>
      </c>
      <c r="V177" s="30">
        <v>0</v>
      </c>
      <c r="W177" s="30">
        <v>0</v>
      </c>
      <c r="X177" s="30">
        <f t="shared" si="110"/>
        <v>0</v>
      </c>
      <c r="Y177" s="30">
        <v>0</v>
      </c>
      <c r="Z177" s="30">
        <v>0</v>
      </c>
      <c r="AA177" s="30">
        <f t="shared" si="111"/>
        <v>0</v>
      </c>
    </row>
    <row r="178" spans="1:27">
      <c r="A178" s="34">
        <v>13.0601</v>
      </c>
      <c r="B178" s="35" t="s">
        <v>268</v>
      </c>
      <c r="C178" s="35" t="s">
        <v>269</v>
      </c>
      <c r="D178" s="29">
        <f t="shared" si="99"/>
        <v>1</v>
      </c>
      <c r="E178" s="29">
        <f t="shared" si="99"/>
        <v>7</v>
      </c>
      <c r="F178" s="29">
        <f t="shared" si="102"/>
        <v>8</v>
      </c>
      <c r="G178" s="30">
        <v>0</v>
      </c>
      <c r="H178" s="30">
        <v>0</v>
      </c>
      <c r="I178" s="30">
        <f t="shared" si="105"/>
        <v>0</v>
      </c>
      <c r="J178" s="30">
        <v>1</v>
      </c>
      <c r="K178" s="30">
        <v>7</v>
      </c>
      <c r="L178" s="30">
        <f t="shared" si="106"/>
        <v>8</v>
      </c>
      <c r="M178" s="30">
        <v>0</v>
      </c>
      <c r="N178" s="30">
        <v>0</v>
      </c>
      <c r="O178" s="30">
        <f t="shared" si="107"/>
        <v>0</v>
      </c>
      <c r="P178" s="30">
        <v>0</v>
      </c>
      <c r="Q178" s="30">
        <v>0</v>
      </c>
      <c r="R178" s="30">
        <f t="shared" si="108"/>
        <v>0</v>
      </c>
      <c r="S178" s="30">
        <v>0</v>
      </c>
      <c r="T178" s="30">
        <v>0</v>
      </c>
      <c r="U178" s="30">
        <f t="shared" si="109"/>
        <v>0</v>
      </c>
      <c r="V178" s="30">
        <v>0</v>
      </c>
      <c r="W178" s="30">
        <v>0</v>
      </c>
      <c r="X178" s="30">
        <f t="shared" si="110"/>
        <v>0</v>
      </c>
      <c r="Y178" s="30">
        <v>0</v>
      </c>
      <c r="Z178" s="30">
        <v>0</v>
      </c>
      <c r="AA178" s="30">
        <f t="shared" si="111"/>
        <v>0</v>
      </c>
    </row>
    <row r="179" spans="1:27">
      <c r="A179" s="34">
        <v>13.100099999999999</v>
      </c>
      <c r="B179" s="35" t="s">
        <v>270</v>
      </c>
      <c r="C179" s="35" t="s">
        <v>207</v>
      </c>
      <c r="D179" s="29">
        <f t="shared" si="99"/>
        <v>3</v>
      </c>
      <c r="E179" s="29">
        <f t="shared" si="99"/>
        <v>29</v>
      </c>
      <c r="F179" s="29">
        <f t="shared" si="102"/>
        <v>32</v>
      </c>
      <c r="G179" s="30">
        <v>2</v>
      </c>
      <c r="H179" s="30">
        <v>12</v>
      </c>
      <c r="I179" s="30">
        <f t="shared" si="105"/>
        <v>14</v>
      </c>
      <c r="J179" s="30">
        <v>1</v>
      </c>
      <c r="K179" s="30">
        <v>17</v>
      </c>
      <c r="L179" s="30">
        <f t="shared" si="106"/>
        <v>18</v>
      </c>
      <c r="M179" s="30">
        <v>0</v>
      </c>
      <c r="N179" s="30">
        <v>0</v>
      </c>
      <c r="O179" s="30">
        <f t="shared" si="107"/>
        <v>0</v>
      </c>
      <c r="P179" s="30">
        <v>0</v>
      </c>
      <c r="Q179" s="30">
        <v>0</v>
      </c>
      <c r="R179" s="30">
        <f t="shared" si="108"/>
        <v>0</v>
      </c>
      <c r="S179" s="30">
        <v>0</v>
      </c>
      <c r="T179" s="30">
        <v>0</v>
      </c>
      <c r="U179" s="30">
        <f t="shared" si="109"/>
        <v>0</v>
      </c>
      <c r="V179" s="30">
        <v>0</v>
      </c>
      <c r="W179" s="30">
        <v>0</v>
      </c>
      <c r="X179" s="30">
        <f t="shared" si="110"/>
        <v>0</v>
      </c>
      <c r="Y179" s="30">
        <v>0</v>
      </c>
      <c r="Z179" s="30">
        <v>0</v>
      </c>
      <c r="AA179" s="30">
        <f t="shared" si="111"/>
        <v>0</v>
      </c>
    </row>
    <row r="180" spans="1:27">
      <c r="A180" s="34">
        <v>13.110099999999999</v>
      </c>
      <c r="B180" s="35" t="s">
        <v>271</v>
      </c>
      <c r="C180" s="35" t="s">
        <v>272</v>
      </c>
      <c r="D180" s="29">
        <f t="shared" si="99"/>
        <v>11</v>
      </c>
      <c r="E180" s="29">
        <f t="shared" si="99"/>
        <v>32</v>
      </c>
      <c r="F180" s="29">
        <f t="shared" si="102"/>
        <v>43</v>
      </c>
      <c r="G180" s="30">
        <v>3</v>
      </c>
      <c r="H180" s="30">
        <v>9</v>
      </c>
      <c r="I180" s="30">
        <f t="shared" si="105"/>
        <v>12</v>
      </c>
      <c r="J180" s="30">
        <v>8</v>
      </c>
      <c r="K180" s="30">
        <v>23</v>
      </c>
      <c r="L180" s="30">
        <f t="shared" si="106"/>
        <v>31</v>
      </c>
      <c r="M180" s="30">
        <v>0</v>
      </c>
      <c r="N180" s="30">
        <v>0</v>
      </c>
      <c r="O180" s="30">
        <f t="shared" si="107"/>
        <v>0</v>
      </c>
      <c r="P180" s="30">
        <v>0</v>
      </c>
      <c r="Q180" s="30">
        <v>0</v>
      </c>
      <c r="R180" s="30">
        <f t="shared" si="108"/>
        <v>0</v>
      </c>
      <c r="S180" s="30">
        <v>0</v>
      </c>
      <c r="T180" s="30">
        <v>0</v>
      </c>
      <c r="U180" s="30">
        <f t="shared" si="109"/>
        <v>0</v>
      </c>
      <c r="V180" s="30">
        <v>0</v>
      </c>
      <c r="W180" s="30">
        <v>0</v>
      </c>
      <c r="X180" s="30">
        <f t="shared" si="110"/>
        <v>0</v>
      </c>
      <c r="Y180" s="30">
        <v>0</v>
      </c>
      <c r="Z180" s="30">
        <v>0</v>
      </c>
      <c r="AA180" s="30">
        <f t="shared" si="111"/>
        <v>0</v>
      </c>
    </row>
    <row r="181" spans="1:27">
      <c r="A181" s="34">
        <v>13.1205</v>
      </c>
      <c r="B181" s="35" t="s">
        <v>219</v>
      </c>
      <c r="C181" s="35" t="s">
        <v>220</v>
      </c>
      <c r="D181" s="29">
        <f t="shared" si="99"/>
        <v>0</v>
      </c>
      <c r="E181" s="29">
        <f t="shared" si="99"/>
        <v>3</v>
      </c>
      <c r="F181" s="29">
        <f t="shared" si="102"/>
        <v>3</v>
      </c>
      <c r="G181" s="30">
        <v>0</v>
      </c>
      <c r="H181" s="30">
        <v>1</v>
      </c>
      <c r="I181" s="30">
        <f t="shared" si="105"/>
        <v>1</v>
      </c>
      <c r="J181" s="30">
        <v>0</v>
      </c>
      <c r="K181" s="30">
        <v>2</v>
      </c>
      <c r="L181" s="30">
        <f t="shared" si="106"/>
        <v>2</v>
      </c>
      <c r="M181" s="30">
        <v>0</v>
      </c>
      <c r="N181" s="30">
        <v>0</v>
      </c>
      <c r="O181" s="30">
        <f t="shared" si="107"/>
        <v>0</v>
      </c>
      <c r="P181" s="30">
        <v>0</v>
      </c>
      <c r="Q181" s="30">
        <v>0</v>
      </c>
      <c r="R181" s="30">
        <f t="shared" si="108"/>
        <v>0</v>
      </c>
      <c r="S181" s="30">
        <v>0</v>
      </c>
      <c r="T181" s="30">
        <v>0</v>
      </c>
      <c r="U181" s="30">
        <f t="shared" si="109"/>
        <v>0</v>
      </c>
      <c r="V181" s="30">
        <v>0</v>
      </c>
      <c r="W181" s="30">
        <v>0</v>
      </c>
      <c r="X181" s="30">
        <f t="shared" si="110"/>
        <v>0</v>
      </c>
      <c r="Y181" s="30">
        <v>0</v>
      </c>
      <c r="Z181" s="30">
        <v>0</v>
      </c>
      <c r="AA181" s="30">
        <f t="shared" si="111"/>
        <v>0</v>
      </c>
    </row>
    <row r="182" spans="1:27">
      <c r="A182" s="34">
        <v>13.121</v>
      </c>
      <c r="B182" s="35" t="s">
        <v>273</v>
      </c>
      <c r="C182" s="35" t="s">
        <v>274</v>
      </c>
      <c r="D182" s="29">
        <f t="shared" si="99"/>
        <v>0</v>
      </c>
      <c r="E182" s="29">
        <f t="shared" si="99"/>
        <v>1</v>
      </c>
      <c r="F182" s="29">
        <f t="shared" si="102"/>
        <v>1</v>
      </c>
      <c r="G182" s="30">
        <v>0</v>
      </c>
      <c r="H182" s="30">
        <v>1</v>
      </c>
      <c r="I182" s="30">
        <f t="shared" si="105"/>
        <v>1</v>
      </c>
      <c r="J182" s="30">
        <v>0</v>
      </c>
      <c r="K182" s="30">
        <v>0</v>
      </c>
      <c r="L182" s="30">
        <f t="shared" si="106"/>
        <v>0</v>
      </c>
      <c r="M182" s="30">
        <v>0</v>
      </c>
      <c r="N182" s="30">
        <v>0</v>
      </c>
      <c r="O182" s="30">
        <f t="shared" si="107"/>
        <v>0</v>
      </c>
      <c r="P182" s="30">
        <v>0</v>
      </c>
      <c r="Q182" s="30">
        <v>0</v>
      </c>
      <c r="R182" s="30">
        <f t="shared" si="108"/>
        <v>0</v>
      </c>
      <c r="S182" s="30">
        <v>0</v>
      </c>
      <c r="T182" s="30">
        <v>0</v>
      </c>
      <c r="U182" s="30">
        <f t="shared" si="109"/>
        <v>0</v>
      </c>
      <c r="V182" s="30">
        <v>0</v>
      </c>
      <c r="W182" s="30">
        <v>0</v>
      </c>
      <c r="X182" s="30">
        <f t="shared" si="110"/>
        <v>0</v>
      </c>
      <c r="Y182" s="30">
        <v>0</v>
      </c>
      <c r="Z182" s="30">
        <v>0</v>
      </c>
      <c r="AA182" s="30">
        <f t="shared" si="111"/>
        <v>0</v>
      </c>
    </row>
    <row r="183" spans="1:27">
      <c r="A183" s="34">
        <v>13.121</v>
      </c>
      <c r="B183" s="35" t="s">
        <v>275</v>
      </c>
      <c r="C183" s="35" t="s">
        <v>276</v>
      </c>
      <c r="D183" s="29">
        <f t="shared" si="99"/>
        <v>0</v>
      </c>
      <c r="E183" s="29">
        <f t="shared" si="99"/>
        <v>14</v>
      </c>
      <c r="F183" s="29">
        <f t="shared" si="102"/>
        <v>14</v>
      </c>
      <c r="G183" s="30">
        <v>0</v>
      </c>
      <c r="H183" s="30">
        <v>3</v>
      </c>
      <c r="I183" s="30">
        <f t="shared" si="105"/>
        <v>3</v>
      </c>
      <c r="J183" s="30">
        <v>0</v>
      </c>
      <c r="K183" s="30">
        <v>11</v>
      </c>
      <c r="L183" s="30">
        <f t="shared" si="106"/>
        <v>11</v>
      </c>
      <c r="M183" s="30">
        <v>0</v>
      </c>
      <c r="N183" s="30">
        <v>0</v>
      </c>
      <c r="O183" s="30">
        <f t="shared" si="107"/>
        <v>0</v>
      </c>
      <c r="P183" s="30">
        <v>0</v>
      </c>
      <c r="Q183" s="30">
        <v>0</v>
      </c>
      <c r="R183" s="30">
        <f t="shared" si="108"/>
        <v>0</v>
      </c>
      <c r="S183" s="30">
        <v>0</v>
      </c>
      <c r="T183" s="30">
        <v>0</v>
      </c>
      <c r="U183" s="30">
        <f t="shared" si="109"/>
        <v>0</v>
      </c>
      <c r="V183" s="30">
        <v>0</v>
      </c>
      <c r="W183" s="30">
        <v>0</v>
      </c>
      <c r="X183" s="30">
        <f t="shared" si="110"/>
        <v>0</v>
      </c>
      <c r="Y183" s="30">
        <v>0</v>
      </c>
      <c r="Z183" s="30">
        <v>0</v>
      </c>
      <c r="AA183" s="30">
        <f t="shared" si="111"/>
        <v>0</v>
      </c>
    </row>
    <row r="184" spans="1:27">
      <c r="A184" s="34">
        <v>13.121</v>
      </c>
      <c r="B184" s="35" t="s">
        <v>277</v>
      </c>
      <c r="C184" s="35" t="s">
        <v>278</v>
      </c>
      <c r="D184" s="29">
        <f t="shared" si="99"/>
        <v>0</v>
      </c>
      <c r="E184" s="29">
        <f t="shared" si="99"/>
        <v>10</v>
      </c>
      <c r="F184" s="29">
        <f t="shared" si="102"/>
        <v>10</v>
      </c>
      <c r="G184" s="30">
        <v>0</v>
      </c>
      <c r="H184" s="30">
        <v>2</v>
      </c>
      <c r="I184" s="30">
        <f t="shared" si="105"/>
        <v>2</v>
      </c>
      <c r="J184" s="30">
        <v>0</v>
      </c>
      <c r="K184" s="30">
        <v>8</v>
      </c>
      <c r="L184" s="30">
        <f t="shared" si="106"/>
        <v>8</v>
      </c>
      <c r="M184" s="30">
        <v>0</v>
      </c>
      <c r="N184" s="30">
        <v>0</v>
      </c>
      <c r="O184" s="30">
        <f t="shared" si="107"/>
        <v>0</v>
      </c>
      <c r="P184" s="30">
        <v>0</v>
      </c>
      <c r="Q184" s="30">
        <v>0</v>
      </c>
      <c r="R184" s="30">
        <f t="shared" si="108"/>
        <v>0</v>
      </c>
      <c r="S184" s="30">
        <v>0</v>
      </c>
      <c r="T184" s="30">
        <v>0</v>
      </c>
      <c r="U184" s="30">
        <f t="shared" si="109"/>
        <v>0</v>
      </c>
      <c r="V184" s="30">
        <v>0</v>
      </c>
      <c r="W184" s="30">
        <v>0</v>
      </c>
      <c r="X184" s="30">
        <f t="shared" si="110"/>
        <v>0</v>
      </c>
      <c r="Y184" s="30">
        <v>0</v>
      </c>
      <c r="Z184" s="30">
        <v>0</v>
      </c>
      <c r="AA184" s="30">
        <f t="shared" si="111"/>
        <v>0</v>
      </c>
    </row>
    <row r="185" spans="1:27">
      <c r="A185" s="34">
        <v>13.1401</v>
      </c>
      <c r="B185" s="35" t="s">
        <v>279</v>
      </c>
      <c r="C185" s="35" t="s">
        <v>280</v>
      </c>
      <c r="D185" s="29">
        <f t="shared" si="99"/>
        <v>3</v>
      </c>
      <c r="E185" s="29">
        <f t="shared" si="99"/>
        <v>18</v>
      </c>
      <c r="F185" s="29">
        <f t="shared" si="102"/>
        <v>21</v>
      </c>
      <c r="G185" s="30">
        <v>2</v>
      </c>
      <c r="H185" s="30">
        <v>8</v>
      </c>
      <c r="I185" s="30">
        <f t="shared" si="105"/>
        <v>10</v>
      </c>
      <c r="J185" s="30">
        <v>1</v>
      </c>
      <c r="K185" s="30">
        <v>10</v>
      </c>
      <c r="L185" s="30">
        <f t="shared" si="106"/>
        <v>11</v>
      </c>
      <c r="M185" s="30">
        <v>0</v>
      </c>
      <c r="N185" s="30">
        <v>0</v>
      </c>
      <c r="O185" s="30">
        <f t="shared" si="107"/>
        <v>0</v>
      </c>
      <c r="P185" s="30">
        <v>0</v>
      </c>
      <c r="Q185" s="30">
        <v>0</v>
      </c>
      <c r="R185" s="30">
        <f t="shared" si="108"/>
        <v>0</v>
      </c>
      <c r="S185" s="30">
        <v>0</v>
      </c>
      <c r="T185" s="30">
        <v>0</v>
      </c>
      <c r="U185" s="30">
        <f t="shared" si="109"/>
        <v>0</v>
      </c>
      <c r="V185" s="30">
        <v>0</v>
      </c>
      <c r="W185" s="30">
        <v>0</v>
      </c>
      <c r="X185" s="30">
        <f t="shared" si="110"/>
        <v>0</v>
      </c>
      <c r="Y185" s="30">
        <v>0</v>
      </c>
      <c r="Z185" s="30">
        <v>0</v>
      </c>
      <c r="AA185" s="30">
        <f t="shared" si="111"/>
        <v>0</v>
      </c>
    </row>
    <row r="186" spans="1:27">
      <c r="A186" s="34">
        <v>19.010100000000001</v>
      </c>
      <c r="B186" s="35" t="s">
        <v>281</v>
      </c>
      <c r="C186" s="35" t="s">
        <v>247</v>
      </c>
      <c r="D186" s="29">
        <f t="shared" si="99"/>
        <v>0</v>
      </c>
      <c r="E186" s="29">
        <f t="shared" si="99"/>
        <v>5</v>
      </c>
      <c r="F186" s="29">
        <f t="shared" si="102"/>
        <v>5</v>
      </c>
      <c r="G186" s="30">
        <v>0</v>
      </c>
      <c r="H186" s="30">
        <v>0</v>
      </c>
      <c r="I186" s="30">
        <f t="shared" si="105"/>
        <v>0</v>
      </c>
      <c r="J186" s="30">
        <v>0</v>
      </c>
      <c r="K186" s="30">
        <v>5</v>
      </c>
      <c r="L186" s="30">
        <f t="shared" si="106"/>
        <v>5</v>
      </c>
      <c r="M186" s="30">
        <v>0</v>
      </c>
      <c r="N186" s="30">
        <v>0</v>
      </c>
      <c r="O186" s="30">
        <f t="shared" si="107"/>
        <v>0</v>
      </c>
      <c r="P186" s="30">
        <v>0</v>
      </c>
      <c r="Q186" s="30">
        <v>0</v>
      </c>
      <c r="R186" s="30">
        <f t="shared" si="108"/>
        <v>0</v>
      </c>
      <c r="S186" s="30">
        <v>0</v>
      </c>
      <c r="T186" s="30">
        <v>0</v>
      </c>
      <c r="U186" s="30">
        <f t="shared" si="109"/>
        <v>0</v>
      </c>
      <c r="V186" s="30">
        <v>0</v>
      </c>
      <c r="W186" s="30">
        <v>0</v>
      </c>
      <c r="X186" s="30">
        <f t="shared" si="110"/>
        <v>0</v>
      </c>
      <c r="Y186" s="30">
        <v>0</v>
      </c>
      <c r="Z186" s="30">
        <v>0</v>
      </c>
      <c r="AA186" s="30">
        <f t="shared" si="111"/>
        <v>0</v>
      </c>
    </row>
    <row r="187" spans="1:27">
      <c r="A187" s="34">
        <v>26.090800000000002</v>
      </c>
      <c r="B187" s="35" t="s">
        <v>282</v>
      </c>
      <c r="C187" s="35" t="s">
        <v>283</v>
      </c>
      <c r="D187" s="29">
        <f t="shared" si="99"/>
        <v>17</v>
      </c>
      <c r="E187" s="29">
        <f t="shared" si="99"/>
        <v>11</v>
      </c>
      <c r="F187" s="29">
        <f t="shared" si="102"/>
        <v>28</v>
      </c>
      <c r="G187" s="30">
        <v>3</v>
      </c>
      <c r="H187" s="30">
        <v>2</v>
      </c>
      <c r="I187" s="30">
        <f t="shared" si="105"/>
        <v>5</v>
      </c>
      <c r="J187" s="30">
        <v>14</v>
      </c>
      <c r="K187" s="30">
        <v>9</v>
      </c>
      <c r="L187" s="30">
        <f t="shared" si="106"/>
        <v>23</v>
      </c>
      <c r="M187" s="30">
        <v>0</v>
      </c>
      <c r="N187" s="30">
        <v>0</v>
      </c>
      <c r="O187" s="30">
        <f t="shared" si="107"/>
        <v>0</v>
      </c>
      <c r="P187" s="30">
        <v>0</v>
      </c>
      <c r="Q187" s="30">
        <v>0</v>
      </c>
      <c r="R187" s="30">
        <f t="shared" si="108"/>
        <v>0</v>
      </c>
      <c r="S187" s="30">
        <v>0</v>
      </c>
      <c r="T187" s="30">
        <v>0</v>
      </c>
      <c r="U187" s="30">
        <f t="shared" si="109"/>
        <v>0</v>
      </c>
      <c r="V187" s="30">
        <v>0</v>
      </c>
      <c r="W187" s="30">
        <v>0</v>
      </c>
      <c r="X187" s="30">
        <f t="shared" si="110"/>
        <v>0</v>
      </c>
      <c r="Y187" s="30">
        <v>0</v>
      </c>
      <c r="Z187" s="30">
        <v>0</v>
      </c>
      <c r="AA187" s="30">
        <f t="shared" si="111"/>
        <v>0</v>
      </c>
    </row>
    <row r="188" spans="1:27">
      <c r="A188" s="171" t="s">
        <v>77</v>
      </c>
      <c r="B188" s="171"/>
      <c r="C188" s="171"/>
      <c r="D188" s="29">
        <f t="shared" si="99"/>
        <v>68</v>
      </c>
      <c r="E188" s="29">
        <f t="shared" si="99"/>
        <v>207</v>
      </c>
      <c r="F188" s="29">
        <f t="shared" si="102"/>
        <v>275</v>
      </c>
      <c r="G188" s="30">
        <f>SUBTOTAL(9,G189:G192)</f>
        <v>20</v>
      </c>
      <c r="H188" s="30">
        <f t="shared" ref="H188:AA188" si="112">SUBTOTAL(9,H189:H192)</f>
        <v>64</v>
      </c>
      <c r="I188" s="30">
        <f t="shared" si="112"/>
        <v>84</v>
      </c>
      <c r="J188" s="30">
        <f t="shared" si="112"/>
        <v>48</v>
      </c>
      <c r="K188" s="30">
        <f t="shared" si="112"/>
        <v>143</v>
      </c>
      <c r="L188" s="30">
        <f t="shared" si="112"/>
        <v>191</v>
      </c>
      <c r="M188" s="30">
        <f t="shared" si="112"/>
        <v>0</v>
      </c>
      <c r="N188" s="30">
        <f t="shared" si="112"/>
        <v>0</v>
      </c>
      <c r="O188" s="30">
        <f t="shared" si="112"/>
        <v>0</v>
      </c>
      <c r="P188" s="30">
        <f t="shared" si="112"/>
        <v>0</v>
      </c>
      <c r="Q188" s="30">
        <f t="shared" si="112"/>
        <v>0</v>
      </c>
      <c r="R188" s="30">
        <f t="shared" si="112"/>
        <v>0</v>
      </c>
      <c r="S188" s="30">
        <f t="shared" si="112"/>
        <v>0</v>
      </c>
      <c r="T188" s="30">
        <f t="shared" si="112"/>
        <v>0</v>
      </c>
      <c r="U188" s="30">
        <f t="shared" si="112"/>
        <v>0</v>
      </c>
      <c r="V188" s="30">
        <f t="shared" si="112"/>
        <v>0</v>
      </c>
      <c r="W188" s="30">
        <f t="shared" si="112"/>
        <v>0</v>
      </c>
      <c r="X188" s="30">
        <f t="shared" si="112"/>
        <v>0</v>
      </c>
      <c r="Y188" s="30">
        <f t="shared" si="112"/>
        <v>0</v>
      </c>
      <c r="Z188" s="30">
        <f t="shared" si="112"/>
        <v>0</v>
      </c>
      <c r="AA188" s="30">
        <f t="shared" si="112"/>
        <v>0</v>
      </c>
    </row>
    <row r="189" spans="1:27">
      <c r="A189" s="34">
        <v>13.030099999999999</v>
      </c>
      <c r="B189" s="35" t="s">
        <v>260</v>
      </c>
      <c r="C189" s="35" t="s">
        <v>261</v>
      </c>
      <c r="D189" s="29">
        <f t="shared" si="99"/>
        <v>45</v>
      </c>
      <c r="E189" s="29">
        <f t="shared" si="99"/>
        <v>102</v>
      </c>
      <c r="F189" s="29">
        <f t="shared" si="102"/>
        <v>147</v>
      </c>
      <c r="G189" s="30">
        <v>13</v>
      </c>
      <c r="H189" s="30">
        <v>34</v>
      </c>
      <c r="I189" s="30">
        <f t="shared" si="105"/>
        <v>47</v>
      </c>
      <c r="J189" s="30">
        <v>32</v>
      </c>
      <c r="K189" s="30">
        <v>68</v>
      </c>
      <c r="L189" s="30">
        <f t="shared" si="106"/>
        <v>100</v>
      </c>
      <c r="M189" s="30">
        <v>0</v>
      </c>
      <c r="N189" s="30">
        <v>0</v>
      </c>
      <c r="O189" s="30">
        <f t="shared" si="107"/>
        <v>0</v>
      </c>
      <c r="P189" s="30">
        <v>0</v>
      </c>
      <c r="Q189" s="30">
        <v>0</v>
      </c>
      <c r="R189" s="30">
        <f t="shared" si="108"/>
        <v>0</v>
      </c>
      <c r="S189" s="30">
        <v>0</v>
      </c>
      <c r="T189" s="30">
        <v>0</v>
      </c>
      <c r="U189" s="30">
        <f t="shared" si="109"/>
        <v>0</v>
      </c>
      <c r="V189" s="30">
        <v>0</v>
      </c>
      <c r="W189" s="30">
        <v>0</v>
      </c>
      <c r="X189" s="30">
        <f t="shared" si="110"/>
        <v>0</v>
      </c>
      <c r="Y189" s="30">
        <v>0</v>
      </c>
      <c r="Z189" s="30">
        <v>0</v>
      </c>
      <c r="AA189" s="30">
        <f t="shared" si="111"/>
        <v>0</v>
      </c>
    </row>
    <row r="190" spans="1:27">
      <c r="A190" s="34">
        <v>13.040100000000001</v>
      </c>
      <c r="B190" s="35" t="s">
        <v>284</v>
      </c>
      <c r="C190" s="35" t="s">
        <v>285</v>
      </c>
      <c r="D190" s="29">
        <f t="shared" si="99"/>
        <v>1</v>
      </c>
      <c r="E190" s="29">
        <f t="shared" si="99"/>
        <v>1</v>
      </c>
      <c r="F190" s="29">
        <f t="shared" si="102"/>
        <v>2</v>
      </c>
      <c r="G190" s="30">
        <v>0</v>
      </c>
      <c r="H190" s="30">
        <v>1</v>
      </c>
      <c r="I190" s="30">
        <f t="shared" si="105"/>
        <v>1</v>
      </c>
      <c r="J190" s="30">
        <v>1</v>
      </c>
      <c r="K190" s="30">
        <v>0</v>
      </c>
      <c r="L190" s="30">
        <f t="shared" si="106"/>
        <v>1</v>
      </c>
      <c r="M190" s="30">
        <v>0</v>
      </c>
      <c r="N190" s="30">
        <v>0</v>
      </c>
      <c r="O190" s="30">
        <f t="shared" si="107"/>
        <v>0</v>
      </c>
      <c r="P190" s="30">
        <v>0</v>
      </c>
      <c r="Q190" s="30">
        <v>0</v>
      </c>
      <c r="R190" s="30">
        <f t="shared" si="108"/>
        <v>0</v>
      </c>
      <c r="S190" s="30">
        <v>0</v>
      </c>
      <c r="T190" s="30">
        <v>0</v>
      </c>
      <c r="U190" s="30">
        <f t="shared" si="109"/>
        <v>0</v>
      </c>
      <c r="V190" s="30">
        <v>0</v>
      </c>
      <c r="W190" s="30">
        <v>0</v>
      </c>
      <c r="X190" s="30">
        <f t="shared" si="110"/>
        <v>0</v>
      </c>
      <c r="Y190" s="30">
        <v>0</v>
      </c>
      <c r="Z190" s="30">
        <v>0</v>
      </c>
      <c r="AA190" s="30">
        <f t="shared" si="111"/>
        <v>0</v>
      </c>
    </row>
    <row r="191" spans="1:27">
      <c r="A191" s="34">
        <v>13.040100000000001</v>
      </c>
      <c r="B191" s="35" t="s">
        <v>286</v>
      </c>
      <c r="C191" s="35" t="s">
        <v>265</v>
      </c>
      <c r="D191" s="29">
        <f t="shared" si="99"/>
        <v>18</v>
      </c>
      <c r="E191" s="29">
        <f t="shared" si="99"/>
        <v>75</v>
      </c>
      <c r="F191" s="29">
        <f t="shared" si="102"/>
        <v>93</v>
      </c>
      <c r="G191" s="30">
        <v>7</v>
      </c>
      <c r="H191" s="30">
        <v>20</v>
      </c>
      <c r="I191" s="30">
        <f t="shared" si="105"/>
        <v>27</v>
      </c>
      <c r="J191" s="30">
        <v>11</v>
      </c>
      <c r="K191" s="30">
        <v>55</v>
      </c>
      <c r="L191" s="30">
        <f t="shared" si="106"/>
        <v>66</v>
      </c>
      <c r="M191" s="30">
        <v>0</v>
      </c>
      <c r="N191" s="30">
        <v>0</v>
      </c>
      <c r="O191" s="30">
        <f t="shared" si="107"/>
        <v>0</v>
      </c>
      <c r="P191" s="30">
        <v>0</v>
      </c>
      <c r="Q191" s="30">
        <v>0</v>
      </c>
      <c r="R191" s="30">
        <f t="shared" si="108"/>
        <v>0</v>
      </c>
      <c r="S191" s="30">
        <v>0</v>
      </c>
      <c r="T191" s="30">
        <v>0</v>
      </c>
      <c r="U191" s="30">
        <f t="shared" si="109"/>
        <v>0</v>
      </c>
      <c r="V191" s="30">
        <v>0</v>
      </c>
      <c r="W191" s="30">
        <v>0</v>
      </c>
      <c r="X191" s="30">
        <f t="shared" si="110"/>
        <v>0</v>
      </c>
      <c r="Y191" s="30">
        <v>0</v>
      </c>
      <c r="Z191" s="30">
        <v>0</v>
      </c>
      <c r="AA191" s="30">
        <f t="shared" si="111"/>
        <v>0</v>
      </c>
    </row>
    <row r="192" spans="1:27">
      <c r="A192" s="34">
        <v>13.110099999999999</v>
      </c>
      <c r="B192" s="35" t="s">
        <v>287</v>
      </c>
      <c r="C192" s="35" t="s">
        <v>272</v>
      </c>
      <c r="D192" s="29">
        <f t="shared" si="99"/>
        <v>4</v>
      </c>
      <c r="E192" s="29">
        <f t="shared" si="99"/>
        <v>29</v>
      </c>
      <c r="F192" s="29">
        <f t="shared" si="102"/>
        <v>33</v>
      </c>
      <c r="G192" s="30">
        <v>0</v>
      </c>
      <c r="H192" s="30">
        <v>9</v>
      </c>
      <c r="I192" s="30">
        <f t="shared" si="105"/>
        <v>9</v>
      </c>
      <c r="J192" s="30">
        <v>4</v>
      </c>
      <c r="K192" s="30">
        <v>20</v>
      </c>
      <c r="L192" s="30">
        <f t="shared" si="106"/>
        <v>24</v>
      </c>
      <c r="M192" s="30">
        <v>0</v>
      </c>
      <c r="N192" s="30">
        <v>0</v>
      </c>
      <c r="O192" s="30">
        <f t="shared" si="107"/>
        <v>0</v>
      </c>
      <c r="P192" s="30">
        <v>0</v>
      </c>
      <c r="Q192" s="30">
        <v>0</v>
      </c>
      <c r="R192" s="30">
        <f t="shared" si="108"/>
        <v>0</v>
      </c>
      <c r="S192" s="30">
        <v>0</v>
      </c>
      <c r="T192" s="30">
        <v>0</v>
      </c>
      <c r="U192" s="30">
        <f t="shared" si="109"/>
        <v>0</v>
      </c>
      <c r="V192" s="30">
        <v>0</v>
      </c>
      <c r="W192" s="30">
        <v>0</v>
      </c>
      <c r="X192" s="30">
        <f t="shared" si="110"/>
        <v>0</v>
      </c>
      <c r="Y192" s="30">
        <v>0</v>
      </c>
      <c r="Z192" s="30">
        <v>0</v>
      </c>
      <c r="AA192" s="30">
        <f t="shared" si="111"/>
        <v>0</v>
      </c>
    </row>
    <row r="193" spans="1:27">
      <c r="A193" s="172" t="s">
        <v>288</v>
      </c>
      <c r="B193" s="172"/>
      <c r="C193" s="172"/>
      <c r="D193" s="29">
        <f t="shared" si="99"/>
        <v>350</v>
      </c>
      <c r="E193" s="29">
        <f t="shared" si="99"/>
        <v>303</v>
      </c>
      <c r="F193" s="29">
        <f t="shared" si="88"/>
        <v>653</v>
      </c>
      <c r="G193" s="30">
        <f>SUBTOTAL(9,G196:G218)</f>
        <v>202</v>
      </c>
      <c r="H193" s="30">
        <f t="shared" ref="H193:AA193" si="113">SUBTOTAL(9,H196:H218)</f>
        <v>159</v>
      </c>
      <c r="I193" s="30">
        <f t="shared" si="113"/>
        <v>361</v>
      </c>
      <c r="J193" s="30">
        <f t="shared" si="113"/>
        <v>95</v>
      </c>
      <c r="K193" s="30">
        <f t="shared" si="113"/>
        <v>77</v>
      </c>
      <c r="L193" s="30">
        <f t="shared" si="113"/>
        <v>172</v>
      </c>
      <c r="M193" s="30">
        <f t="shared" si="113"/>
        <v>24</v>
      </c>
      <c r="N193" s="30">
        <f t="shared" si="113"/>
        <v>28</v>
      </c>
      <c r="O193" s="30">
        <f t="shared" si="113"/>
        <v>52</v>
      </c>
      <c r="P193" s="30">
        <f t="shared" si="113"/>
        <v>24</v>
      </c>
      <c r="Q193" s="30">
        <f t="shared" si="113"/>
        <v>36</v>
      </c>
      <c r="R193" s="30">
        <f t="shared" si="113"/>
        <v>60</v>
      </c>
      <c r="S193" s="30">
        <f t="shared" si="113"/>
        <v>4</v>
      </c>
      <c r="T193" s="30">
        <f t="shared" si="113"/>
        <v>2</v>
      </c>
      <c r="U193" s="30">
        <f t="shared" si="113"/>
        <v>6</v>
      </c>
      <c r="V193" s="30">
        <f t="shared" si="113"/>
        <v>1</v>
      </c>
      <c r="W193" s="30">
        <f t="shared" si="113"/>
        <v>1</v>
      </c>
      <c r="X193" s="30">
        <f t="shared" si="113"/>
        <v>2</v>
      </c>
      <c r="Y193" s="30">
        <f t="shared" si="113"/>
        <v>0</v>
      </c>
      <c r="Z193" s="30">
        <f t="shared" si="113"/>
        <v>0</v>
      </c>
      <c r="AA193" s="30">
        <f t="shared" si="113"/>
        <v>0</v>
      </c>
    </row>
    <row r="194" spans="1:27">
      <c r="A194" s="173" t="s">
        <v>49</v>
      </c>
      <c r="B194" s="173"/>
      <c r="C194" s="173"/>
      <c r="D194" s="29">
        <f t="shared" si="99"/>
        <v>350</v>
      </c>
      <c r="E194" s="29">
        <f t="shared" si="99"/>
        <v>303</v>
      </c>
      <c r="F194" s="29">
        <f t="shared" si="88"/>
        <v>653</v>
      </c>
      <c r="G194" s="30">
        <f>SUBTOTAL(9,G196:G218)</f>
        <v>202</v>
      </c>
      <c r="H194" s="30">
        <f t="shared" ref="H194:AA194" si="114">SUBTOTAL(9,H196:H218)</f>
        <v>159</v>
      </c>
      <c r="I194" s="30">
        <f t="shared" si="114"/>
        <v>361</v>
      </c>
      <c r="J194" s="30">
        <f t="shared" si="114"/>
        <v>95</v>
      </c>
      <c r="K194" s="30">
        <f t="shared" si="114"/>
        <v>77</v>
      </c>
      <c r="L194" s="30">
        <f t="shared" si="114"/>
        <v>172</v>
      </c>
      <c r="M194" s="30">
        <f t="shared" si="114"/>
        <v>24</v>
      </c>
      <c r="N194" s="30">
        <f t="shared" si="114"/>
        <v>28</v>
      </c>
      <c r="O194" s="30">
        <f t="shared" si="114"/>
        <v>52</v>
      </c>
      <c r="P194" s="30">
        <f t="shared" si="114"/>
        <v>24</v>
      </c>
      <c r="Q194" s="30">
        <f t="shared" si="114"/>
        <v>36</v>
      </c>
      <c r="R194" s="30">
        <f t="shared" si="114"/>
        <v>60</v>
      </c>
      <c r="S194" s="30">
        <f t="shared" si="114"/>
        <v>4</v>
      </c>
      <c r="T194" s="30">
        <f t="shared" si="114"/>
        <v>2</v>
      </c>
      <c r="U194" s="30">
        <f t="shared" si="114"/>
        <v>6</v>
      </c>
      <c r="V194" s="30">
        <f t="shared" si="114"/>
        <v>1</v>
      </c>
      <c r="W194" s="30">
        <f t="shared" si="114"/>
        <v>1</v>
      </c>
      <c r="X194" s="30">
        <f t="shared" si="114"/>
        <v>2</v>
      </c>
      <c r="Y194" s="30">
        <f t="shared" si="114"/>
        <v>0</v>
      </c>
      <c r="Z194" s="30">
        <f t="shared" si="114"/>
        <v>0</v>
      </c>
      <c r="AA194" s="30">
        <f t="shared" si="114"/>
        <v>0</v>
      </c>
    </row>
    <row r="195" spans="1:27">
      <c r="A195" s="171" t="s">
        <v>71</v>
      </c>
      <c r="B195" s="171"/>
      <c r="C195" s="171"/>
      <c r="D195" s="29">
        <f t="shared" si="99"/>
        <v>157</v>
      </c>
      <c r="E195" s="29">
        <f t="shared" si="99"/>
        <v>192</v>
      </c>
      <c r="F195" s="29">
        <f t="shared" si="88"/>
        <v>349</v>
      </c>
      <c r="G195" s="30">
        <f>SUBTOTAL(9,G196)</f>
        <v>55</v>
      </c>
      <c r="H195" s="30">
        <f t="shared" ref="H195:AA195" si="115">SUBTOTAL(9,H196)</f>
        <v>67</v>
      </c>
      <c r="I195" s="30">
        <f t="shared" si="115"/>
        <v>122</v>
      </c>
      <c r="J195" s="30">
        <f t="shared" si="115"/>
        <v>58</v>
      </c>
      <c r="K195" s="30">
        <f t="shared" si="115"/>
        <v>68</v>
      </c>
      <c r="L195" s="30">
        <f t="shared" si="115"/>
        <v>126</v>
      </c>
      <c r="M195" s="30">
        <f t="shared" si="115"/>
        <v>19</v>
      </c>
      <c r="N195" s="30">
        <f t="shared" si="115"/>
        <v>27</v>
      </c>
      <c r="O195" s="30">
        <f t="shared" si="115"/>
        <v>46</v>
      </c>
      <c r="P195" s="30">
        <f t="shared" si="115"/>
        <v>20</v>
      </c>
      <c r="Q195" s="30">
        <f t="shared" si="115"/>
        <v>27</v>
      </c>
      <c r="R195" s="30">
        <f t="shared" si="115"/>
        <v>47</v>
      </c>
      <c r="S195" s="30">
        <f t="shared" si="115"/>
        <v>4</v>
      </c>
      <c r="T195" s="30">
        <f t="shared" si="115"/>
        <v>2</v>
      </c>
      <c r="U195" s="30">
        <f t="shared" si="115"/>
        <v>6</v>
      </c>
      <c r="V195" s="30">
        <f t="shared" si="115"/>
        <v>1</v>
      </c>
      <c r="W195" s="30">
        <f t="shared" si="115"/>
        <v>1</v>
      </c>
      <c r="X195" s="30">
        <f t="shared" si="115"/>
        <v>2</v>
      </c>
      <c r="Y195" s="30">
        <f t="shared" si="115"/>
        <v>0</v>
      </c>
      <c r="Z195" s="30">
        <f t="shared" si="115"/>
        <v>0</v>
      </c>
      <c r="AA195" s="30">
        <f t="shared" si="115"/>
        <v>0</v>
      </c>
    </row>
    <row r="196" spans="1:27">
      <c r="A196" s="36">
        <v>24.010200000000001</v>
      </c>
      <c r="B196" s="37" t="s">
        <v>289</v>
      </c>
      <c r="C196" s="37" t="s">
        <v>290</v>
      </c>
      <c r="D196" s="29">
        <f t="shared" si="99"/>
        <v>157</v>
      </c>
      <c r="E196" s="29">
        <f t="shared" si="99"/>
        <v>192</v>
      </c>
      <c r="F196" s="29">
        <f t="shared" si="88"/>
        <v>349</v>
      </c>
      <c r="G196" s="30">
        <v>55</v>
      </c>
      <c r="H196" s="30">
        <v>67</v>
      </c>
      <c r="I196" s="30">
        <f t="shared" si="92"/>
        <v>122</v>
      </c>
      <c r="J196" s="30">
        <v>58</v>
      </c>
      <c r="K196" s="30">
        <v>68</v>
      </c>
      <c r="L196" s="30">
        <f t="shared" si="93"/>
        <v>126</v>
      </c>
      <c r="M196" s="30">
        <v>19</v>
      </c>
      <c r="N196" s="30">
        <v>27</v>
      </c>
      <c r="O196" s="30">
        <f t="shared" si="94"/>
        <v>46</v>
      </c>
      <c r="P196" s="30">
        <v>20</v>
      </c>
      <c r="Q196" s="30">
        <v>27</v>
      </c>
      <c r="R196" s="30">
        <f t="shared" si="95"/>
        <v>47</v>
      </c>
      <c r="S196" s="30">
        <v>4</v>
      </c>
      <c r="T196" s="30">
        <v>2</v>
      </c>
      <c r="U196" s="30">
        <f t="shared" si="96"/>
        <v>6</v>
      </c>
      <c r="V196" s="30">
        <v>1</v>
      </c>
      <c r="W196" s="30">
        <v>1</v>
      </c>
      <c r="X196" s="30">
        <f t="shared" si="97"/>
        <v>2</v>
      </c>
      <c r="Y196" s="30">
        <v>0</v>
      </c>
      <c r="Z196" s="30">
        <v>0</v>
      </c>
      <c r="AA196" s="30">
        <f t="shared" si="98"/>
        <v>0</v>
      </c>
    </row>
    <row r="197" spans="1:27">
      <c r="A197" s="174" t="s">
        <v>291</v>
      </c>
      <c r="B197" s="174"/>
      <c r="C197" s="174"/>
      <c r="D197" s="29">
        <f t="shared" si="99"/>
        <v>34</v>
      </c>
      <c r="E197" s="29">
        <f t="shared" si="99"/>
        <v>38</v>
      </c>
      <c r="F197" s="29">
        <f t="shared" si="88"/>
        <v>72</v>
      </c>
      <c r="G197" s="30">
        <f>SUBTOTAL(9,G198:G202)</f>
        <v>26</v>
      </c>
      <c r="H197" s="30">
        <f t="shared" ref="H197:AA197" si="116">SUBTOTAL(9,H198:H202)</f>
        <v>35</v>
      </c>
      <c r="I197" s="30">
        <f t="shared" si="116"/>
        <v>61</v>
      </c>
      <c r="J197" s="30">
        <f t="shared" si="116"/>
        <v>5</v>
      </c>
      <c r="K197" s="30">
        <f t="shared" si="116"/>
        <v>1</v>
      </c>
      <c r="L197" s="30">
        <f t="shared" si="116"/>
        <v>6</v>
      </c>
      <c r="M197" s="30">
        <f t="shared" si="116"/>
        <v>1</v>
      </c>
      <c r="N197" s="30">
        <f t="shared" si="116"/>
        <v>0</v>
      </c>
      <c r="O197" s="30">
        <f t="shared" si="116"/>
        <v>1</v>
      </c>
      <c r="P197" s="30">
        <f t="shared" si="116"/>
        <v>2</v>
      </c>
      <c r="Q197" s="30">
        <f t="shared" si="116"/>
        <v>2</v>
      </c>
      <c r="R197" s="30">
        <f t="shared" si="116"/>
        <v>4</v>
      </c>
      <c r="S197" s="30">
        <f t="shared" si="116"/>
        <v>0</v>
      </c>
      <c r="T197" s="30">
        <f t="shared" si="116"/>
        <v>0</v>
      </c>
      <c r="U197" s="30">
        <f t="shared" si="116"/>
        <v>0</v>
      </c>
      <c r="V197" s="30">
        <f t="shared" si="116"/>
        <v>0</v>
      </c>
      <c r="W197" s="30">
        <f t="shared" si="116"/>
        <v>0</v>
      </c>
      <c r="X197" s="30">
        <f t="shared" si="116"/>
        <v>0</v>
      </c>
      <c r="Y197" s="30">
        <f t="shared" si="116"/>
        <v>0</v>
      </c>
      <c r="Z197" s="30">
        <f t="shared" si="116"/>
        <v>0</v>
      </c>
      <c r="AA197" s="30">
        <f t="shared" si="116"/>
        <v>0</v>
      </c>
    </row>
    <row r="198" spans="1:27">
      <c r="A198" s="38">
        <v>45</v>
      </c>
      <c r="B198" s="37" t="s">
        <v>292</v>
      </c>
      <c r="C198" s="37" t="s">
        <v>293</v>
      </c>
      <c r="D198" s="29">
        <f t="shared" si="99"/>
        <v>4</v>
      </c>
      <c r="E198" s="29">
        <f t="shared" si="99"/>
        <v>4</v>
      </c>
      <c r="F198" s="29">
        <f t="shared" si="88"/>
        <v>8</v>
      </c>
      <c r="G198" s="30">
        <v>2</v>
      </c>
      <c r="H198" s="30">
        <v>4</v>
      </c>
      <c r="I198" s="30">
        <f t="shared" si="92"/>
        <v>6</v>
      </c>
      <c r="J198" s="30">
        <v>2</v>
      </c>
      <c r="K198" s="30">
        <v>0</v>
      </c>
      <c r="L198" s="30">
        <f t="shared" si="93"/>
        <v>2</v>
      </c>
      <c r="M198" s="30">
        <v>0</v>
      </c>
      <c r="N198" s="30">
        <v>0</v>
      </c>
      <c r="O198" s="30">
        <f t="shared" si="94"/>
        <v>0</v>
      </c>
      <c r="P198" s="30">
        <v>0</v>
      </c>
      <c r="Q198" s="30">
        <v>0</v>
      </c>
      <c r="R198" s="30">
        <f t="shared" si="95"/>
        <v>0</v>
      </c>
      <c r="S198" s="30">
        <v>0</v>
      </c>
      <c r="T198" s="30">
        <v>0</v>
      </c>
      <c r="U198" s="30">
        <f t="shared" si="96"/>
        <v>0</v>
      </c>
      <c r="V198" s="30">
        <v>0</v>
      </c>
      <c r="W198" s="30">
        <v>0</v>
      </c>
      <c r="X198" s="30">
        <f t="shared" si="97"/>
        <v>0</v>
      </c>
      <c r="Y198" s="30">
        <v>0</v>
      </c>
      <c r="Z198" s="30">
        <v>0</v>
      </c>
      <c r="AA198" s="30">
        <f t="shared" si="98"/>
        <v>0</v>
      </c>
    </row>
    <row r="199" spans="1:27">
      <c r="A199" s="38">
        <v>52</v>
      </c>
      <c r="B199" s="37" t="s">
        <v>294</v>
      </c>
      <c r="C199" s="37" t="s">
        <v>295</v>
      </c>
      <c r="D199" s="29">
        <f t="shared" si="99"/>
        <v>5</v>
      </c>
      <c r="E199" s="29">
        <f t="shared" si="99"/>
        <v>1</v>
      </c>
      <c r="F199" s="29">
        <f t="shared" si="88"/>
        <v>6</v>
      </c>
      <c r="G199" s="30">
        <v>2</v>
      </c>
      <c r="H199" s="30">
        <v>0</v>
      </c>
      <c r="I199" s="30">
        <f t="shared" si="92"/>
        <v>2</v>
      </c>
      <c r="J199" s="30">
        <v>2</v>
      </c>
      <c r="K199" s="30">
        <v>0</v>
      </c>
      <c r="L199" s="30">
        <f t="shared" si="93"/>
        <v>2</v>
      </c>
      <c r="M199" s="30">
        <v>0</v>
      </c>
      <c r="N199" s="30">
        <v>0</v>
      </c>
      <c r="O199" s="30">
        <f t="shared" si="94"/>
        <v>0</v>
      </c>
      <c r="P199" s="30">
        <v>1</v>
      </c>
      <c r="Q199" s="30">
        <v>1</v>
      </c>
      <c r="R199" s="30">
        <f t="shared" si="95"/>
        <v>2</v>
      </c>
      <c r="S199" s="30">
        <v>0</v>
      </c>
      <c r="T199" s="30">
        <v>0</v>
      </c>
      <c r="U199" s="30">
        <f t="shared" si="96"/>
        <v>0</v>
      </c>
      <c r="V199" s="30">
        <v>0</v>
      </c>
      <c r="W199" s="30">
        <v>0</v>
      </c>
      <c r="X199" s="30">
        <f t="shared" si="97"/>
        <v>0</v>
      </c>
      <c r="Y199" s="30">
        <v>0</v>
      </c>
      <c r="Z199" s="30">
        <v>0</v>
      </c>
      <c r="AA199" s="30">
        <f t="shared" si="98"/>
        <v>0</v>
      </c>
    </row>
    <row r="200" spans="1:27">
      <c r="A200" s="38">
        <v>52</v>
      </c>
      <c r="B200" s="37" t="s">
        <v>296</v>
      </c>
      <c r="C200" s="37" t="s">
        <v>297</v>
      </c>
      <c r="D200" s="29">
        <f t="shared" si="99"/>
        <v>0</v>
      </c>
      <c r="E200" s="29">
        <f t="shared" si="99"/>
        <v>1</v>
      </c>
      <c r="F200" s="29">
        <f t="shared" si="88"/>
        <v>1</v>
      </c>
      <c r="G200" s="30">
        <v>0</v>
      </c>
      <c r="H200" s="30">
        <v>1</v>
      </c>
      <c r="I200" s="30">
        <f t="shared" si="92"/>
        <v>1</v>
      </c>
      <c r="J200" s="30">
        <v>0</v>
      </c>
      <c r="K200" s="30">
        <v>0</v>
      </c>
      <c r="L200" s="30">
        <f t="shared" si="93"/>
        <v>0</v>
      </c>
      <c r="M200" s="30">
        <v>0</v>
      </c>
      <c r="N200" s="30">
        <v>0</v>
      </c>
      <c r="O200" s="30">
        <f t="shared" si="94"/>
        <v>0</v>
      </c>
      <c r="P200" s="30">
        <v>0</v>
      </c>
      <c r="Q200" s="30">
        <v>0</v>
      </c>
      <c r="R200" s="30">
        <f t="shared" si="95"/>
        <v>0</v>
      </c>
      <c r="S200" s="30">
        <v>0</v>
      </c>
      <c r="T200" s="30">
        <v>0</v>
      </c>
      <c r="U200" s="30">
        <f t="shared" si="96"/>
        <v>0</v>
      </c>
      <c r="V200" s="30">
        <v>0</v>
      </c>
      <c r="W200" s="30">
        <v>0</v>
      </c>
      <c r="X200" s="30">
        <f t="shared" si="97"/>
        <v>0</v>
      </c>
      <c r="Y200" s="30">
        <v>0</v>
      </c>
      <c r="Z200" s="30">
        <v>0</v>
      </c>
      <c r="AA200" s="30">
        <f t="shared" si="98"/>
        <v>0</v>
      </c>
    </row>
    <row r="201" spans="1:27">
      <c r="A201" s="38">
        <v>16</v>
      </c>
      <c r="B201" s="37" t="s">
        <v>298</v>
      </c>
      <c r="C201" s="37" t="s">
        <v>299</v>
      </c>
      <c r="D201" s="29">
        <f t="shared" si="99"/>
        <v>16</v>
      </c>
      <c r="E201" s="29">
        <f t="shared" si="99"/>
        <v>18</v>
      </c>
      <c r="F201" s="29">
        <f t="shared" si="88"/>
        <v>34</v>
      </c>
      <c r="G201" s="30">
        <v>14</v>
      </c>
      <c r="H201" s="30">
        <v>16</v>
      </c>
      <c r="I201" s="30">
        <f t="shared" si="92"/>
        <v>30</v>
      </c>
      <c r="J201" s="30">
        <v>1</v>
      </c>
      <c r="K201" s="30">
        <v>1</v>
      </c>
      <c r="L201" s="30">
        <f t="shared" si="93"/>
        <v>2</v>
      </c>
      <c r="M201" s="30">
        <v>0</v>
      </c>
      <c r="N201" s="30">
        <v>0</v>
      </c>
      <c r="O201" s="30">
        <f t="shared" si="94"/>
        <v>0</v>
      </c>
      <c r="P201" s="30">
        <v>1</v>
      </c>
      <c r="Q201" s="30">
        <v>1</v>
      </c>
      <c r="R201" s="30">
        <f t="shared" si="95"/>
        <v>2</v>
      </c>
      <c r="S201" s="30">
        <v>0</v>
      </c>
      <c r="T201" s="30">
        <v>0</v>
      </c>
      <c r="U201" s="30">
        <f t="shared" si="96"/>
        <v>0</v>
      </c>
      <c r="V201" s="30">
        <v>0</v>
      </c>
      <c r="W201" s="30">
        <v>0</v>
      </c>
      <c r="X201" s="30">
        <f t="shared" si="97"/>
        <v>0</v>
      </c>
      <c r="Y201" s="30">
        <v>0</v>
      </c>
      <c r="Z201" s="30">
        <v>0</v>
      </c>
      <c r="AA201" s="30">
        <f t="shared" si="98"/>
        <v>0</v>
      </c>
    </row>
    <row r="202" spans="1:27">
      <c r="A202" s="38">
        <v>13</v>
      </c>
      <c r="B202" s="37" t="s">
        <v>300</v>
      </c>
      <c r="C202" s="37" t="s">
        <v>301</v>
      </c>
      <c r="D202" s="29">
        <f t="shared" si="99"/>
        <v>9</v>
      </c>
      <c r="E202" s="29">
        <f t="shared" si="99"/>
        <v>14</v>
      </c>
      <c r="F202" s="29">
        <f t="shared" si="88"/>
        <v>23</v>
      </c>
      <c r="G202" s="30">
        <v>8</v>
      </c>
      <c r="H202" s="30">
        <v>14</v>
      </c>
      <c r="I202" s="30">
        <f t="shared" si="92"/>
        <v>22</v>
      </c>
      <c r="J202" s="30">
        <v>0</v>
      </c>
      <c r="K202" s="30">
        <v>0</v>
      </c>
      <c r="L202" s="30">
        <f t="shared" si="93"/>
        <v>0</v>
      </c>
      <c r="M202" s="30">
        <v>1</v>
      </c>
      <c r="N202" s="30">
        <v>0</v>
      </c>
      <c r="O202" s="30">
        <f t="shared" si="94"/>
        <v>1</v>
      </c>
      <c r="P202" s="30">
        <v>0</v>
      </c>
      <c r="Q202" s="30">
        <v>0</v>
      </c>
      <c r="R202" s="30">
        <f t="shared" si="95"/>
        <v>0</v>
      </c>
      <c r="S202" s="30">
        <v>0</v>
      </c>
      <c r="T202" s="30">
        <v>0</v>
      </c>
      <c r="U202" s="30">
        <f t="shared" si="96"/>
        <v>0</v>
      </c>
      <c r="V202" s="30">
        <v>0</v>
      </c>
      <c r="W202" s="30">
        <v>0</v>
      </c>
      <c r="X202" s="30">
        <f t="shared" si="97"/>
        <v>0</v>
      </c>
      <c r="Y202" s="30">
        <v>0</v>
      </c>
      <c r="Z202" s="30">
        <v>0</v>
      </c>
      <c r="AA202" s="30">
        <f t="shared" si="98"/>
        <v>0</v>
      </c>
    </row>
    <row r="203" spans="1:27">
      <c r="A203" s="174" t="s">
        <v>302</v>
      </c>
      <c r="B203" s="174"/>
      <c r="C203" s="174"/>
      <c r="D203" s="29">
        <f t="shared" si="99"/>
        <v>92</v>
      </c>
      <c r="E203" s="29">
        <f t="shared" si="99"/>
        <v>49</v>
      </c>
      <c r="F203" s="29">
        <f t="shared" si="88"/>
        <v>141</v>
      </c>
      <c r="G203" s="30">
        <f>SUBTOTAL(9,G204:G209)</f>
        <v>89</v>
      </c>
      <c r="H203" s="30">
        <f t="shared" ref="H203:AA203" si="117">SUBTOTAL(9,H204:H209)</f>
        <v>47</v>
      </c>
      <c r="I203" s="30">
        <f t="shared" si="117"/>
        <v>136</v>
      </c>
      <c r="J203" s="30">
        <f t="shared" si="117"/>
        <v>3</v>
      </c>
      <c r="K203" s="30">
        <f t="shared" si="117"/>
        <v>2</v>
      </c>
      <c r="L203" s="30">
        <f t="shared" si="117"/>
        <v>5</v>
      </c>
      <c r="M203" s="30">
        <f t="shared" si="117"/>
        <v>0</v>
      </c>
      <c r="N203" s="30">
        <f t="shared" si="117"/>
        <v>0</v>
      </c>
      <c r="O203" s="30">
        <f t="shared" si="117"/>
        <v>0</v>
      </c>
      <c r="P203" s="30">
        <f t="shared" si="117"/>
        <v>0</v>
      </c>
      <c r="Q203" s="30">
        <f t="shared" si="117"/>
        <v>0</v>
      </c>
      <c r="R203" s="30">
        <f t="shared" si="117"/>
        <v>0</v>
      </c>
      <c r="S203" s="30">
        <f t="shared" si="117"/>
        <v>0</v>
      </c>
      <c r="T203" s="30">
        <f t="shared" si="117"/>
        <v>0</v>
      </c>
      <c r="U203" s="30">
        <f t="shared" si="117"/>
        <v>0</v>
      </c>
      <c r="V203" s="30">
        <f t="shared" si="117"/>
        <v>0</v>
      </c>
      <c r="W203" s="30">
        <f t="shared" si="117"/>
        <v>0</v>
      </c>
      <c r="X203" s="30">
        <f t="shared" si="117"/>
        <v>0</v>
      </c>
      <c r="Y203" s="30">
        <f t="shared" si="117"/>
        <v>0</v>
      </c>
      <c r="Z203" s="30">
        <f t="shared" si="117"/>
        <v>0</v>
      </c>
      <c r="AA203" s="30">
        <f t="shared" si="117"/>
        <v>0</v>
      </c>
    </row>
    <row r="204" spans="1:27">
      <c r="A204" s="36" t="s">
        <v>303</v>
      </c>
      <c r="B204" s="37" t="s">
        <v>304</v>
      </c>
      <c r="C204" s="37" t="s">
        <v>305</v>
      </c>
      <c r="D204" s="29">
        <f t="shared" si="99"/>
        <v>13</v>
      </c>
      <c r="E204" s="29">
        <f t="shared" si="99"/>
        <v>6</v>
      </c>
      <c r="F204" s="29">
        <f t="shared" ref="F204:F248" si="118">SUM(D204:E204)</f>
        <v>19</v>
      </c>
      <c r="G204" s="30">
        <v>12</v>
      </c>
      <c r="H204" s="30">
        <v>6</v>
      </c>
      <c r="I204" s="30">
        <f t="shared" ref="I204:I248" si="119">SUM(G204:H204)</f>
        <v>18</v>
      </c>
      <c r="J204" s="30">
        <v>1</v>
      </c>
      <c r="K204" s="30">
        <v>0</v>
      </c>
      <c r="L204" s="30">
        <f t="shared" ref="L204:L248" si="120">SUM(J204:K204)</f>
        <v>1</v>
      </c>
      <c r="M204" s="30">
        <v>0</v>
      </c>
      <c r="N204" s="30">
        <v>0</v>
      </c>
      <c r="O204" s="30">
        <f t="shared" ref="O204:O248" si="121">SUM(M204:N204)</f>
        <v>0</v>
      </c>
      <c r="P204" s="30">
        <v>0</v>
      </c>
      <c r="Q204" s="30">
        <v>0</v>
      </c>
      <c r="R204" s="30">
        <f t="shared" ref="R204:R248" si="122">SUM(P204:Q204)</f>
        <v>0</v>
      </c>
      <c r="S204" s="30">
        <v>0</v>
      </c>
      <c r="T204" s="30">
        <v>0</v>
      </c>
      <c r="U204" s="30">
        <f t="shared" ref="U204:U248" si="123">SUM(S204:T204)</f>
        <v>0</v>
      </c>
      <c r="V204" s="30">
        <v>0</v>
      </c>
      <c r="W204" s="30">
        <v>0</v>
      </c>
      <c r="X204" s="30">
        <f t="shared" ref="X204:X248" si="124">SUM(V204:W204)</f>
        <v>0</v>
      </c>
      <c r="Y204" s="30">
        <v>0</v>
      </c>
      <c r="Z204" s="30">
        <v>0</v>
      </c>
      <c r="AA204" s="30">
        <f t="shared" ref="AA204:AA248" si="125">SUM(Y204:Z204)</f>
        <v>0</v>
      </c>
    </row>
    <row r="205" spans="1:27">
      <c r="A205" s="36" t="s">
        <v>306</v>
      </c>
      <c r="B205" s="37" t="s">
        <v>307</v>
      </c>
      <c r="C205" s="37" t="s">
        <v>308</v>
      </c>
      <c r="D205" s="29">
        <f t="shared" si="99"/>
        <v>17</v>
      </c>
      <c r="E205" s="29">
        <f t="shared" si="99"/>
        <v>9</v>
      </c>
      <c r="F205" s="29">
        <f t="shared" si="118"/>
        <v>26</v>
      </c>
      <c r="G205" s="30">
        <v>16</v>
      </c>
      <c r="H205" s="30">
        <v>8</v>
      </c>
      <c r="I205" s="30">
        <f t="shared" si="119"/>
        <v>24</v>
      </c>
      <c r="J205" s="30">
        <v>1</v>
      </c>
      <c r="K205" s="30">
        <v>1</v>
      </c>
      <c r="L205" s="30">
        <f t="shared" si="120"/>
        <v>2</v>
      </c>
      <c r="M205" s="30">
        <v>0</v>
      </c>
      <c r="N205" s="30">
        <v>0</v>
      </c>
      <c r="O205" s="30">
        <f t="shared" si="121"/>
        <v>0</v>
      </c>
      <c r="P205" s="30">
        <v>0</v>
      </c>
      <c r="Q205" s="30">
        <v>0</v>
      </c>
      <c r="R205" s="30">
        <f t="shared" si="122"/>
        <v>0</v>
      </c>
      <c r="S205" s="30">
        <v>0</v>
      </c>
      <c r="T205" s="30">
        <v>0</v>
      </c>
      <c r="U205" s="30">
        <f t="shared" si="123"/>
        <v>0</v>
      </c>
      <c r="V205" s="30">
        <v>0</v>
      </c>
      <c r="W205" s="30">
        <v>0</v>
      </c>
      <c r="X205" s="30">
        <f t="shared" si="124"/>
        <v>0</v>
      </c>
      <c r="Y205" s="30">
        <v>0</v>
      </c>
      <c r="Z205" s="30">
        <v>0</v>
      </c>
      <c r="AA205" s="30">
        <f t="shared" si="125"/>
        <v>0</v>
      </c>
    </row>
    <row r="206" spans="1:27">
      <c r="A206" s="36" t="s">
        <v>309</v>
      </c>
      <c r="B206" s="37" t="s">
        <v>310</v>
      </c>
      <c r="C206" s="37" t="s">
        <v>311</v>
      </c>
      <c r="D206" s="29">
        <f t="shared" si="99"/>
        <v>5</v>
      </c>
      <c r="E206" s="29">
        <f t="shared" si="99"/>
        <v>3</v>
      </c>
      <c r="F206" s="29">
        <f t="shared" si="118"/>
        <v>8</v>
      </c>
      <c r="G206" s="30">
        <v>5</v>
      </c>
      <c r="H206" s="30">
        <v>3</v>
      </c>
      <c r="I206" s="30">
        <f t="shared" si="119"/>
        <v>8</v>
      </c>
      <c r="J206" s="30">
        <v>0</v>
      </c>
      <c r="K206" s="30">
        <v>0</v>
      </c>
      <c r="L206" s="30">
        <f t="shared" si="120"/>
        <v>0</v>
      </c>
      <c r="M206" s="30">
        <v>0</v>
      </c>
      <c r="N206" s="30">
        <v>0</v>
      </c>
      <c r="O206" s="30">
        <f t="shared" si="121"/>
        <v>0</v>
      </c>
      <c r="P206" s="30">
        <v>0</v>
      </c>
      <c r="Q206" s="30">
        <v>0</v>
      </c>
      <c r="R206" s="30">
        <f t="shared" si="122"/>
        <v>0</v>
      </c>
      <c r="S206" s="30">
        <v>0</v>
      </c>
      <c r="T206" s="30">
        <v>0</v>
      </c>
      <c r="U206" s="30">
        <f t="shared" si="123"/>
        <v>0</v>
      </c>
      <c r="V206" s="30">
        <v>0</v>
      </c>
      <c r="W206" s="30">
        <v>0</v>
      </c>
      <c r="X206" s="30">
        <f t="shared" si="124"/>
        <v>0</v>
      </c>
      <c r="Y206" s="30">
        <v>0</v>
      </c>
      <c r="Z206" s="30">
        <v>0</v>
      </c>
      <c r="AA206" s="30">
        <f t="shared" si="125"/>
        <v>0</v>
      </c>
    </row>
    <row r="207" spans="1:27">
      <c r="A207" s="36" t="s">
        <v>309</v>
      </c>
      <c r="B207" s="37" t="s">
        <v>312</v>
      </c>
      <c r="C207" s="37" t="s">
        <v>313</v>
      </c>
      <c r="D207" s="29">
        <f t="shared" si="99"/>
        <v>0</v>
      </c>
      <c r="E207" s="29">
        <f t="shared" si="99"/>
        <v>1</v>
      </c>
      <c r="F207" s="29">
        <f t="shared" si="118"/>
        <v>1</v>
      </c>
      <c r="G207" s="30">
        <v>0</v>
      </c>
      <c r="H207" s="30">
        <v>1</v>
      </c>
      <c r="I207" s="30">
        <f t="shared" si="119"/>
        <v>1</v>
      </c>
      <c r="J207" s="30">
        <v>0</v>
      </c>
      <c r="K207" s="30">
        <v>0</v>
      </c>
      <c r="L207" s="30">
        <f t="shared" si="120"/>
        <v>0</v>
      </c>
      <c r="M207" s="30">
        <v>0</v>
      </c>
      <c r="N207" s="30">
        <v>0</v>
      </c>
      <c r="O207" s="30">
        <f t="shared" si="121"/>
        <v>0</v>
      </c>
      <c r="P207" s="30">
        <v>0</v>
      </c>
      <c r="Q207" s="30">
        <v>0</v>
      </c>
      <c r="R207" s="30">
        <f t="shared" si="122"/>
        <v>0</v>
      </c>
      <c r="S207" s="30">
        <v>0</v>
      </c>
      <c r="T207" s="30">
        <v>0</v>
      </c>
      <c r="U207" s="30">
        <f t="shared" si="123"/>
        <v>0</v>
      </c>
      <c r="V207" s="30">
        <v>0</v>
      </c>
      <c r="W207" s="30">
        <v>0</v>
      </c>
      <c r="X207" s="30">
        <f t="shared" si="124"/>
        <v>0</v>
      </c>
      <c r="Y207" s="30">
        <v>0</v>
      </c>
      <c r="Z207" s="30">
        <v>0</v>
      </c>
      <c r="AA207" s="30">
        <f t="shared" si="125"/>
        <v>0</v>
      </c>
    </row>
    <row r="208" spans="1:27">
      <c r="A208" s="36" t="s">
        <v>314</v>
      </c>
      <c r="B208" s="37" t="s">
        <v>315</v>
      </c>
      <c r="C208" s="37" t="s">
        <v>316</v>
      </c>
      <c r="D208" s="29">
        <f t="shared" si="99"/>
        <v>7</v>
      </c>
      <c r="E208" s="29">
        <f t="shared" si="99"/>
        <v>3</v>
      </c>
      <c r="F208" s="29">
        <f t="shared" si="118"/>
        <v>10</v>
      </c>
      <c r="G208" s="30">
        <v>6</v>
      </c>
      <c r="H208" s="30">
        <v>3</v>
      </c>
      <c r="I208" s="30">
        <f t="shared" si="119"/>
        <v>9</v>
      </c>
      <c r="J208" s="30">
        <v>1</v>
      </c>
      <c r="K208" s="30">
        <v>0</v>
      </c>
      <c r="L208" s="30">
        <f t="shared" si="120"/>
        <v>1</v>
      </c>
      <c r="M208" s="30">
        <v>0</v>
      </c>
      <c r="N208" s="30">
        <v>0</v>
      </c>
      <c r="O208" s="30">
        <f t="shared" si="121"/>
        <v>0</v>
      </c>
      <c r="P208" s="30">
        <v>0</v>
      </c>
      <c r="Q208" s="30">
        <v>0</v>
      </c>
      <c r="R208" s="30">
        <f t="shared" si="122"/>
        <v>0</v>
      </c>
      <c r="S208" s="30">
        <v>0</v>
      </c>
      <c r="T208" s="30">
        <v>0</v>
      </c>
      <c r="U208" s="30">
        <f t="shared" si="123"/>
        <v>0</v>
      </c>
      <c r="V208" s="30">
        <v>0</v>
      </c>
      <c r="W208" s="30">
        <v>0</v>
      </c>
      <c r="X208" s="30">
        <f t="shared" si="124"/>
        <v>0</v>
      </c>
      <c r="Y208" s="30">
        <v>0</v>
      </c>
      <c r="Z208" s="30">
        <v>0</v>
      </c>
      <c r="AA208" s="30">
        <f t="shared" si="125"/>
        <v>0</v>
      </c>
    </row>
    <row r="209" spans="1:27">
      <c r="A209" s="36" t="s">
        <v>317</v>
      </c>
      <c r="B209" s="37" t="s">
        <v>318</v>
      </c>
      <c r="C209" s="37" t="s">
        <v>319</v>
      </c>
      <c r="D209" s="29">
        <f t="shared" si="99"/>
        <v>50</v>
      </c>
      <c r="E209" s="29">
        <f t="shared" si="99"/>
        <v>27</v>
      </c>
      <c r="F209" s="29">
        <f t="shared" si="118"/>
        <v>77</v>
      </c>
      <c r="G209" s="30">
        <v>50</v>
      </c>
      <c r="H209" s="30">
        <v>26</v>
      </c>
      <c r="I209" s="30">
        <f t="shared" si="119"/>
        <v>76</v>
      </c>
      <c r="J209" s="30">
        <v>0</v>
      </c>
      <c r="K209" s="30">
        <v>1</v>
      </c>
      <c r="L209" s="30">
        <f t="shared" si="120"/>
        <v>1</v>
      </c>
      <c r="M209" s="30">
        <v>0</v>
      </c>
      <c r="N209" s="30">
        <v>0</v>
      </c>
      <c r="O209" s="30">
        <f t="shared" si="121"/>
        <v>0</v>
      </c>
      <c r="P209" s="30">
        <v>0</v>
      </c>
      <c r="Q209" s="30">
        <v>0</v>
      </c>
      <c r="R209" s="30">
        <f t="shared" si="122"/>
        <v>0</v>
      </c>
      <c r="S209" s="30">
        <v>0</v>
      </c>
      <c r="T209" s="30">
        <v>0</v>
      </c>
      <c r="U209" s="30">
        <f t="shared" si="123"/>
        <v>0</v>
      </c>
      <c r="V209" s="30">
        <v>0</v>
      </c>
      <c r="W209" s="30">
        <v>0</v>
      </c>
      <c r="X209" s="30">
        <f t="shared" si="124"/>
        <v>0</v>
      </c>
      <c r="Y209" s="30">
        <v>0</v>
      </c>
      <c r="Z209" s="30">
        <v>0</v>
      </c>
      <c r="AA209" s="30">
        <f t="shared" si="125"/>
        <v>0</v>
      </c>
    </row>
    <row r="210" spans="1:27">
      <c r="A210" s="171" t="s">
        <v>320</v>
      </c>
      <c r="B210" s="171"/>
      <c r="C210" s="171"/>
      <c r="D210" s="29">
        <f t="shared" si="99"/>
        <v>0</v>
      </c>
      <c r="E210" s="29">
        <f t="shared" si="99"/>
        <v>2</v>
      </c>
      <c r="F210" s="29">
        <f t="shared" si="118"/>
        <v>2</v>
      </c>
      <c r="G210" s="30">
        <f>SUBTOTAL(9,G211)</f>
        <v>0</v>
      </c>
      <c r="H210" s="30">
        <f t="shared" ref="H210:AA210" si="126">SUBTOTAL(9,H211)</f>
        <v>0</v>
      </c>
      <c r="I210" s="30">
        <f t="shared" si="126"/>
        <v>0</v>
      </c>
      <c r="J210" s="30">
        <f t="shared" si="126"/>
        <v>0</v>
      </c>
      <c r="K210" s="30">
        <f t="shared" si="126"/>
        <v>0</v>
      </c>
      <c r="L210" s="30">
        <f t="shared" si="126"/>
        <v>0</v>
      </c>
      <c r="M210" s="30">
        <f t="shared" si="126"/>
        <v>0</v>
      </c>
      <c r="N210" s="30">
        <f t="shared" si="126"/>
        <v>0</v>
      </c>
      <c r="O210" s="30">
        <f t="shared" si="126"/>
        <v>0</v>
      </c>
      <c r="P210" s="30">
        <f t="shared" si="126"/>
        <v>0</v>
      </c>
      <c r="Q210" s="30">
        <f t="shared" si="126"/>
        <v>2</v>
      </c>
      <c r="R210" s="30">
        <f t="shared" si="126"/>
        <v>2</v>
      </c>
      <c r="S210" s="30">
        <f t="shared" si="126"/>
        <v>0</v>
      </c>
      <c r="T210" s="30">
        <f t="shared" si="126"/>
        <v>0</v>
      </c>
      <c r="U210" s="30">
        <f t="shared" si="126"/>
        <v>0</v>
      </c>
      <c r="V210" s="30">
        <f t="shared" si="126"/>
        <v>0</v>
      </c>
      <c r="W210" s="30">
        <f t="shared" si="126"/>
        <v>0</v>
      </c>
      <c r="X210" s="30">
        <f t="shared" si="126"/>
        <v>0</v>
      </c>
      <c r="Y210" s="30">
        <f t="shared" si="126"/>
        <v>0</v>
      </c>
      <c r="Z210" s="30">
        <f t="shared" si="126"/>
        <v>0</v>
      </c>
      <c r="AA210" s="30">
        <f t="shared" si="126"/>
        <v>0</v>
      </c>
    </row>
    <row r="211" spans="1:27">
      <c r="A211" s="34">
        <v>51.1601</v>
      </c>
      <c r="B211" s="35" t="s">
        <v>321</v>
      </c>
      <c r="C211" s="35" t="s">
        <v>322</v>
      </c>
      <c r="D211" s="29">
        <f t="shared" si="99"/>
        <v>0</v>
      </c>
      <c r="E211" s="29">
        <f t="shared" si="99"/>
        <v>2</v>
      </c>
      <c r="F211" s="29">
        <f t="shared" si="118"/>
        <v>2</v>
      </c>
      <c r="G211" s="30">
        <v>0</v>
      </c>
      <c r="H211" s="30">
        <v>0</v>
      </c>
      <c r="I211" s="30">
        <f t="shared" si="119"/>
        <v>0</v>
      </c>
      <c r="J211" s="30">
        <v>0</v>
      </c>
      <c r="K211" s="30">
        <v>0</v>
      </c>
      <c r="L211" s="30">
        <f t="shared" si="120"/>
        <v>0</v>
      </c>
      <c r="M211" s="30">
        <v>0</v>
      </c>
      <c r="N211" s="30">
        <v>0</v>
      </c>
      <c r="O211" s="30">
        <f t="shared" si="121"/>
        <v>0</v>
      </c>
      <c r="P211" s="30">
        <v>0</v>
      </c>
      <c r="Q211" s="30">
        <v>2</v>
      </c>
      <c r="R211" s="30">
        <f t="shared" si="122"/>
        <v>2</v>
      </c>
      <c r="S211" s="30">
        <v>0</v>
      </c>
      <c r="T211" s="30">
        <v>0</v>
      </c>
      <c r="U211" s="30">
        <f t="shared" si="123"/>
        <v>0</v>
      </c>
      <c r="V211" s="30">
        <v>0</v>
      </c>
      <c r="W211" s="30">
        <v>0</v>
      </c>
      <c r="X211" s="30">
        <f t="shared" si="124"/>
        <v>0</v>
      </c>
      <c r="Y211" s="30">
        <v>0</v>
      </c>
      <c r="Z211" s="30">
        <v>0</v>
      </c>
      <c r="AA211" s="30">
        <f t="shared" si="125"/>
        <v>0</v>
      </c>
    </row>
    <row r="212" spans="1:27">
      <c r="A212" s="171" t="s">
        <v>323</v>
      </c>
      <c r="B212" s="171"/>
      <c r="C212" s="171"/>
      <c r="D212" s="29">
        <f t="shared" si="99"/>
        <v>64</v>
      </c>
      <c r="E212" s="29">
        <f t="shared" si="99"/>
        <v>13</v>
      </c>
      <c r="F212" s="29">
        <f t="shared" si="118"/>
        <v>77</v>
      </c>
      <c r="G212" s="30">
        <f>SUBTOTAL(9,G213:G215)</f>
        <v>31</v>
      </c>
      <c r="H212" s="30">
        <f t="shared" ref="H212:AA212" si="127">SUBTOTAL(9,H213:H215)</f>
        <v>7</v>
      </c>
      <c r="I212" s="30">
        <f t="shared" si="127"/>
        <v>38</v>
      </c>
      <c r="J212" s="30">
        <f t="shared" si="127"/>
        <v>28</v>
      </c>
      <c r="K212" s="30">
        <f t="shared" si="127"/>
        <v>6</v>
      </c>
      <c r="L212" s="30">
        <f t="shared" si="127"/>
        <v>34</v>
      </c>
      <c r="M212" s="30">
        <f t="shared" si="127"/>
        <v>4</v>
      </c>
      <c r="N212" s="30">
        <f t="shared" si="127"/>
        <v>0</v>
      </c>
      <c r="O212" s="30">
        <f t="shared" si="127"/>
        <v>4</v>
      </c>
      <c r="P212" s="30">
        <f t="shared" si="127"/>
        <v>1</v>
      </c>
      <c r="Q212" s="30">
        <f t="shared" si="127"/>
        <v>0</v>
      </c>
      <c r="R212" s="30">
        <f t="shared" si="127"/>
        <v>1</v>
      </c>
      <c r="S212" s="30">
        <f t="shared" si="127"/>
        <v>0</v>
      </c>
      <c r="T212" s="30">
        <f t="shared" si="127"/>
        <v>0</v>
      </c>
      <c r="U212" s="30">
        <f t="shared" si="127"/>
        <v>0</v>
      </c>
      <c r="V212" s="30">
        <f t="shared" si="127"/>
        <v>0</v>
      </c>
      <c r="W212" s="30">
        <f t="shared" si="127"/>
        <v>0</v>
      </c>
      <c r="X212" s="30">
        <f t="shared" si="127"/>
        <v>0</v>
      </c>
      <c r="Y212" s="30">
        <f t="shared" si="127"/>
        <v>0</v>
      </c>
      <c r="Z212" s="30">
        <f t="shared" si="127"/>
        <v>0</v>
      </c>
      <c r="AA212" s="30">
        <f t="shared" si="127"/>
        <v>0</v>
      </c>
    </row>
    <row r="213" spans="1:27">
      <c r="A213" s="34">
        <v>14.0901</v>
      </c>
      <c r="B213" s="35" t="s">
        <v>324</v>
      </c>
      <c r="C213" s="35" t="s">
        <v>325</v>
      </c>
      <c r="D213" s="29">
        <f t="shared" si="99"/>
        <v>18</v>
      </c>
      <c r="E213" s="29">
        <f t="shared" si="99"/>
        <v>2</v>
      </c>
      <c r="F213" s="29">
        <f t="shared" si="118"/>
        <v>20</v>
      </c>
      <c r="G213" s="30">
        <v>11</v>
      </c>
      <c r="H213" s="30">
        <v>1</v>
      </c>
      <c r="I213" s="30">
        <f t="shared" si="119"/>
        <v>12</v>
      </c>
      <c r="J213" s="30">
        <v>6</v>
      </c>
      <c r="K213" s="30">
        <v>1</v>
      </c>
      <c r="L213" s="30">
        <f t="shared" si="120"/>
        <v>7</v>
      </c>
      <c r="M213" s="30">
        <v>1</v>
      </c>
      <c r="N213" s="30">
        <v>0</v>
      </c>
      <c r="O213" s="30">
        <f t="shared" si="121"/>
        <v>1</v>
      </c>
      <c r="P213" s="30">
        <v>0</v>
      </c>
      <c r="Q213" s="30">
        <v>0</v>
      </c>
      <c r="R213" s="30">
        <f t="shared" si="122"/>
        <v>0</v>
      </c>
      <c r="S213" s="30">
        <v>0</v>
      </c>
      <c r="T213" s="30">
        <v>0</v>
      </c>
      <c r="U213" s="30">
        <f t="shared" si="123"/>
        <v>0</v>
      </c>
      <c r="V213" s="30">
        <v>0</v>
      </c>
      <c r="W213" s="30">
        <v>0</v>
      </c>
      <c r="X213" s="30">
        <f t="shared" si="124"/>
        <v>0</v>
      </c>
      <c r="Y213" s="30">
        <v>0</v>
      </c>
      <c r="Z213" s="30">
        <v>0</v>
      </c>
      <c r="AA213" s="30">
        <f t="shared" si="125"/>
        <v>0</v>
      </c>
    </row>
    <row r="214" spans="1:27">
      <c r="A214" s="34">
        <v>14.100099999999999</v>
      </c>
      <c r="B214" s="35" t="s">
        <v>326</v>
      </c>
      <c r="C214" s="35" t="s">
        <v>327</v>
      </c>
      <c r="D214" s="29">
        <f t="shared" si="99"/>
        <v>28</v>
      </c>
      <c r="E214" s="29">
        <f t="shared" si="99"/>
        <v>5</v>
      </c>
      <c r="F214" s="29">
        <f t="shared" si="118"/>
        <v>33</v>
      </c>
      <c r="G214" s="30">
        <v>9</v>
      </c>
      <c r="H214" s="30">
        <v>3</v>
      </c>
      <c r="I214" s="30">
        <f t="shared" si="119"/>
        <v>12</v>
      </c>
      <c r="J214" s="30">
        <v>15</v>
      </c>
      <c r="K214" s="30">
        <v>2</v>
      </c>
      <c r="L214" s="30">
        <f t="shared" si="120"/>
        <v>17</v>
      </c>
      <c r="M214" s="30">
        <v>3</v>
      </c>
      <c r="N214" s="30">
        <v>0</v>
      </c>
      <c r="O214" s="30">
        <f t="shared" si="121"/>
        <v>3</v>
      </c>
      <c r="P214" s="30">
        <v>1</v>
      </c>
      <c r="Q214" s="30">
        <v>0</v>
      </c>
      <c r="R214" s="30">
        <f t="shared" si="122"/>
        <v>1</v>
      </c>
      <c r="S214" s="30">
        <v>0</v>
      </c>
      <c r="T214" s="30">
        <v>0</v>
      </c>
      <c r="U214" s="30">
        <f t="shared" si="123"/>
        <v>0</v>
      </c>
      <c r="V214" s="30">
        <v>0</v>
      </c>
      <c r="W214" s="30">
        <v>0</v>
      </c>
      <c r="X214" s="30">
        <f t="shared" si="124"/>
        <v>0</v>
      </c>
      <c r="Y214" s="30">
        <v>0</v>
      </c>
      <c r="Z214" s="30">
        <v>0</v>
      </c>
      <c r="AA214" s="30">
        <f t="shared" si="125"/>
        <v>0</v>
      </c>
    </row>
    <row r="215" spans="1:27">
      <c r="A215" s="34">
        <v>14.190099999999999</v>
      </c>
      <c r="B215" s="35" t="s">
        <v>328</v>
      </c>
      <c r="C215" s="35" t="s">
        <v>329</v>
      </c>
      <c r="D215" s="29">
        <f t="shared" si="99"/>
        <v>18</v>
      </c>
      <c r="E215" s="29">
        <f t="shared" si="99"/>
        <v>6</v>
      </c>
      <c r="F215" s="29">
        <f t="shared" si="118"/>
        <v>24</v>
      </c>
      <c r="G215" s="30">
        <v>11</v>
      </c>
      <c r="H215" s="30">
        <v>3</v>
      </c>
      <c r="I215" s="30">
        <f t="shared" si="119"/>
        <v>14</v>
      </c>
      <c r="J215" s="30">
        <v>7</v>
      </c>
      <c r="K215" s="30">
        <v>3</v>
      </c>
      <c r="L215" s="30">
        <f t="shared" si="120"/>
        <v>10</v>
      </c>
      <c r="M215" s="30">
        <v>0</v>
      </c>
      <c r="N215" s="30">
        <v>0</v>
      </c>
      <c r="O215" s="30">
        <f t="shared" si="121"/>
        <v>0</v>
      </c>
      <c r="P215" s="30">
        <v>0</v>
      </c>
      <c r="Q215" s="30">
        <v>0</v>
      </c>
      <c r="R215" s="30">
        <f t="shared" si="122"/>
        <v>0</v>
      </c>
      <c r="S215" s="30">
        <v>0</v>
      </c>
      <c r="T215" s="30">
        <v>0</v>
      </c>
      <c r="U215" s="30">
        <f t="shared" si="123"/>
        <v>0</v>
      </c>
      <c r="V215" s="30">
        <v>0</v>
      </c>
      <c r="W215" s="30">
        <v>0</v>
      </c>
      <c r="X215" s="30">
        <f t="shared" si="124"/>
        <v>0</v>
      </c>
      <c r="Y215" s="30">
        <v>0</v>
      </c>
      <c r="Z215" s="30">
        <v>0</v>
      </c>
      <c r="AA215" s="30">
        <f t="shared" si="125"/>
        <v>0</v>
      </c>
    </row>
    <row r="216" spans="1:27">
      <c r="A216" s="171" t="s">
        <v>330</v>
      </c>
      <c r="B216" s="171"/>
      <c r="C216" s="171"/>
      <c r="D216" s="29">
        <f t="shared" si="99"/>
        <v>3</v>
      </c>
      <c r="E216" s="29">
        <f t="shared" si="99"/>
        <v>9</v>
      </c>
      <c r="F216" s="29">
        <f t="shared" si="118"/>
        <v>12</v>
      </c>
      <c r="G216" s="30">
        <f>SUBTOTAL(9,G217:G218)</f>
        <v>1</v>
      </c>
      <c r="H216" s="30">
        <f t="shared" ref="H216:AA216" si="128">SUBTOTAL(9,H217:H218)</f>
        <v>3</v>
      </c>
      <c r="I216" s="30">
        <f t="shared" si="128"/>
        <v>4</v>
      </c>
      <c r="J216" s="30">
        <f t="shared" si="128"/>
        <v>1</v>
      </c>
      <c r="K216" s="30">
        <f t="shared" si="128"/>
        <v>0</v>
      </c>
      <c r="L216" s="30">
        <f t="shared" si="128"/>
        <v>1</v>
      </c>
      <c r="M216" s="30">
        <f t="shared" si="128"/>
        <v>0</v>
      </c>
      <c r="N216" s="30">
        <f t="shared" si="128"/>
        <v>1</v>
      </c>
      <c r="O216" s="30">
        <f t="shared" si="128"/>
        <v>1</v>
      </c>
      <c r="P216" s="30">
        <f t="shared" si="128"/>
        <v>1</v>
      </c>
      <c r="Q216" s="30">
        <f t="shared" si="128"/>
        <v>5</v>
      </c>
      <c r="R216" s="30">
        <f t="shared" si="128"/>
        <v>6</v>
      </c>
      <c r="S216" s="30">
        <f t="shared" si="128"/>
        <v>0</v>
      </c>
      <c r="T216" s="30">
        <f t="shared" si="128"/>
        <v>0</v>
      </c>
      <c r="U216" s="30">
        <f t="shared" si="128"/>
        <v>0</v>
      </c>
      <c r="V216" s="30">
        <f t="shared" si="128"/>
        <v>0</v>
      </c>
      <c r="W216" s="30">
        <f t="shared" si="128"/>
        <v>0</v>
      </c>
      <c r="X216" s="30">
        <f t="shared" si="128"/>
        <v>0</v>
      </c>
      <c r="Y216" s="30">
        <f t="shared" si="128"/>
        <v>0</v>
      </c>
      <c r="Z216" s="30">
        <f t="shared" si="128"/>
        <v>0</v>
      </c>
      <c r="AA216" s="30">
        <f t="shared" si="128"/>
        <v>0</v>
      </c>
    </row>
    <row r="217" spans="1:27">
      <c r="A217" s="34" t="s">
        <v>331</v>
      </c>
      <c r="B217" s="35" t="s">
        <v>332</v>
      </c>
      <c r="C217" s="35" t="s">
        <v>333</v>
      </c>
      <c r="D217" s="29">
        <f t="shared" si="99"/>
        <v>2</v>
      </c>
      <c r="E217" s="29">
        <f t="shared" si="99"/>
        <v>2</v>
      </c>
      <c r="F217" s="29">
        <f t="shared" si="118"/>
        <v>4</v>
      </c>
      <c r="G217" s="30">
        <v>0</v>
      </c>
      <c r="H217" s="30">
        <v>1</v>
      </c>
      <c r="I217" s="30">
        <f t="shared" si="119"/>
        <v>1</v>
      </c>
      <c r="J217" s="30">
        <v>1</v>
      </c>
      <c r="K217" s="30">
        <v>0</v>
      </c>
      <c r="L217" s="30">
        <f t="shared" si="120"/>
        <v>1</v>
      </c>
      <c r="M217" s="30">
        <v>0</v>
      </c>
      <c r="N217" s="30">
        <v>1</v>
      </c>
      <c r="O217" s="30">
        <f t="shared" si="121"/>
        <v>1</v>
      </c>
      <c r="P217" s="30">
        <v>1</v>
      </c>
      <c r="Q217" s="30">
        <v>0</v>
      </c>
      <c r="R217" s="30">
        <f t="shared" si="122"/>
        <v>1</v>
      </c>
      <c r="S217" s="30">
        <v>0</v>
      </c>
      <c r="T217" s="30">
        <v>0</v>
      </c>
      <c r="U217" s="30">
        <f t="shared" si="123"/>
        <v>0</v>
      </c>
      <c r="V217" s="30">
        <v>0</v>
      </c>
      <c r="W217" s="30">
        <v>0</v>
      </c>
      <c r="X217" s="30">
        <f t="shared" si="124"/>
        <v>0</v>
      </c>
      <c r="Y217" s="30">
        <v>0</v>
      </c>
      <c r="Z217" s="30">
        <v>0</v>
      </c>
      <c r="AA217" s="30">
        <f t="shared" si="125"/>
        <v>0</v>
      </c>
    </row>
    <row r="218" spans="1:27">
      <c r="A218" s="34" t="s">
        <v>334</v>
      </c>
      <c r="B218" s="35" t="s">
        <v>334</v>
      </c>
      <c r="C218" s="35" t="s">
        <v>335</v>
      </c>
      <c r="D218" s="29">
        <f t="shared" si="99"/>
        <v>1</v>
      </c>
      <c r="E218" s="29">
        <f t="shared" si="99"/>
        <v>7</v>
      </c>
      <c r="F218" s="29">
        <f t="shared" si="118"/>
        <v>8</v>
      </c>
      <c r="G218" s="30">
        <v>1</v>
      </c>
      <c r="H218" s="30">
        <v>2</v>
      </c>
      <c r="I218" s="30">
        <f t="shared" si="119"/>
        <v>3</v>
      </c>
      <c r="J218" s="30">
        <v>0</v>
      </c>
      <c r="K218" s="30">
        <v>0</v>
      </c>
      <c r="L218" s="30">
        <f t="shared" si="120"/>
        <v>0</v>
      </c>
      <c r="M218" s="30">
        <v>0</v>
      </c>
      <c r="N218" s="30">
        <v>0</v>
      </c>
      <c r="O218" s="30">
        <f t="shared" si="121"/>
        <v>0</v>
      </c>
      <c r="P218" s="30">
        <v>0</v>
      </c>
      <c r="Q218" s="30">
        <v>5</v>
      </c>
      <c r="R218" s="30">
        <f t="shared" si="122"/>
        <v>5</v>
      </c>
      <c r="S218" s="30">
        <v>0</v>
      </c>
      <c r="T218" s="30">
        <v>0</v>
      </c>
      <c r="U218" s="30">
        <f t="shared" si="123"/>
        <v>0</v>
      </c>
      <c r="V218" s="30">
        <v>0</v>
      </c>
      <c r="W218" s="30">
        <v>0</v>
      </c>
      <c r="X218" s="30">
        <f t="shared" si="124"/>
        <v>0</v>
      </c>
      <c r="Y218" s="30">
        <v>0</v>
      </c>
      <c r="Z218" s="30">
        <v>0</v>
      </c>
      <c r="AA218" s="30">
        <f t="shared" si="125"/>
        <v>0</v>
      </c>
    </row>
    <row r="219" spans="1:27">
      <c r="A219" s="172" t="s">
        <v>336</v>
      </c>
      <c r="B219" s="172"/>
      <c r="C219" s="172"/>
      <c r="D219" s="29">
        <f t="shared" ref="D219:E291" si="129">G219+J219+M219+P219+S219+V219+Y219</f>
        <v>894</v>
      </c>
      <c r="E219" s="29">
        <f t="shared" si="129"/>
        <v>1692</v>
      </c>
      <c r="F219" s="29">
        <f t="shared" si="118"/>
        <v>2586</v>
      </c>
      <c r="G219" s="30">
        <f>SUBTOTAL(9,G222:G268)</f>
        <v>230</v>
      </c>
      <c r="H219" s="30">
        <f t="shared" ref="H219:AA219" si="130">SUBTOTAL(9,H222:H268)</f>
        <v>414</v>
      </c>
      <c r="I219" s="30">
        <f t="shared" si="130"/>
        <v>644</v>
      </c>
      <c r="J219" s="30">
        <f t="shared" si="130"/>
        <v>302</v>
      </c>
      <c r="K219" s="30">
        <f t="shared" si="130"/>
        <v>599</v>
      </c>
      <c r="L219" s="30">
        <f t="shared" si="130"/>
        <v>901</v>
      </c>
      <c r="M219" s="30">
        <f t="shared" si="130"/>
        <v>107</v>
      </c>
      <c r="N219" s="30">
        <f t="shared" si="130"/>
        <v>225</v>
      </c>
      <c r="O219" s="30">
        <f t="shared" si="130"/>
        <v>332</v>
      </c>
      <c r="P219" s="30">
        <f t="shared" si="130"/>
        <v>234</v>
      </c>
      <c r="Q219" s="30">
        <f t="shared" si="130"/>
        <v>416</v>
      </c>
      <c r="R219" s="30">
        <f t="shared" si="130"/>
        <v>650</v>
      </c>
      <c r="S219" s="30">
        <f t="shared" si="130"/>
        <v>6</v>
      </c>
      <c r="T219" s="30">
        <f t="shared" si="130"/>
        <v>14</v>
      </c>
      <c r="U219" s="30">
        <f t="shared" si="130"/>
        <v>20</v>
      </c>
      <c r="V219" s="30">
        <f t="shared" si="130"/>
        <v>15</v>
      </c>
      <c r="W219" s="30">
        <f t="shared" si="130"/>
        <v>23</v>
      </c>
      <c r="X219" s="30">
        <f t="shared" si="130"/>
        <v>38</v>
      </c>
      <c r="Y219" s="30">
        <f t="shared" si="130"/>
        <v>0</v>
      </c>
      <c r="Z219" s="30">
        <f t="shared" si="130"/>
        <v>1</v>
      </c>
      <c r="AA219" s="30">
        <f t="shared" si="130"/>
        <v>1</v>
      </c>
    </row>
    <row r="220" spans="1:27">
      <c r="A220" s="173" t="s">
        <v>49</v>
      </c>
      <c r="B220" s="173"/>
      <c r="C220" s="173"/>
      <c r="D220" s="29">
        <f t="shared" si="129"/>
        <v>666</v>
      </c>
      <c r="E220" s="29">
        <f t="shared" si="129"/>
        <v>1321</v>
      </c>
      <c r="F220" s="29">
        <f t="shared" si="118"/>
        <v>1987</v>
      </c>
      <c r="G220" s="30">
        <f>SUBTOTAL(9,G222:G249)</f>
        <v>156</v>
      </c>
      <c r="H220" s="30">
        <f t="shared" ref="H220:AA220" si="131">SUBTOTAL(9,H222:H249)</f>
        <v>305</v>
      </c>
      <c r="I220" s="30">
        <f t="shared" si="131"/>
        <v>461</v>
      </c>
      <c r="J220" s="30">
        <f t="shared" si="131"/>
        <v>148</v>
      </c>
      <c r="K220" s="30">
        <f t="shared" si="131"/>
        <v>338</v>
      </c>
      <c r="L220" s="30">
        <f t="shared" si="131"/>
        <v>486</v>
      </c>
      <c r="M220" s="30">
        <f t="shared" si="131"/>
        <v>107</v>
      </c>
      <c r="N220" s="30">
        <f t="shared" si="131"/>
        <v>225</v>
      </c>
      <c r="O220" s="30">
        <f t="shared" si="131"/>
        <v>332</v>
      </c>
      <c r="P220" s="30">
        <f t="shared" si="131"/>
        <v>234</v>
      </c>
      <c r="Q220" s="30">
        <f t="shared" si="131"/>
        <v>416</v>
      </c>
      <c r="R220" s="30">
        <f t="shared" si="131"/>
        <v>650</v>
      </c>
      <c r="S220" s="30">
        <f t="shared" si="131"/>
        <v>6</v>
      </c>
      <c r="T220" s="30">
        <f t="shared" si="131"/>
        <v>14</v>
      </c>
      <c r="U220" s="30">
        <f t="shared" si="131"/>
        <v>20</v>
      </c>
      <c r="V220" s="30">
        <f t="shared" si="131"/>
        <v>15</v>
      </c>
      <c r="W220" s="30">
        <f t="shared" si="131"/>
        <v>23</v>
      </c>
      <c r="X220" s="30">
        <f t="shared" si="131"/>
        <v>38</v>
      </c>
      <c r="Y220" s="30">
        <f t="shared" si="131"/>
        <v>0</v>
      </c>
      <c r="Z220" s="30">
        <f t="shared" si="131"/>
        <v>0</v>
      </c>
      <c r="AA220" s="30">
        <f t="shared" si="131"/>
        <v>0</v>
      </c>
    </row>
    <row r="221" spans="1:27">
      <c r="A221" s="171" t="s">
        <v>337</v>
      </c>
      <c r="B221" s="171"/>
      <c r="C221" s="171"/>
      <c r="D221" s="29">
        <f t="shared" si="129"/>
        <v>544</v>
      </c>
      <c r="E221" s="29">
        <f t="shared" si="129"/>
        <v>1040</v>
      </c>
      <c r="F221" s="29">
        <f t="shared" si="118"/>
        <v>1584</v>
      </c>
      <c r="G221" s="30">
        <f>SUBTOTAL(9,G222:G234)</f>
        <v>130</v>
      </c>
      <c r="H221" s="30">
        <f t="shared" ref="H221:AA221" si="132">SUBTOTAL(9,H222:H234)</f>
        <v>237</v>
      </c>
      <c r="I221" s="30">
        <f t="shared" si="132"/>
        <v>367</v>
      </c>
      <c r="J221" s="30">
        <f t="shared" si="132"/>
        <v>119</v>
      </c>
      <c r="K221" s="30">
        <f t="shared" si="132"/>
        <v>273</v>
      </c>
      <c r="L221" s="30">
        <f t="shared" si="132"/>
        <v>392</v>
      </c>
      <c r="M221" s="30">
        <f t="shared" si="132"/>
        <v>90</v>
      </c>
      <c r="N221" s="30">
        <f t="shared" si="132"/>
        <v>181</v>
      </c>
      <c r="O221" s="30">
        <f t="shared" si="132"/>
        <v>271</v>
      </c>
      <c r="P221" s="30">
        <f t="shared" si="132"/>
        <v>186</v>
      </c>
      <c r="Q221" s="30">
        <f t="shared" si="132"/>
        <v>317</v>
      </c>
      <c r="R221" s="30">
        <f t="shared" si="132"/>
        <v>503</v>
      </c>
      <c r="S221" s="30">
        <f t="shared" si="132"/>
        <v>6</v>
      </c>
      <c r="T221" s="30">
        <f t="shared" si="132"/>
        <v>13</v>
      </c>
      <c r="U221" s="30">
        <f t="shared" si="132"/>
        <v>19</v>
      </c>
      <c r="V221" s="30">
        <f t="shared" si="132"/>
        <v>13</v>
      </c>
      <c r="W221" s="30">
        <f t="shared" si="132"/>
        <v>19</v>
      </c>
      <c r="X221" s="30">
        <f t="shared" si="132"/>
        <v>32</v>
      </c>
      <c r="Y221" s="30">
        <f t="shared" si="132"/>
        <v>0</v>
      </c>
      <c r="Z221" s="30">
        <f t="shared" si="132"/>
        <v>0</v>
      </c>
      <c r="AA221" s="30">
        <f t="shared" si="132"/>
        <v>0</v>
      </c>
    </row>
    <row r="222" spans="1:27">
      <c r="A222" s="34">
        <v>16.010100000000001</v>
      </c>
      <c r="B222" s="35" t="s">
        <v>338</v>
      </c>
      <c r="C222" s="35" t="s">
        <v>339</v>
      </c>
      <c r="D222" s="29">
        <f t="shared" si="129"/>
        <v>92</v>
      </c>
      <c r="E222" s="29">
        <f t="shared" si="129"/>
        <v>338</v>
      </c>
      <c r="F222" s="29">
        <f t="shared" si="118"/>
        <v>430</v>
      </c>
      <c r="G222" s="30">
        <v>18</v>
      </c>
      <c r="H222" s="30">
        <v>64</v>
      </c>
      <c r="I222" s="30">
        <f t="shared" si="119"/>
        <v>82</v>
      </c>
      <c r="J222" s="30">
        <v>22</v>
      </c>
      <c r="K222" s="30">
        <v>80</v>
      </c>
      <c r="L222" s="30">
        <f t="shared" si="120"/>
        <v>102</v>
      </c>
      <c r="M222" s="30">
        <v>18</v>
      </c>
      <c r="N222" s="30">
        <v>69</v>
      </c>
      <c r="O222" s="30">
        <f t="shared" si="121"/>
        <v>87</v>
      </c>
      <c r="P222" s="30">
        <v>30</v>
      </c>
      <c r="Q222" s="30">
        <v>113</v>
      </c>
      <c r="R222" s="30">
        <f t="shared" si="122"/>
        <v>143</v>
      </c>
      <c r="S222" s="30">
        <v>0</v>
      </c>
      <c r="T222" s="30">
        <v>3</v>
      </c>
      <c r="U222" s="30">
        <f t="shared" si="123"/>
        <v>3</v>
      </c>
      <c r="V222" s="30">
        <v>4</v>
      </c>
      <c r="W222" s="30">
        <v>9</v>
      </c>
      <c r="X222" s="30">
        <f t="shared" si="124"/>
        <v>13</v>
      </c>
      <c r="Y222" s="30">
        <v>0</v>
      </c>
      <c r="Z222" s="30">
        <v>0</v>
      </c>
      <c r="AA222" s="30">
        <f t="shared" si="125"/>
        <v>0</v>
      </c>
    </row>
    <row r="223" spans="1:27">
      <c r="A223" s="34">
        <v>16.010200000000001</v>
      </c>
      <c r="B223" s="35" t="s">
        <v>340</v>
      </c>
      <c r="C223" s="35" t="s">
        <v>341</v>
      </c>
      <c r="D223" s="29">
        <f t="shared" si="129"/>
        <v>18</v>
      </c>
      <c r="E223" s="29">
        <f t="shared" si="129"/>
        <v>36</v>
      </c>
      <c r="F223" s="29">
        <f t="shared" si="118"/>
        <v>54</v>
      </c>
      <c r="G223" s="30">
        <v>9</v>
      </c>
      <c r="H223" s="30">
        <v>12</v>
      </c>
      <c r="I223" s="30">
        <f t="shared" si="119"/>
        <v>21</v>
      </c>
      <c r="J223" s="30">
        <v>2</v>
      </c>
      <c r="K223" s="30">
        <v>14</v>
      </c>
      <c r="L223" s="30">
        <f t="shared" si="120"/>
        <v>16</v>
      </c>
      <c r="M223" s="30">
        <v>0</v>
      </c>
      <c r="N223" s="30">
        <v>3</v>
      </c>
      <c r="O223" s="30">
        <f t="shared" si="121"/>
        <v>3</v>
      </c>
      <c r="P223" s="30">
        <v>7</v>
      </c>
      <c r="Q223" s="30">
        <v>5</v>
      </c>
      <c r="R223" s="30">
        <f t="shared" si="122"/>
        <v>12</v>
      </c>
      <c r="S223" s="30">
        <v>0</v>
      </c>
      <c r="T223" s="30">
        <v>1</v>
      </c>
      <c r="U223" s="30">
        <f t="shared" si="123"/>
        <v>1</v>
      </c>
      <c r="V223" s="30">
        <v>0</v>
      </c>
      <c r="W223" s="30">
        <v>1</v>
      </c>
      <c r="X223" s="30">
        <f t="shared" si="124"/>
        <v>1</v>
      </c>
      <c r="Y223" s="30">
        <v>0</v>
      </c>
      <c r="Z223" s="30">
        <v>0</v>
      </c>
      <c r="AA223" s="30">
        <f t="shared" si="125"/>
        <v>0</v>
      </c>
    </row>
    <row r="224" spans="1:27">
      <c r="A224" s="34">
        <v>16.010400000000001</v>
      </c>
      <c r="B224" s="35" t="s">
        <v>342</v>
      </c>
      <c r="C224" s="35" t="s">
        <v>343</v>
      </c>
      <c r="D224" s="29">
        <f t="shared" si="129"/>
        <v>30</v>
      </c>
      <c r="E224" s="29">
        <f t="shared" si="129"/>
        <v>76</v>
      </c>
      <c r="F224" s="29">
        <f t="shared" si="118"/>
        <v>106</v>
      </c>
      <c r="G224" s="30">
        <v>10</v>
      </c>
      <c r="H224" s="30">
        <v>23</v>
      </c>
      <c r="I224" s="30">
        <f t="shared" si="119"/>
        <v>33</v>
      </c>
      <c r="J224" s="30">
        <v>4</v>
      </c>
      <c r="K224" s="30">
        <v>21</v>
      </c>
      <c r="L224" s="30">
        <f t="shared" si="120"/>
        <v>25</v>
      </c>
      <c r="M224" s="30">
        <v>5</v>
      </c>
      <c r="N224" s="30">
        <v>10</v>
      </c>
      <c r="O224" s="30">
        <f t="shared" si="121"/>
        <v>15</v>
      </c>
      <c r="P224" s="30">
        <v>11</v>
      </c>
      <c r="Q224" s="30">
        <v>22</v>
      </c>
      <c r="R224" s="30">
        <f t="shared" si="122"/>
        <v>33</v>
      </c>
      <c r="S224" s="30">
        <v>0</v>
      </c>
      <c r="T224" s="30">
        <v>0</v>
      </c>
      <c r="U224" s="30">
        <f t="shared" si="123"/>
        <v>0</v>
      </c>
      <c r="V224" s="30">
        <v>0</v>
      </c>
      <c r="W224" s="30">
        <v>0</v>
      </c>
      <c r="X224" s="30">
        <f t="shared" si="124"/>
        <v>0</v>
      </c>
      <c r="Y224" s="30">
        <v>0</v>
      </c>
      <c r="Z224" s="30">
        <v>0</v>
      </c>
      <c r="AA224" s="30">
        <f t="shared" si="125"/>
        <v>0</v>
      </c>
    </row>
    <row r="225" spans="1:27">
      <c r="A225" s="34">
        <v>16.010400000000001</v>
      </c>
      <c r="B225" s="35" t="s">
        <v>344</v>
      </c>
      <c r="C225" s="35" t="s">
        <v>345</v>
      </c>
      <c r="D225" s="29">
        <f t="shared" si="129"/>
        <v>13</v>
      </c>
      <c r="E225" s="29">
        <f t="shared" si="129"/>
        <v>64</v>
      </c>
      <c r="F225" s="29">
        <f t="shared" si="118"/>
        <v>77</v>
      </c>
      <c r="G225" s="30">
        <v>0</v>
      </c>
      <c r="H225" s="30">
        <v>16</v>
      </c>
      <c r="I225" s="30">
        <f t="shared" si="119"/>
        <v>16</v>
      </c>
      <c r="J225" s="30">
        <v>3</v>
      </c>
      <c r="K225" s="30">
        <v>22</v>
      </c>
      <c r="L225" s="30">
        <f t="shared" si="120"/>
        <v>25</v>
      </c>
      <c r="M225" s="30">
        <v>3</v>
      </c>
      <c r="N225" s="30">
        <v>14</v>
      </c>
      <c r="O225" s="30">
        <f t="shared" si="121"/>
        <v>17</v>
      </c>
      <c r="P225" s="30">
        <v>6</v>
      </c>
      <c r="Q225" s="30">
        <v>12</v>
      </c>
      <c r="R225" s="30">
        <f t="shared" si="122"/>
        <v>18</v>
      </c>
      <c r="S225" s="30">
        <v>0</v>
      </c>
      <c r="T225" s="30">
        <v>0</v>
      </c>
      <c r="U225" s="30">
        <f t="shared" si="123"/>
        <v>0</v>
      </c>
      <c r="V225" s="30">
        <v>1</v>
      </c>
      <c r="W225" s="30">
        <v>0</v>
      </c>
      <c r="X225" s="30">
        <f t="shared" si="124"/>
        <v>1</v>
      </c>
      <c r="Y225" s="30">
        <v>0</v>
      </c>
      <c r="Z225" s="30">
        <v>0</v>
      </c>
      <c r="AA225" s="30">
        <f t="shared" si="125"/>
        <v>0</v>
      </c>
    </row>
    <row r="226" spans="1:27">
      <c r="A226" s="34">
        <v>16.0901</v>
      </c>
      <c r="B226" s="35" t="s">
        <v>346</v>
      </c>
      <c r="C226" s="35" t="s">
        <v>347</v>
      </c>
      <c r="D226" s="29">
        <f t="shared" si="129"/>
        <v>0</v>
      </c>
      <c r="E226" s="29">
        <f t="shared" si="129"/>
        <v>3</v>
      </c>
      <c r="F226" s="29">
        <f t="shared" si="118"/>
        <v>3</v>
      </c>
      <c r="G226" s="30">
        <v>0</v>
      </c>
      <c r="H226" s="30">
        <v>0</v>
      </c>
      <c r="I226" s="30">
        <f t="shared" si="119"/>
        <v>0</v>
      </c>
      <c r="J226" s="30">
        <v>0</v>
      </c>
      <c r="K226" s="30">
        <v>1</v>
      </c>
      <c r="L226" s="30">
        <f t="shared" si="120"/>
        <v>1</v>
      </c>
      <c r="M226" s="30">
        <v>0</v>
      </c>
      <c r="N226" s="30">
        <v>0</v>
      </c>
      <c r="O226" s="30">
        <f t="shared" si="121"/>
        <v>0</v>
      </c>
      <c r="P226" s="30">
        <v>0</v>
      </c>
      <c r="Q226" s="30">
        <v>2</v>
      </c>
      <c r="R226" s="30">
        <f t="shared" si="122"/>
        <v>2</v>
      </c>
      <c r="S226" s="30">
        <v>0</v>
      </c>
      <c r="T226" s="30">
        <v>0</v>
      </c>
      <c r="U226" s="30">
        <f t="shared" si="123"/>
        <v>0</v>
      </c>
      <c r="V226" s="30">
        <v>0</v>
      </c>
      <c r="W226" s="30">
        <v>0</v>
      </c>
      <c r="X226" s="30">
        <f t="shared" si="124"/>
        <v>0</v>
      </c>
      <c r="Y226" s="30">
        <v>0</v>
      </c>
      <c r="Z226" s="30">
        <v>0</v>
      </c>
      <c r="AA226" s="30">
        <f t="shared" si="125"/>
        <v>0</v>
      </c>
    </row>
    <row r="227" spans="1:27">
      <c r="A227" s="34">
        <v>16.090499999999999</v>
      </c>
      <c r="B227" s="35" t="s">
        <v>348</v>
      </c>
      <c r="C227" s="35" t="s">
        <v>349</v>
      </c>
      <c r="D227" s="29">
        <f t="shared" si="129"/>
        <v>28</v>
      </c>
      <c r="E227" s="29">
        <f t="shared" si="129"/>
        <v>54</v>
      </c>
      <c r="F227" s="29">
        <f t="shared" si="118"/>
        <v>82</v>
      </c>
      <c r="G227" s="30">
        <v>4</v>
      </c>
      <c r="H227" s="30">
        <v>9</v>
      </c>
      <c r="I227" s="30">
        <f t="shared" si="119"/>
        <v>13</v>
      </c>
      <c r="J227" s="30">
        <v>4</v>
      </c>
      <c r="K227" s="30">
        <v>18</v>
      </c>
      <c r="L227" s="30">
        <f t="shared" si="120"/>
        <v>22</v>
      </c>
      <c r="M227" s="30">
        <v>5</v>
      </c>
      <c r="N227" s="30">
        <v>4</v>
      </c>
      <c r="O227" s="30">
        <f t="shared" si="121"/>
        <v>9</v>
      </c>
      <c r="P227" s="30">
        <v>14</v>
      </c>
      <c r="Q227" s="30">
        <v>21</v>
      </c>
      <c r="R227" s="30">
        <f t="shared" si="122"/>
        <v>35</v>
      </c>
      <c r="S227" s="30">
        <v>0</v>
      </c>
      <c r="T227" s="30">
        <v>2</v>
      </c>
      <c r="U227" s="30">
        <f t="shared" si="123"/>
        <v>2</v>
      </c>
      <c r="V227" s="30">
        <v>1</v>
      </c>
      <c r="W227" s="30">
        <v>0</v>
      </c>
      <c r="X227" s="30">
        <f t="shared" si="124"/>
        <v>1</v>
      </c>
      <c r="Y227" s="30">
        <v>0</v>
      </c>
      <c r="Z227" s="30">
        <v>0</v>
      </c>
      <c r="AA227" s="30">
        <f t="shared" si="125"/>
        <v>0</v>
      </c>
    </row>
    <row r="228" spans="1:27">
      <c r="A228" s="34">
        <v>23.010100000000001</v>
      </c>
      <c r="B228" s="35" t="s">
        <v>350</v>
      </c>
      <c r="C228" s="35" t="s">
        <v>351</v>
      </c>
      <c r="D228" s="29">
        <f t="shared" si="129"/>
        <v>15</v>
      </c>
      <c r="E228" s="29">
        <f t="shared" si="129"/>
        <v>24</v>
      </c>
      <c r="F228" s="29">
        <f t="shared" si="118"/>
        <v>39</v>
      </c>
      <c r="G228" s="30">
        <v>1</v>
      </c>
      <c r="H228" s="30">
        <v>3</v>
      </c>
      <c r="I228" s="30">
        <f t="shared" si="119"/>
        <v>4</v>
      </c>
      <c r="J228" s="30">
        <v>3</v>
      </c>
      <c r="K228" s="30">
        <v>4</v>
      </c>
      <c r="L228" s="30">
        <f t="shared" si="120"/>
        <v>7</v>
      </c>
      <c r="M228" s="30">
        <v>2</v>
      </c>
      <c r="N228" s="30">
        <v>5</v>
      </c>
      <c r="O228" s="30">
        <f t="shared" si="121"/>
        <v>7</v>
      </c>
      <c r="P228" s="30">
        <v>6</v>
      </c>
      <c r="Q228" s="30">
        <v>10</v>
      </c>
      <c r="R228" s="30">
        <f t="shared" si="122"/>
        <v>16</v>
      </c>
      <c r="S228" s="30">
        <v>2</v>
      </c>
      <c r="T228" s="30">
        <v>2</v>
      </c>
      <c r="U228" s="30">
        <f t="shared" si="123"/>
        <v>4</v>
      </c>
      <c r="V228" s="30">
        <v>1</v>
      </c>
      <c r="W228" s="30">
        <v>0</v>
      </c>
      <c r="X228" s="30">
        <f t="shared" si="124"/>
        <v>1</v>
      </c>
      <c r="Y228" s="30">
        <v>0</v>
      </c>
      <c r="Z228" s="30">
        <v>0</v>
      </c>
      <c r="AA228" s="30">
        <f t="shared" si="125"/>
        <v>0</v>
      </c>
    </row>
    <row r="229" spans="1:27">
      <c r="A229" s="34">
        <v>38.010100000000001</v>
      </c>
      <c r="B229" s="35" t="s">
        <v>352</v>
      </c>
      <c r="C229" s="35" t="s">
        <v>353</v>
      </c>
      <c r="D229" s="29">
        <f t="shared" si="129"/>
        <v>30</v>
      </c>
      <c r="E229" s="29">
        <f t="shared" si="129"/>
        <v>19</v>
      </c>
      <c r="F229" s="29">
        <f t="shared" si="118"/>
        <v>49</v>
      </c>
      <c r="G229" s="30">
        <v>6</v>
      </c>
      <c r="H229" s="30">
        <v>11</v>
      </c>
      <c r="I229" s="30">
        <f t="shared" si="119"/>
        <v>17</v>
      </c>
      <c r="J229" s="30">
        <v>4</v>
      </c>
      <c r="K229" s="30">
        <v>3</v>
      </c>
      <c r="L229" s="30">
        <f t="shared" si="120"/>
        <v>7</v>
      </c>
      <c r="M229" s="30">
        <v>5</v>
      </c>
      <c r="N229" s="30">
        <v>1</v>
      </c>
      <c r="O229" s="30">
        <f t="shared" si="121"/>
        <v>6</v>
      </c>
      <c r="P229" s="30">
        <v>13</v>
      </c>
      <c r="Q229" s="30">
        <v>4</v>
      </c>
      <c r="R229" s="30">
        <f t="shared" si="122"/>
        <v>17</v>
      </c>
      <c r="S229" s="30">
        <v>1</v>
      </c>
      <c r="T229" s="30">
        <v>0</v>
      </c>
      <c r="U229" s="30">
        <f t="shared" si="123"/>
        <v>1</v>
      </c>
      <c r="V229" s="30">
        <v>1</v>
      </c>
      <c r="W229" s="30">
        <v>0</v>
      </c>
      <c r="X229" s="30">
        <f t="shared" si="124"/>
        <v>1</v>
      </c>
      <c r="Y229" s="30">
        <v>0</v>
      </c>
      <c r="Z229" s="30">
        <v>0</v>
      </c>
      <c r="AA229" s="30">
        <f t="shared" si="125"/>
        <v>0</v>
      </c>
    </row>
    <row r="230" spans="1:27">
      <c r="A230" s="34">
        <v>50.0501</v>
      </c>
      <c r="B230" s="35" t="s">
        <v>354</v>
      </c>
      <c r="C230" s="35" t="s">
        <v>355</v>
      </c>
      <c r="D230" s="29">
        <f t="shared" si="129"/>
        <v>99</v>
      </c>
      <c r="E230" s="29">
        <f t="shared" si="129"/>
        <v>187</v>
      </c>
      <c r="F230" s="29">
        <f t="shared" si="118"/>
        <v>286</v>
      </c>
      <c r="G230" s="30">
        <v>24</v>
      </c>
      <c r="H230" s="30">
        <v>38</v>
      </c>
      <c r="I230" s="30">
        <f t="shared" si="119"/>
        <v>62</v>
      </c>
      <c r="J230" s="30">
        <v>24</v>
      </c>
      <c r="K230" s="30">
        <v>43</v>
      </c>
      <c r="L230" s="30">
        <f t="shared" si="120"/>
        <v>67</v>
      </c>
      <c r="M230" s="30">
        <v>14</v>
      </c>
      <c r="N230" s="30">
        <v>44</v>
      </c>
      <c r="O230" s="30">
        <f t="shared" si="121"/>
        <v>58</v>
      </c>
      <c r="P230" s="30">
        <v>36</v>
      </c>
      <c r="Q230" s="30">
        <v>57</v>
      </c>
      <c r="R230" s="30">
        <f t="shared" si="122"/>
        <v>93</v>
      </c>
      <c r="S230" s="30">
        <v>0</v>
      </c>
      <c r="T230" s="30">
        <v>2</v>
      </c>
      <c r="U230" s="30">
        <f t="shared" si="123"/>
        <v>2</v>
      </c>
      <c r="V230" s="30">
        <v>1</v>
      </c>
      <c r="W230" s="30">
        <v>3</v>
      </c>
      <c r="X230" s="30">
        <f t="shared" si="124"/>
        <v>4</v>
      </c>
      <c r="Y230" s="30">
        <v>0</v>
      </c>
      <c r="Z230" s="30">
        <v>0</v>
      </c>
      <c r="AA230" s="30">
        <f t="shared" si="125"/>
        <v>0</v>
      </c>
    </row>
    <row r="231" spans="1:27">
      <c r="A231" s="34">
        <v>50.070300000000003</v>
      </c>
      <c r="B231" s="35" t="s">
        <v>356</v>
      </c>
      <c r="C231" s="35" t="s">
        <v>357</v>
      </c>
      <c r="D231" s="29">
        <f t="shared" si="129"/>
        <v>32</v>
      </c>
      <c r="E231" s="29">
        <f t="shared" si="129"/>
        <v>107</v>
      </c>
      <c r="F231" s="29">
        <f t="shared" si="118"/>
        <v>139</v>
      </c>
      <c r="G231" s="30">
        <v>6</v>
      </c>
      <c r="H231" s="30">
        <v>22</v>
      </c>
      <c r="I231" s="30">
        <f t="shared" si="119"/>
        <v>28</v>
      </c>
      <c r="J231" s="30">
        <v>7</v>
      </c>
      <c r="K231" s="30">
        <v>32</v>
      </c>
      <c r="L231" s="30">
        <f t="shared" si="120"/>
        <v>39</v>
      </c>
      <c r="M231" s="30">
        <v>5</v>
      </c>
      <c r="N231" s="30">
        <v>11</v>
      </c>
      <c r="O231" s="30">
        <f t="shared" si="121"/>
        <v>16</v>
      </c>
      <c r="P231" s="30">
        <v>13</v>
      </c>
      <c r="Q231" s="30">
        <v>36</v>
      </c>
      <c r="R231" s="30">
        <f t="shared" si="122"/>
        <v>49</v>
      </c>
      <c r="S231" s="30">
        <v>0</v>
      </c>
      <c r="T231" s="30">
        <v>2</v>
      </c>
      <c r="U231" s="30">
        <f t="shared" si="123"/>
        <v>2</v>
      </c>
      <c r="V231" s="30">
        <v>1</v>
      </c>
      <c r="W231" s="30">
        <v>4</v>
      </c>
      <c r="X231" s="30">
        <f t="shared" si="124"/>
        <v>5</v>
      </c>
      <c r="Y231" s="30">
        <v>0</v>
      </c>
      <c r="Z231" s="30">
        <v>0</v>
      </c>
      <c r="AA231" s="30">
        <f t="shared" si="125"/>
        <v>0</v>
      </c>
    </row>
    <row r="232" spans="1:27">
      <c r="A232" s="34">
        <v>50.0901</v>
      </c>
      <c r="B232" s="35" t="s">
        <v>358</v>
      </c>
      <c r="C232" s="35" t="s">
        <v>359</v>
      </c>
      <c r="D232" s="29">
        <f t="shared" si="129"/>
        <v>89</v>
      </c>
      <c r="E232" s="29">
        <f t="shared" si="129"/>
        <v>65</v>
      </c>
      <c r="F232" s="29">
        <f t="shared" si="118"/>
        <v>154</v>
      </c>
      <c r="G232" s="30">
        <v>29</v>
      </c>
      <c r="H232" s="30">
        <v>22</v>
      </c>
      <c r="I232" s="30">
        <f t="shared" si="119"/>
        <v>51</v>
      </c>
      <c r="J232" s="30">
        <v>26</v>
      </c>
      <c r="K232" s="30">
        <v>22</v>
      </c>
      <c r="L232" s="30">
        <f t="shared" si="120"/>
        <v>48</v>
      </c>
      <c r="M232" s="30">
        <v>13</v>
      </c>
      <c r="N232" s="30">
        <v>5</v>
      </c>
      <c r="O232" s="30">
        <f t="shared" si="121"/>
        <v>18</v>
      </c>
      <c r="P232" s="30">
        <v>18</v>
      </c>
      <c r="Q232" s="30">
        <v>14</v>
      </c>
      <c r="R232" s="30">
        <f t="shared" si="122"/>
        <v>32</v>
      </c>
      <c r="S232" s="30">
        <v>0</v>
      </c>
      <c r="T232" s="30">
        <v>0</v>
      </c>
      <c r="U232" s="30">
        <f t="shared" si="123"/>
        <v>0</v>
      </c>
      <c r="V232" s="30">
        <v>3</v>
      </c>
      <c r="W232" s="30">
        <v>2</v>
      </c>
      <c r="X232" s="30">
        <f t="shared" si="124"/>
        <v>5</v>
      </c>
      <c r="Y232" s="30">
        <v>0</v>
      </c>
      <c r="Z232" s="30">
        <v>0</v>
      </c>
      <c r="AA232" s="30">
        <f t="shared" si="125"/>
        <v>0</v>
      </c>
    </row>
    <row r="233" spans="1:27">
      <c r="A233" s="34">
        <v>54.010199999999998</v>
      </c>
      <c r="B233" s="35" t="s">
        <v>360</v>
      </c>
      <c r="C233" s="35" t="s">
        <v>361</v>
      </c>
      <c r="D233" s="29">
        <f t="shared" si="129"/>
        <v>47</v>
      </c>
      <c r="E233" s="29">
        <f t="shared" si="129"/>
        <v>21</v>
      </c>
      <c r="F233" s="29">
        <f t="shared" si="118"/>
        <v>68</v>
      </c>
      <c r="G233" s="30">
        <v>13</v>
      </c>
      <c r="H233" s="30">
        <v>2</v>
      </c>
      <c r="I233" s="30">
        <f t="shared" si="119"/>
        <v>15</v>
      </c>
      <c r="J233" s="30">
        <v>8</v>
      </c>
      <c r="K233" s="30">
        <v>2</v>
      </c>
      <c r="L233" s="30">
        <f t="shared" si="120"/>
        <v>10</v>
      </c>
      <c r="M233" s="30">
        <v>9</v>
      </c>
      <c r="N233" s="30">
        <v>8</v>
      </c>
      <c r="O233" s="30">
        <f t="shared" si="121"/>
        <v>17</v>
      </c>
      <c r="P233" s="30">
        <v>15</v>
      </c>
      <c r="Q233" s="30">
        <v>8</v>
      </c>
      <c r="R233" s="30">
        <f t="shared" si="122"/>
        <v>23</v>
      </c>
      <c r="S233" s="30">
        <v>2</v>
      </c>
      <c r="T233" s="30">
        <v>1</v>
      </c>
      <c r="U233" s="30">
        <f t="shared" si="123"/>
        <v>3</v>
      </c>
      <c r="V233" s="30">
        <v>0</v>
      </c>
      <c r="W233" s="30">
        <v>0</v>
      </c>
      <c r="X233" s="30">
        <f t="shared" si="124"/>
        <v>0</v>
      </c>
      <c r="Y233" s="30">
        <v>0</v>
      </c>
      <c r="Z233" s="30">
        <v>0</v>
      </c>
      <c r="AA233" s="30">
        <f t="shared" si="125"/>
        <v>0</v>
      </c>
    </row>
    <row r="234" spans="1:27">
      <c r="A234" s="34">
        <v>54.010300000000001</v>
      </c>
      <c r="B234" s="35" t="s">
        <v>362</v>
      </c>
      <c r="C234" s="35" t="s">
        <v>363</v>
      </c>
      <c r="D234" s="29">
        <f t="shared" si="129"/>
        <v>51</v>
      </c>
      <c r="E234" s="29">
        <f t="shared" si="129"/>
        <v>46</v>
      </c>
      <c r="F234" s="29">
        <f t="shared" si="118"/>
        <v>97</v>
      </c>
      <c r="G234" s="30">
        <v>10</v>
      </c>
      <c r="H234" s="30">
        <v>15</v>
      </c>
      <c r="I234" s="30">
        <f t="shared" si="119"/>
        <v>25</v>
      </c>
      <c r="J234" s="30">
        <v>12</v>
      </c>
      <c r="K234" s="30">
        <v>11</v>
      </c>
      <c r="L234" s="30">
        <f t="shared" si="120"/>
        <v>23</v>
      </c>
      <c r="M234" s="30">
        <v>11</v>
      </c>
      <c r="N234" s="30">
        <v>7</v>
      </c>
      <c r="O234" s="30">
        <f t="shared" si="121"/>
        <v>18</v>
      </c>
      <c r="P234" s="30">
        <v>17</v>
      </c>
      <c r="Q234" s="30">
        <v>13</v>
      </c>
      <c r="R234" s="30">
        <f t="shared" si="122"/>
        <v>30</v>
      </c>
      <c r="S234" s="30">
        <v>1</v>
      </c>
      <c r="T234" s="30">
        <v>0</v>
      </c>
      <c r="U234" s="30">
        <f t="shared" si="123"/>
        <v>1</v>
      </c>
      <c r="V234" s="30">
        <v>0</v>
      </c>
      <c r="W234" s="30">
        <v>0</v>
      </c>
      <c r="X234" s="30">
        <f t="shared" si="124"/>
        <v>0</v>
      </c>
      <c r="Y234" s="30">
        <v>0</v>
      </c>
      <c r="Z234" s="30">
        <v>0</v>
      </c>
      <c r="AA234" s="30">
        <f t="shared" si="125"/>
        <v>0</v>
      </c>
    </row>
    <row r="235" spans="1:27">
      <c r="A235" s="171" t="s">
        <v>129</v>
      </c>
      <c r="B235" s="171"/>
      <c r="C235" s="171"/>
      <c r="D235" s="29">
        <f t="shared" si="129"/>
        <v>59</v>
      </c>
      <c r="E235" s="29">
        <f t="shared" si="129"/>
        <v>156</v>
      </c>
      <c r="F235" s="29">
        <f t="shared" si="118"/>
        <v>215</v>
      </c>
      <c r="G235" s="30">
        <f>SUBTOTAL(9,G236:G240)</f>
        <v>15</v>
      </c>
      <c r="H235" s="30">
        <f t="shared" ref="H235:AA235" si="133">SUBTOTAL(9,H236:H240)</f>
        <v>45</v>
      </c>
      <c r="I235" s="30">
        <f t="shared" si="133"/>
        <v>60</v>
      </c>
      <c r="J235" s="30">
        <f t="shared" si="133"/>
        <v>18</v>
      </c>
      <c r="K235" s="30">
        <f t="shared" si="133"/>
        <v>34</v>
      </c>
      <c r="L235" s="30">
        <f t="shared" si="133"/>
        <v>52</v>
      </c>
      <c r="M235" s="30">
        <f t="shared" si="133"/>
        <v>5</v>
      </c>
      <c r="N235" s="30">
        <f t="shared" si="133"/>
        <v>24</v>
      </c>
      <c r="O235" s="30">
        <f t="shared" si="133"/>
        <v>29</v>
      </c>
      <c r="P235" s="30">
        <f t="shared" si="133"/>
        <v>20</v>
      </c>
      <c r="Q235" s="30">
        <f t="shared" si="133"/>
        <v>50</v>
      </c>
      <c r="R235" s="30">
        <f t="shared" si="133"/>
        <v>70</v>
      </c>
      <c r="S235" s="30">
        <f t="shared" si="133"/>
        <v>0</v>
      </c>
      <c r="T235" s="30">
        <f t="shared" si="133"/>
        <v>1</v>
      </c>
      <c r="U235" s="30">
        <f t="shared" si="133"/>
        <v>1</v>
      </c>
      <c r="V235" s="30">
        <f t="shared" si="133"/>
        <v>1</v>
      </c>
      <c r="W235" s="30">
        <f t="shared" si="133"/>
        <v>2</v>
      </c>
      <c r="X235" s="30">
        <f t="shared" si="133"/>
        <v>3</v>
      </c>
      <c r="Y235" s="30">
        <f t="shared" si="133"/>
        <v>0</v>
      </c>
      <c r="Z235" s="30">
        <f t="shared" si="133"/>
        <v>0</v>
      </c>
      <c r="AA235" s="30">
        <f t="shared" si="133"/>
        <v>0</v>
      </c>
    </row>
    <row r="236" spans="1:27">
      <c r="A236" s="36">
        <v>30.9999</v>
      </c>
      <c r="B236" s="37" t="s">
        <v>364</v>
      </c>
      <c r="C236" s="37" t="s">
        <v>365</v>
      </c>
      <c r="D236" s="29">
        <f t="shared" si="129"/>
        <v>9</v>
      </c>
      <c r="E236" s="29">
        <f t="shared" si="129"/>
        <v>15</v>
      </c>
      <c r="F236" s="29">
        <f t="shared" si="118"/>
        <v>24</v>
      </c>
      <c r="G236" s="30">
        <v>0</v>
      </c>
      <c r="H236" s="30">
        <v>1</v>
      </c>
      <c r="I236" s="30">
        <f t="shared" si="119"/>
        <v>1</v>
      </c>
      <c r="J236" s="30">
        <v>3</v>
      </c>
      <c r="K236" s="30">
        <v>2</v>
      </c>
      <c r="L236" s="30">
        <f t="shared" si="120"/>
        <v>5</v>
      </c>
      <c r="M236" s="30">
        <v>0</v>
      </c>
      <c r="N236" s="30">
        <v>5</v>
      </c>
      <c r="O236" s="30">
        <f t="shared" si="121"/>
        <v>5</v>
      </c>
      <c r="P236" s="30">
        <v>6</v>
      </c>
      <c r="Q236" s="30">
        <v>6</v>
      </c>
      <c r="R236" s="30">
        <f t="shared" si="122"/>
        <v>12</v>
      </c>
      <c r="S236" s="30">
        <v>0</v>
      </c>
      <c r="T236" s="30">
        <v>0</v>
      </c>
      <c r="U236" s="30">
        <f t="shared" si="123"/>
        <v>0</v>
      </c>
      <c r="V236" s="30">
        <v>0</v>
      </c>
      <c r="W236" s="30">
        <v>1</v>
      </c>
      <c r="X236" s="30">
        <f t="shared" si="124"/>
        <v>1</v>
      </c>
      <c r="Y236" s="30">
        <v>0</v>
      </c>
      <c r="Z236" s="30">
        <v>0</v>
      </c>
      <c r="AA236" s="30">
        <f t="shared" si="125"/>
        <v>0</v>
      </c>
    </row>
    <row r="237" spans="1:27">
      <c r="A237" s="36">
        <v>30.9999</v>
      </c>
      <c r="B237" s="37" t="s">
        <v>366</v>
      </c>
      <c r="C237" s="37" t="s">
        <v>367</v>
      </c>
      <c r="D237" s="29">
        <f t="shared" si="129"/>
        <v>7</v>
      </c>
      <c r="E237" s="29">
        <f t="shared" si="129"/>
        <v>19</v>
      </c>
      <c r="F237" s="29">
        <f t="shared" si="118"/>
        <v>26</v>
      </c>
      <c r="G237" s="30">
        <v>1</v>
      </c>
      <c r="H237" s="30">
        <v>0</v>
      </c>
      <c r="I237" s="30">
        <f t="shared" si="119"/>
        <v>1</v>
      </c>
      <c r="J237" s="30">
        <v>2</v>
      </c>
      <c r="K237" s="30">
        <v>5</v>
      </c>
      <c r="L237" s="30">
        <f t="shared" si="120"/>
        <v>7</v>
      </c>
      <c r="M237" s="30">
        <v>2</v>
      </c>
      <c r="N237" s="30">
        <v>3</v>
      </c>
      <c r="O237" s="30">
        <f t="shared" si="121"/>
        <v>5</v>
      </c>
      <c r="P237" s="30">
        <v>2</v>
      </c>
      <c r="Q237" s="30">
        <v>10</v>
      </c>
      <c r="R237" s="30">
        <f t="shared" si="122"/>
        <v>12</v>
      </c>
      <c r="S237" s="30">
        <v>0</v>
      </c>
      <c r="T237" s="30">
        <v>0</v>
      </c>
      <c r="U237" s="30">
        <f t="shared" si="123"/>
        <v>0</v>
      </c>
      <c r="V237" s="30">
        <v>0</v>
      </c>
      <c r="W237" s="30">
        <v>1</v>
      </c>
      <c r="X237" s="30">
        <f t="shared" si="124"/>
        <v>1</v>
      </c>
      <c r="Y237" s="30">
        <v>0</v>
      </c>
      <c r="Z237" s="30">
        <v>0</v>
      </c>
      <c r="AA237" s="30">
        <f t="shared" si="125"/>
        <v>0</v>
      </c>
    </row>
    <row r="238" spans="1:27">
      <c r="A238" s="36">
        <v>30.9999</v>
      </c>
      <c r="B238" s="37" t="s">
        <v>368</v>
      </c>
      <c r="C238" s="37" t="s">
        <v>369</v>
      </c>
      <c r="D238" s="29">
        <f t="shared" si="129"/>
        <v>13</v>
      </c>
      <c r="E238" s="29">
        <f t="shared" si="129"/>
        <v>27</v>
      </c>
      <c r="F238" s="29">
        <f t="shared" si="118"/>
        <v>40</v>
      </c>
      <c r="G238" s="30">
        <v>2</v>
      </c>
      <c r="H238" s="30">
        <v>3</v>
      </c>
      <c r="I238" s="30">
        <f t="shared" si="119"/>
        <v>5</v>
      </c>
      <c r="J238" s="30">
        <v>2</v>
      </c>
      <c r="K238" s="30">
        <v>3</v>
      </c>
      <c r="L238" s="30">
        <f t="shared" si="120"/>
        <v>5</v>
      </c>
      <c r="M238" s="30">
        <v>1</v>
      </c>
      <c r="N238" s="30">
        <v>5</v>
      </c>
      <c r="O238" s="30">
        <f t="shared" si="121"/>
        <v>6</v>
      </c>
      <c r="P238" s="30">
        <v>7</v>
      </c>
      <c r="Q238" s="30">
        <v>16</v>
      </c>
      <c r="R238" s="30">
        <f t="shared" si="122"/>
        <v>23</v>
      </c>
      <c r="S238" s="30">
        <v>0</v>
      </c>
      <c r="T238" s="30">
        <v>0</v>
      </c>
      <c r="U238" s="30">
        <f t="shared" si="123"/>
        <v>0</v>
      </c>
      <c r="V238" s="30">
        <v>1</v>
      </c>
      <c r="W238" s="30">
        <v>0</v>
      </c>
      <c r="X238" s="30">
        <f t="shared" si="124"/>
        <v>1</v>
      </c>
      <c r="Y238" s="30">
        <v>0</v>
      </c>
      <c r="Z238" s="30">
        <v>0</v>
      </c>
      <c r="AA238" s="30">
        <f t="shared" si="125"/>
        <v>0</v>
      </c>
    </row>
    <row r="239" spans="1:27">
      <c r="A239" s="36">
        <v>30.9999</v>
      </c>
      <c r="B239" s="37" t="s">
        <v>370</v>
      </c>
      <c r="C239" s="37" t="s">
        <v>371</v>
      </c>
      <c r="D239" s="29">
        <f t="shared" si="129"/>
        <v>5</v>
      </c>
      <c r="E239" s="29">
        <f t="shared" si="129"/>
        <v>21</v>
      </c>
      <c r="F239" s="29">
        <f t="shared" si="118"/>
        <v>26</v>
      </c>
      <c r="G239" s="30">
        <v>0</v>
      </c>
      <c r="H239" s="30">
        <v>0</v>
      </c>
      <c r="I239" s="30">
        <f t="shared" si="119"/>
        <v>0</v>
      </c>
      <c r="J239" s="30">
        <v>0</v>
      </c>
      <c r="K239" s="30">
        <v>0</v>
      </c>
      <c r="L239" s="30">
        <f t="shared" si="120"/>
        <v>0</v>
      </c>
      <c r="M239" s="30">
        <v>1</v>
      </c>
      <c r="N239" s="30">
        <v>5</v>
      </c>
      <c r="O239" s="30">
        <f t="shared" si="121"/>
        <v>6</v>
      </c>
      <c r="P239" s="30">
        <v>4</v>
      </c>
      <c r="Q239" s="30">
        <v>15</v>
      </c>
      <c r="R239" s="30">
        <f t="shared" si="122"/>
        <v>19</v>
      </c>
      <c r="S239" s="30">
        <v>0</v>
      </c>
      <c r="T239" s="30">
        <v>1</v>
      </c>
      <c r="U239" s="30">
        <f t="shared" si="123"/>
        <v>1</v>
      </c>
      <c r="V239" s="30">
        <v>0</v>
      </c>
      <c r="W239" s="30">
        <v>0</v>
      </c>
      <c r="X239" s="30">
        <f t="shared" si="124"/>
        <v>0</v>
      </c>
      <c r="Y239" s="30">
        <v>0</v>
      </c>
      <c r="Z239" s="30">
        <v>0</v>
      </c>
      <c r="AA239" s="30">
        <f t="shared" si="125"/>
        <v>0</v>
      </c>
    </row>
    <row r="240" spans="1:27">
      <c r="A240" s="36">
        <v>30.9999</v>
      </c>
      <c r="B240" s="37" t="s">
        <v>372</v>
      </c>
      <c r="C240" s="37" t="s">
        <v>129</v>
      </c>
      <c r="D240" s="29">
        <f t="shared" si="129"/>
        <v>25</v>
      </c>
      <c r="E240" s="29">
        <f t="shared" si="129"/>
        <v>74</v>
      </c>
      <c r="F240" s="29">
        <f t="shared" si="118"/>
        <v>99</v>
      </c>
      <c r="G240" s="30">
        <v>12</v>
      </c>
      <c r="H240" s="30">
        <v>41</v>
      </c>
      <c r="I240" s="30">
        <f t="shared" si="119"/>
        <v>53</v>
      </c>
      <c r="J240" s="30">
        <v>11</v>
      </c>
      <c r="K240" s="30">
        <v>24</v>
      </c>
      <c r="L240" s="30">
        <f t="shared" si="120"/>
        <v>35</v>
      </c>
      <c r="M240" s="30">
        <v>1</v>
      </c>
      <c r="N240" s="30">
        <v>6</v>
      </c>
      <c r="O240" s="30">
        <f t="shared" si="121"/>
        <v>7</v>
      </c>
      <c r="P240" s="30">
        <v>1</v>
      </c>
      <c r="Q240" s="30">
        <v>3</v>
      </c>
      <c r="R240" s="30">
        <f t="shared" si="122"/>
        <v>4</v>
      </c>
      <c r="S240" s="30">
        <v>0</v>
      </c>
      <c r="T240" s="30">
        <v>0</v>
      </c>
      <c r="U240" s="30">
        <f t="shared" si="123"/>
        <v>0</v>
      </c>
      <c r="V240" s="30">
        <v>0</v>
      </c>
      <c r="W240" s="30">
        <v>0</v>
      </c>
      <c r="X240" s="30">
        <f t="shared" si="124"/>
        <v>0</v>
      </c>
      <c r="Y240" s="30">
        <v>0</v>
      </c>
      <c r="Z240" s="30">
        <v>0</v>
      </c>
      <c r="AA240" s="30">
        <f t="shared" si="125"/>
        <v>0</v>
      </c>
    </row>
    <row r="241" spans="1:27">
      <c r="A241" s="171" t="s">
        <v>373</v>
      </c>
      <c r="B241" s="171"/>
      <c r="C241" s="171"/>
      <c r="D241" s="29">
        <f t="shared" si="129"/>
        <v>63</v>
      </c>
      <c r="E241" s="29">
        <f t="shared" si="129"/>
        <v>125</v>
      </c>
      <c r="F241" s="29">
        <f t="shared" si="118"/>
        <v>188</v>
      </c>
      <c r="G241" s="30">
        <f>SUBTOTAL(9,G242:G249)</f>
        <v>11</v>
      </c>
      <c r="H241" s="30">
        <f t="shared" ref="H241:AA241" si="134">SUBTOTAL(9,H242:H249)</f>
        <v>23</v>
      </c>
      <c r="I241" s="30">
        <f t="shared" si="134"/>
        <v>34</v>
      </c>
      <c r="J241" s="30">
        <f t="shared" si="134"/>
        <v>11</v>
      </c>
      <c r="K241" s="30">
        <f t="shared" si="134"/>
        <v>31</v>
      </c>
      <c r="L241" s="30">
        <f t="shared" si="134"/>
        <v>42</v>
      </c>
      <c r="M241" s="30">
        <f t="shared" si="134"/>
        <v>12</v>
      </c>
      <c r="N241" s="30">
        <f t="shared" si="134"/>
        <v>20</v>
      </c>
      <c r="O241" s="30">
        <f t="shared" si="134"/>
        <v>32</v>
      </c>
      <c r="P241" s="30">
        <f t="shared" si="134"/>
        <v>28</v>
      </c>
      <c r="Q241" s="30">
        <f t="shared" si="134"/>
        <v>49</v>
      </c>
      <c r="R241" s="30">
        <f t="shared" si="134"/>
        <v>77</v>
      </c>
      <c r="S241" s="30">
        <f t="shared" si="134"/>
        <v>0</v>
      </c>
      <c r="T241" s="30">
        <f t="shared" si="134"/>
        <v>0</v>
      </c>
      <c r="U241" s="30">
        <f t="shared" si="134"/>
        <v>0</v>
      </c>
      <c r="V241" s="30">
        <f t="shared" si="134"/>
        <v>1</v>
      </c>
      <c r="W241" s="30">
        <f t="shared" si="134"/>
        <v>2</v>
      </c>
      <c r="X241" s="30">
        <f t="shared" si="134"/>
        <v>3</v>
      </c>
      <c r="Y241" s="30">
        <f t="shared" si="134"/>
        <v>0</v>
      </c>
      <c r="Z241" s="30">
        <f t="shared" si="134"/>
        <v>0</v>
      </c>
      <c r="AA241" s="30">
        <f t="shared" si="134"/>
        <v>0</v>
      </c>
    </row>
    <row r="242" spans="1:27">
      <c r="A242" s="36">
        <v>50.060499999999998</v>
      </c>
      <c r="B242" s="37" t="s">
        <v>374</v>
      </c>
      <c r="C242" s="37" t="s">
        <v>375</v>
      </c>
      <c r="D242" s="29">
        <f t="shared" si="129"/>
        <v>9</v>
      </c>
      <c r="E242" s="29">
        <f t="shared" si="129"/>
        <v>22</v>
      </c>
      <c r="F242" s="29">
        <f t="shared" si="118"/>
        <v>31</v>
      </c>
      <c r="G242" s="30">
        <v>1</v>
      </c>
      <c r="H242" s="30">
        <v>2</v>
      </c>
      <c r="I242" s="30">
        <f t="shared" si="119"/>
        <v>3</v>
      </c>
      <c r="J242" s="30">
        <v>1</v>
      </c>
      <c r="K242" s="30">
        <v>2</v>
      </c>
      <c r="L242" s="30">
        <f t="shared" si="120"/>
        <v>3</v>
      </c>
      <c r="M242" s="30">
        <v>2</v>
      </c>
      <c r="N242" s="30">
        <v>7</v>
      </c>
      <c r="O242" s="30">
        <f t="shared" si="121"/>
        <v>9</v>
      </c>
      <c r="P242" s="30">
        <v>5</v>
      </c>
      <c r="Q242" s="30">
        <v>11</v>
      </c>
      <c r="R242" s="30">
        <f t="shared" si="122"/>
        <v>16</v>
      </c>
      <c r="S242" s="30">
        <v>0</v>
      </c>
      <c r="T242" s="30">
        <v>0</v>
      </c>
      <c r="U242" s="30">
        <f t="shared" si="123"/>
        <v>0</v>
      </c>
      <c r="V242" s="30">
        <v>0</v>
      </c>
      <c r="W242" s="30">
        <v>0</v>
      </c>
      <c r="X242" s="30">
        <f t="shared" si="124"/>
        <v>0</v>
      </c>
      <c r="Y242" s="30">
        <v>0</v>
      </c>
      <c r="Z242" s="30">
        <v>0</v>
      </c>
      <c r="AA242" s="30">
        <f t="shared" si="125"/>
        <v>0</v>
      </c>
    </row>
    <row r="243" spans="1:27">
      <c r="A243" s="36">
        <v>50.070099999999996</v>
      </c>
      <c r="B243" s="37" t="s">
        <v>376</v>
      </c>
      <c r="C243" s="37" t="s">
        <v>377</v>
      </c>
      <c r="D243" s="29">
        <f t="shared" si="129"/>
        <v>1</v>
      </c>
      <c r="E243" s="29">
        <f t="shared" si="129"/>
        <v>5</v>
      </c>
      <c r="F243" s="29">
        <f t="shared" si="118"/>
        <v>6</v>
      </c>
      <c r="G243" s="30">
        <v>1</v>
      </c>
      <c r="H243" s="30">
        <v>1</v>
      </c>
      <c r="I243" s="30">
        <f t="shared" si="119"/>
        <v>2</v>
      </c>
      <c r="J243" s="30">
        <v>0</v>
      </c>
      <c r="K243" s="30">
        <v>4</v>
      </c>
      <c r="L243" s="30">
        <f t="shared" si="120"/>
        <v>4</v>
      </c>
      <c r="M243" s="30">
        <v>0</v>
      </c>
      <c r="N243" s="30">
        <v>0</v>
      </c>
      <c r="O243" s="30">
        <f t="shared" si="121"/>
        <v>0</v>
      </c>
      <c r="P243" s="30">
        <v>0</v>
      </c>
      <c r="Q243" s="30">
        <v>0</v>
      </c>
      <c r="R243" s="30">
        <f t="shared" si="122"/>
        <v>0</v>
      </c>
      <c r="S243" s="30">
        <v>0</v>
      </c>
      <c r="T243" s="30">
        <v>0</v>
      </c>
      <c r="U243" s="30">
        <f t="shared" si="123"/>
        <v>0</v>
      </c>
      <c r="V243" s="30">
        <v>0</v>
      </c>
      <c r="W243" s="30">
        <v>0</v>
      </c>
      <c r="X243" s="30">
        <f t="shared" si="124"/>
        <v>0</v>
      </c>
      <c r="Y243" s="30">
        <v>0</v>
      </c>
      <c r="Z243" s="30">
        <v>0</v>
      </c>
      <c r="AA243" s="30">
        <f t="shared" si="125"/>
        <v>0</v>
      </c>
    </row>
    <row r="244" spans="1:27" s="7" customFormat="1">
      <c r="A244" s="36">
        <v>50.070399999999999</v>
      </c>
      <c r="B244" s="37" t="s">
        <v>378</v>
      </c>
      <c r="C244" s="37" t="s">
        <v>379</v>
      </c>
      <c r="D244" s="29">
        <f t="shared" si="129"/>
        <v>7</v>
      </c>
      <c r="E244" s="29">
        <f t="shared" si="129"/>
        <v>9</v>
      </c>
      <c r="F244" s="29">
        <f t="shared" si="118"/>
        <v>16</v>
      </c>
      <c r="G244" s="30">
        <v>0</v>
      </c>
      <c r="H244" s="30">
        <v>0</v>
      </c>
      <c r="I244" s="30">
        <f t="shared" si="119"/>
        <v>0</v>
      </c>
      <c r="J244" s="30">
        <v>0</v>
      </c>
      <c r="K244" s="30">
        <v>1</v>
      </c>
      <c r="L244" s="30">
        <f t="shared" si="120"/>
        <v>1</v>
      </c>
      <c r="M244" s="30">
        <v>3</v>
      </c>
      <c r="N244" s="30">
        <v>2</v>
      </c>
      <c r="O244" s="30">
        <f t="shared" si="121"/>
        <v>5</v>
      </c>
      <c r="P244" s="30">
        <v>4</v>
      </c>
      <c r="Q244" s="30">
        <v>5</v>
      </c>
      <c r="R244" s="30">
        <f t="shared" si="122"/>
        <v>9</v>
      </c>
      <c r="S244" s="30">
        <v>0</v>
      </c>
      <c r="T244" s="30">
        <v>0</v>
      </c>
      <c r="U244" s="30">
        <f t="shared" si="123"/>
        <v>0</v>
      </c>
      <c r="V244" s="30">
        <v>0</v>
      </c>
      <c r="W244" s="30">
        <v>1</v>
      </c>
      <c r="X244" s="30">
        <f t="shared" si="124"/>
        <v>1</v>
      </c>
      <c r="Y244" s="30">
        <v>0</v>
      </c>
      <c r="Z244" s="30">
        <v>0</v>
      </c>
      <c r="AA244" s="30">
        <f t="shared" si="125"/>
        <v>0</v>
      </c>
    </row>
    <row r="245" spans="1:27" s="7" customFormat="1">
      <c r="A245" s="36">
        <v>50.070500000000003</v>
      </c>
      <c r="B245" s="37" t="s">
        <v>380</v>
      </c>
      <c r="C245" s="37" t="s">
        <v>373</v>
      </c>
      <c r="D245" s="29">
        <f t="shared" si="129"/>
        <v>15</v>
      </c>
      <c r="E245" s="29">
        <f t="shared" si="129"/>
        <v>35</v>
      </c>
      <c r="F245" s="29">
        <f t="shared" si="118"/>
        <v>50</v>
      </c>
      <c r="G245" s="30">
        <v>8</v>
      </c>
      <c r="H245" s="30">
        <v>18</v>
      </c>
      <c r="I245" s="30">
        <f t="shared" si="119"/>
        <v>26</v>
      </c>
      <c r="J245" s="30">
        <v>3</v>
      </c>
      <c r="K245" s="30">
        <v>11</v>
      </c>
      <c r="L245" s="30">
        <f t="shared" si="120"/>
        <v>14</v>
      </c>
      <c r="M245" s="30">
        <v>2</v>
      </c>
      <c r="N245" s="30">
        <v>4</v>
      </c>
      <c r="O245" s="30">
        <f t="shared" si="121"/>
        <v>6</v>
      </c>
      <c r="P245" s="30">
        <v>2</v>
      </c>
      <c r="Q245" s="30">
        <v>2</v>
      </c>
      <c r="R245" s="30">
        <f t="shared" si="122"/>
        <v>4</v>
      </c>
      <c r="S245" s="30">
        <v>0</v>
      </c>
      <c r="T245" s="30">
        <v>0</v>
      </c>
      <c r="U245" s="30">
        <f t="shared" si="123"/>
        <v>0</v>
      </c>
      <c r="V245" s="30">
        <v>0</v>
      </c>
      <c r="W245" s="30">
        <v>0</v>
      </c>
      <c r="X245" s="30">
        <f t="shared" si="124"/>
        <v>0</v>
      </c>
      <c r="Y245" s="30">
        <v>0</v>
      </c>
      <c r="Z245" s="30">
        <v>0</v>
      </c>
      <c r="AA245" s="30">
        <f t="shared" si="125"/>
        <v>0</v>
      </c>
    </row>
    <row r="246" spans="1:27">
      <c r="A246" s="36">
        <v>50.070500000000003</v>
      </c>
      <c r="B246" s="37" t="s">
        <v>381</v>
      </c>
      <c r="C246" s="37" t="s">
        <v>382</v>
      </c>
      <c r="D246" s="29">
        <f t="shared" si="129"/>
        <v>17</v>
      </c>
      <c r="E246" s="29">
        <f t="shared" si="129"/>
        <v>21</v>
      </c>
      <c r="F246" s="29">
        <f t="shared" si="118"/>
        <v>38</v>
      </c>
      <c r="G246" s="30">
        <v>1</v>
      </c>
      <c r="H246" s="30">
        <v>2</v>
      </c>
      <c r="I246" s="30">
        <f t="shared" si="119"/>
        <v>3</v>
      </c>
      <c r="J246" s="30">
        <v>4</v>
      </c>
      <c r="K246" s="30">
        <v>7</v>
      </c>
      <c r="L246" s="30">
        <f t="shared" si="120"/>
        <v>11</v>
      </c>
      <c r="M246" s="30">
        <v>3</v>
      </c>
      <c r="N246" s="30">
        <v>3</v>
      </c>
      <c r="O246" s="30">
        <f t="shared" si="121"/>
        <v>6</v>
      </c>
      <c r="P246" s="30">
        <v>9</v>
      </c>
      <c r="Q246" s="30">
        <v>9</v>
      </c>
      <c r="R246" s="30">
        <f t="shared" si="122"/>
        <v>18</v>
      </c>
      <c r="S246" s="30">
        <v>0</v>
      </c>
      <c r="T246" s="30">
        <v>0</v>
      </c>
      <c r="U246" s="30">
        <f t="shared" si="123"/>
        <v>0</v>
      </c>
      <c r="V246" s="30">
        <v>0</v>
      </c>
      <c r="W246" s="30">
        <v>0</v>
      </c>
      <c r="X246" s="30">
        <f t="shared" si="124"/>
        <v>0</v>
      </c>
      <c r="Y246" s="30">
        <v>0</v>
      </c>
      <c r="Z246" s="30">
        <v>0</v>
      </c>
      <c r="AA246" s="30">
        <f t="shared" si="125"/>
        <v>0</v>
      </c>
    </row>
    <row r="247" spans="1:27">
      <c r="A247" s="36">
        <v>50.070500000000003</v>
      </c>
      <c r="B247" s="37" t="s">
        <v>383</v>
      </c>
      <c r="C247" s="37" t="s">
        <v>384</v>
      </c>
      <c r="D247" s="29">
        <f t="shared" si="129"/>
        <v>7</v>
      </c>
      <c r="E247" s="29">
        <f t="shared" si="129"/>
        <v>17</v>
      </c>
      <c r="F247" s="29">
        <f t="shared" si="118"/>
        <v>24</v>
      </c>
      <c r="G247" s="30">
        <v>0</v>
      </c>
      <c r="H247" s="30">
        <v>0</v>
      </c>
      <c r="I247" s="30">
        <f t="shared" si="119"/>
        <v>0</v>
      </c>
      <c r="J247" s="30">
        <v>2</v>
      </c>
      <c r="K247" s="30">
        <v>4</v>
      </c>
      <c r="L247" s="30">
        <f t="shared" si="120"/>
        <v>6</v>
      </c>
      <c r="M247" s="30">
        <v>1</v>
      </c>
      <c r="N247" s="30">
        <v>2</v>
      </c>
      <c r="O247" s="30">
        <f t="shared" si="121"/>
        <v>3</v>
      </c>
      <c r="P247" s="30">
        <v>3</v>
      </c>
      <c r="Q247" s="30">
        <v>10</v>
      </c>
      <c r="R247" s="30">
        <f t="shared" si="122"/>
        <v>13</v>
      </c>
      <c r="S247" s="30">
        <v>0</v>
      </c>
      <c r="T247" s="30">
        <v>0</v>
      </c>
      <c r="U247" s="30">
        <f t="shared" si="123"/>
        <v>0</v>
      </c>
      <c r="V247" s="30">
        <v>1</v>
      </c>
      <c r="W247" s="30">
        <v>1</v>
      </c>
      <c r="X247" s="30">
        <f t="shared" si="124"/>
        <v>2</v>
      </c>
      <c r="Y247" s="30">
        <v>0</v>
      </c>
      <c r="Z247" s="30">
        <v>0</v>
      </c>
      <c r="AA247" s="30">
        <f t="shared" si="125"/>
        <v>0</v>
      </c>
    </row>
    <row r="248" spans="1:27">
      <c r="A248" s="36">
        <v>50.070799999999998</v>
      </c>
      <c r="B248" s="37" t="s">
        <v>385</v>
      </c>
      <c r="C248" s="37" t="s">
        <v>386</v>
      </c>
      <c r="D248" s="29">
        <f t="shared" si="129"/>
        <v>2</v>
      </c>
      <c r="E248" s="29">
        <f t="shared" si="129"/>
        <v>7</v>
      </c>
      <c r="F248" s="29">
        <f t="shared" si="118"/>
        <v>9</v>
      </c>
      <c r="G248" s="30">
        <v>0</v>
      </c>
      <c r="H248" s="30">
        <v>0</v>
      </c>
      <c r="I248" s="30">
        <f t="shared" si="119"/>
        <v>0</v>
      </c>
      <c r="J248" s="30">
        <v>1</v>
      </c>
      <c r="K248" s="30">
        <v>1</v>
      </c>
      <c r="L248" s="30">
        <f t="shared" si="120"/>
        <v>2</v>
      </c>
      <c r="M248" s="30">
        <v>0</v>
      </c>
      <c r="N248" s="30">
        <v>1</v>
      </c>
      <c r="O248" s="30">
        <f t="shared" si="121"/>
        <v>1</v>
      </c>
      <c r="P248" s="30">
        <v>1</v>
      </c>
      <c r="Q248" s="30">
        <v>5</v>
      </c>
      <c r="R248" s="30">
        <f t="shared" si="122"/>
        <v>6</v>
      </c>
      <c r="S248" s="30">
        <v>0</v>
      </c>
      <c r="T248" s="30">
        <v>0</v>
      </c>
      <c r="U248" s="30">
        <f t="shared" si="123"/>
        <v>0</v>
      </c>
      <c r="V248" s="30">
        <v>0</v>
      </c>
      <c r="W248" s="30">
        <v>0</v>
      </c>
      <c r="X248" s="30">
        <f t="shared" si="124"/>
        <v>0</v>
      </c>
      <c r="Y248" s="30">
        <v>0</v>
      </c>
      <c r="Z248" s="30">
        <v>0</v>
      </c>
      <c r="AA248" s="30">
        <f t="shared" si="125"/>
        <v>0</v>
      </c>
    </row>
    <row r="249" spans="1:27">
      <c r="A249" s="36">
        <v>50.070900000000002</v>
      </c>
      <c r="B249" s="37" t="s">
        <v>387</v>
      </c>
      <c r="C249" s="37" t="s">
        <v>388</v>
      </c>
      <c r="D249" s="29">
        <f t="shared" si="129"/>
        <v>5</v>
      </c>
      <c r="E249" s="29">
        <f t="shared" si="129"/>
        <v>9</v>
      </c>
      <c r="F249" s="29">
        <f t="shared" ref="F249:F291" si="135">SUM(D249:E249)</f>
        <v>14</v>
      </c>
      <c r="G249" s="30">
        <v>0</v>
      </c>
      <c r="H249" s="30">
        <v>0</v>
      </c>
      <c r="I249" s="30">
        <f t="shared" ref="I249:I291" si="136">SUM(G249:H249)</f>
        <v>0</v>
      </c>
      <c r="J249" s="30">
        <v>0</v>
      </c>
      <c r="K249" s="30">
        <v>1</v>
      </c>
      <c r="L249" s="30">
        <f t="shared" ref="L249:L291" si="137">SUM(J249:K249)</f>
        <v>1</v>
      </c>
      <c r="M249" s="30">
        <v>1</v>
      </c>
      <c r="N249" s="30">
        <v>1</v>
      </c>
      <c r="O249" s="30">
        <f t="shared" ref="O249:O291" si="138">SUM(M249:N249)</f>
        <v>2</v>
      </c>
      <c r="P249" s="30">
        <v>4</v>
      </c>
      <c r="Q249" s="30">
        <v>7</v>
      </c>
      <c r="R249" s="30">
        <f t="shared" ref="R249:R291" si="139">SUM(P249:Q249)</f>
        <v>11</v>
      </c>
      <c r="S249" s="30">
        <v>0</v>
      </c>
      <c r="T249" s="30">
        <v>0</v>
      </c>
      <c r="U249" s="30">
        <f t="shared" ref="U249:U291" si="140">SUM(S249:T249)</f>
        <v>0</v>
      </c>
      <c r="V249" s="30">
        <v>0</v>
      </c>
      <c r="W249" s="30">
        <v>0</v>
      </c>
      <c r="X249" s="30">
        <f t="shared" ref="X249:X291" si="141">SUM(V249:W249)</f>
        <v>0</v>
      </c>
      <c r="Y249" s="30">
        <v>0</v>
      </c>
      <c r="Z249" s="30">
        <v>0</v>
      </c>
      <c r="AA249" s="30">
        <f t="shared" ref="AA249:AA291" si="142">SUM(Y249:Z249)</f>
        <v>0</v>
      </c>
    </row>
    <row r="250" spans="1:27">
      <c r="A250" s="172" t="s">
        <v>336</v>
      </c>
      <c r="B250" s="172"/>
      <c r="C250" s="172"/>
      <c r="D250" s="29"/>
      <c r="E250" s="29"/>
      <c r="F250" s="29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  <c r="AA250" s="30"/>
    </row>
    <row r="251" spans="1:27">
      <c r="A251" s="173" t="s">
        <v>50</v>
      </c>
      <c r="B251" s="173"/>
      <c r="C251" s="173"/>
      <c r="D251" s="29">
        <f t="shared" si="129"/>
        <v>228</v>
      </c>
      <c r="E251" s="29">
        <f t="shared" si="129"/>
        <v>371</v>
      </c>
      <c r="F251" s="29">
        <f t="shared" ref="F251:F268" si="143">SUM(D251:E251)</f>
        <v>599</v>
      </c>
      <c r="G251" s="30">
        <f>SUBTOTAL(9,G253:G268)</f>
        <v>74</v>
      </c>
      <c r="H251" s="30">
        <f t="shared" ref="H251:AA251" si="144">SUBTOTAL(9,H253:H268)</f>
        <v>109</v>
      </c>
      <c r="I251" s="30">
        <f t="shared" si="144"/>
        <v>183</v>
      </c>
      <c r="J251" s="30">
        <f t="shared" si="144"/>
        <v>154</v>
      </c>
      <c r="K251" s="30">
        <f t="shared" si="144"/>
        <v>261</v>
      </c>
      <c r="L251" s="30">
        <f t="shared" si="144"/>
        <v>415</v>
      </c>
      <c r="M251" s="30">
        <f t="shared" si="144"/>
        <v>0</v>
      </c>
      <c r="N251" s="30">
        <f t="shared" si="144"/>
        <v>0</v>
      </c>
      <c r="O251" s="30">
        <f t="shared" si="144"/>
        <v>0</v>
      </c>
      <c r="P251" s="30">
        <f t="shared" si="144"/>
        <v>0</v>
      </c>
      <c r="Q251" s="30">
        <f t="shared" si="144"/>
        <v>0</v>
      </c>
      <c r="R251" s="30">
        <f t="shared" si="144"/>
        <v>0</v>
      </c>
      <c r="S251" s="30">
        <f t="shared" si="144"/>
        <v>0</v>
      </c>
      <c r="T251" s="30">
        <f t="shared" si="144"/>
        <v>0</v>
      </c>
      <c r="U251" s="30">
        <f t="shared" si="144"/>
        <v>0</v>
      </c>
      <c r="V251" s="30">
        <f t="shared" si="144"/>
        <v>0</v>
      </c>
      <c r="W251" s="30">
        <f t="shared" si="144"/>
        <v>0</v>
      </c>
      <c r="X251" s="30">
        <f t="shared" si="144"/>
        <v>0</v>
      </c>
      <c r="Y251" s="30">
        <f t="shared" si="144"/>
        <v>0</v>
      </c>
      <c r="Z251" s="30">
        <f t="shared" si="144"/>
        <v>1</v>
      </c>
      <c r="AA251" s="30">
        <f t="shared" si="144"/>
        <v>1</v>
      </c>
    </row>
    <row r="252" spans="1:27">
      <c r="A252" s="171" t="s">
        <v>74</v>
      </c>
      <c r="B252" s="171"/>
      <c r="C252" s="171"/>
      <c r="D252" s="29">
        <f t="shared" si="129"/>
        <v>0</v>
      </c>
      <c r="E252" s="29">
        <f t="shared" si="129"/>
        <v>1</v>
      </c>
      <c r="F252" s="29">
        <f t="shared" si="143"/>
        <v>1</v>
      </c>
      <c r="G252" s="30">
        <f>SUBTOTAL(9,G253)</f>
        <v>0</v>
      </c>
      <c r="H252" s="30">
        <f t="shared" ref="H252:AA252" si="145">SUBTOTAL(9,H253)</f>
        <v>1</v>
      </c>
      <c r="I252" s="30">
        <f t="shared" si="145"/>
        <v>1</v>
      </c>
      <c r="J252" s="30">
        <f t="shared" si="145"/>
        <v>0</v>
      </c>
      <c r="K252" s="30">
        <f t="shared" si="145"/>
        <v>0</v>
      </c>
      <c r="L252" s="30">
        <f t="shared" si="145"/>
        <v>0</v>
      </c>
      <c r="M252" s="30">
        <f t="shared" si="145"/>
        <v>0</v>
      </c>
      <c r="N252" s="30">
        <f t="shared" si="145"/>
        <v>0</v>
      </c>
      <c r="O252" s="30">
        <f t="shared" si="145"/>
        <v>0</v>
      </c>
      <c r="P252" s="30">
        <f t="shared" si="145"/>
        <v>0</v>
      </c>
      <c r="Q252" s="30">
        <f t="shared" si="145"/>
        <v>0</v>
      </c>
      <c r="R252" s="30">
        <f t="shared" si="145"/>
        <v>0</v>
      </c>
      <c r="S252" s="30">
        <f t="shared" si="145"/>
        <v>0</v>
      </c>
      <c r="T252" s="30">
        <f t="shared" si="145"/>
        <v>0</v>
      </c>
      <c r="U252" s="30">
        <f t="shared" si="145"/>
        <v>0</v>
      </c>
      <c r="V252" s="30">
        <f t="shared" si="145"/>
        <v>0</v>
      </c>
      <c r="W252" s="30">
        <f t="shared" si="145"/>
        <v>0</v>
      </c>
      <c r="X252" s="30">
        <f t="shared" si="145"/>
        <v>0</v>
      </c>
      <c r="Y252" s="30">
        <f t="shared" si="145"/>
        <v>0</v>
      </c>
      <c r="Z252" s="30">
        <f t="shared" si="145"/>
        <v>0</v>
      </c>
      <c r="AA252" s="30">
        <f t="shared" si="145"/>
        <v>0</v>
      </c>
    </row>
    <row r="253" spans="1:27">
      <c r="A253" s="34">
        <v>16.010200000000001</v>
      </c>
      <c r="B253" s="35" t="s">
        <v>389</v>
      </c>
      <c r="C253" s="35" t="s">
        <v>390</v>
      </c>
      <c r="D253" s="29">
        <f t="shared" si="129"/>
        <v>0</v>
      </c>
      <c r="E253" s="29">
        <f t="shared" si="129"/>
        <v>1</v>
      </c>
      <c r="F253" s="29">
        <f t="shared" si="143"/>
        <v>1</v>
      </c>
      <c r="G253" s="30">
        <v>0</v>
      </c>
      <c r="H253" s="30">
        <v>1</v>
      </c>
      <c r="I253" s="30">
        <f t="shared" ref="I253:I268" si="146">SUM(G253:H253)</f>
        <v>1</v>
      </c>
      <c r="J253" s="30">
        <v>0</v>
      </c>
      <c r="K253" s="30">
        <v>0</v>
      </c>
      <c r="L253" s="30">
        <f t="shared" ref="L253:L268" si="147">SUM(J253:K253)</f>
        <v>0</v>
      </c>
      <c r="M253" s="30">
        <v>0</v>
      </c>
      <c r="N253" s="30">
        <v>0</v>
      </c>
      <c r="O253" s="30">
        <f t="shared" ref="O253:O268" si="148">SUM(M253:N253)</f>
        <v>0</v>
      </c>
      <c r="P253" s="30">
        <v>0</v>
      </c>
      <c r="Q253" s="30">
        <v>0</v>
      </c>
      <c r="R253" s="30">
        <f t="shared" ref="R253:R268" si="149">SUM(P253:Q253)</f>
        <v>0</v>
      </c>
      <c r="S253" s="30">
        <v>0</v>
      </c>
      <c r="T253" s="30">
        <v>0</v>
      </c>
      <c r="U253" s="30">
        <f t="shared" ref="U253:U268" si="150">SUM(S253:T253)</f>
        <v>0</v>
      </c>
      <c r="V253" s="30">
        <v>0</v>
      </c>
      <c r="W253" s="30">
        <v>0</v>
      </c>
      <c r="X253" s="30">
        <f t="shared" ref="X253:X268" si="151">SUM(V253:W253)</f>
        <v>0</v>
      </c>
      <c r="Y253" s="30">
        <v>0</v>
      </c>
      <c r="Z253" s="30">
        <v>0</v>
      </c>
      <c r="AA253" s="30">
        <f t="shared" ref="AA253:AA268" si="152">SUM(Y253:Z253)</f>
        <v>0</v>
      </c>
    </row>
    <row r="254" spans="1:27">
      <c r="A254" s="171" t="s">
        <v>75</v>
      </c>
      <c r="B254" s="171"/>
      <c r="C254" s="171"/>
      <c r="D254" s="29">
        <f t="shared" si="129"/>
        <v>157</v>
      </c>
      <c r="E254" s="29">
        <f t="shared" si="129"/>
        <v>236</v>
      </c>
      <c r="F254" s="29">
        <f t="shared" si="143"/>
        <v>393</v>
      </c>
      <c r="G254" s="30">
        <f>SUBTOTAL(9,G255:G262)</f>
        <v>57</v>
      </c>
      <c r="H254" s="30">
        <f t="shared" ref="H254:AA254" si="153">SUBTOTAL(9,H255:H262)</f>
        <v>72</v>
      </c>
      <c r="I254" s="30">
        <f t="shared" si="153"/>
        <v>129</v>
      </c>
      <c r="J254" s="30">
        <f t="shared" si="153"/>
        <v>100</v>
      </c>
      <c r="K254" s="30">
        <f t="shared" si="153"/>
        <v>163</v>
      </c>
      <c r="L254" s="30">
        <f t="shared" si="153"/>
        <v>263</v>
      </c>
      <c r="M254" s="30">
        <f t="shared" si="153"/>
        <v>0</v>
      </c>
      <c r="N254" s="30">
        <f t="shared" si="153"/>
        <v>0</v>
      </c>
      <c r="O254" s="30">
        <f t="shared" si="153"/>
        <v>0</v>
      </c>
      <c r="P254" s="30">
        <f t="shared" si="153"/>
        <v>0</v>
      </c>
      <c r="Q254" s="30">
        <f t="shared" si="153"/>
        <v>0</v>
      </c>
      <c r="R254" s="30">
        <f t="shared" si="153"/>
        <v>0</v>
      </c>
      <c r="S254" s="30">
        <f t="shared" si="153"/>
        <v>0</v>
      </c>
      <c r="T254" s="30">
        <f t="shared" si="153"/>
        <v>0</v>
      </c>
      <c r="U254" s="30">
        <f t="shared" si="153"/>
        <v>0</v>
      </c>
      <c r="V254" s="30">
        <f t="shared" si="153"/>
        <v>0</v>
      </c>
      <c r="W254" s="30">
        <f t="shared" si="153"/>
        <v>0</v>
      </c>
      <c r="X254" s="30">
        <f t="shared" si="153"/>
        <v>0</v>
      </c>
      <c r="Y254" s="30">
        <f t="shared" si="153"/>
        <v>0</v>
      </c>
      <c r="Z254" s="30">
        <f t="shared" si="153"/>
        <v>1</v>
      </c>
      <c r="AA254" s="30">
        <f t="shared" si="153"/>
        <v>1</v>
      </c>
    </row>
    <row r="255" spans="1:27">
      <c r="A255" s="34">
        <v>16.010200000000001</v>
      </c>
      <c r="B255" s="35" t="s">
        <v>391</v>
      </c>
      <c r="C255" s="35" t="s">
        <v>392</v>
      </c>
      <c r="D255" s="29">
        <f t="shared" si="129"/>
        <v>10</v>
      </c>
      <c r="E255" s="29">
        <f t="shared" si="129"/>
        <v>24</v>
      </c>
      <c r="F255" s="29">
        <f t="shared" si="143"/>
        <v>34</v>
      </c>
      <c r="G255" s="30">
        <v>4</v>
      </c>
      <c r="H255" s="30">
        <v>8</v>
      </c>
      <c r="I255" s="30">
        <f t="shared" si="146"/>
        <v>12</v>
      </c>
      <c r="J255" s="30">
        <v>6</v>
      </c>
      <c r="K255" s="30">
        <v>16</v>
      </c>
      <c r="L255" s="30">
        <f t="shared" si="147"/>
        <v>22</v>
      </c>
      <c r="M255" s="30">
        <v>0</v>
      </c>
      <c r="N255" s="30">
        <v>0</v>
      </c>
      <c r="O255" s="30">
        <f t="shared" si="148"/>
        <v>0</v>
      </c>
      <c r="P255" s="30">
        <v>0</v>
      </c>
      <c r="Q255" s="30">
        <v>0</v>
      </c>
      <c r="R255" s="30">
        <f t="shared" si="149"/>
        <v>0</v>
      </c>
      <c r="S255" s="30">
        <v>0</v>
      </c>
      <c r="T255" s="30">
        <v>0</v>
      </c>
      <c r="U255" s="30">
        <f t="shared" si="150"/>
        <v>0</v>
      </c>
      <c r="V255" s="30">
        <v>0</v>
      </c>
      <c r="W255" s="30">
        <v>0</v>
      </c>
      <c r="X255" s="30">
        <f t="shared" si="151"/>
        <v>0</v>
      </c>
      <c r="Y255" s="30">
        <v>0</v>
      </c>
      <c r="Z255" s="30">
        <v>0</v>
      </c>
      <c r="AA255" s="30">
        <f t="shared" si="152"/>
        <v>0</v>
      </c>
    </row>
    <row r="256" spans="1:27">
      <c r="A256" s="34">
        <v>16.010300000000001</v>
      </c>
      <c r="B256" s="35" t="s">
        <v>393</v>
      </c>
      <c r="C256" s="35" t="s">
        <v>394</v>
      </c>
      <c r="D256" s="29">
        <f t="shared" si="129"/>
        <v>24</v>
      </c>
      <c r="E256" s="29">
        <f t="shared" si="129"/>
        <v>62</v>
      </c>
      <c r="F256" s="29">
        <f t="shared" si="143"/>
        <v>86</v>
      </c>
      <c r="G256" s="30">
        <v>7</v>
      </c>
      <c r="H256" s="30">
        <v>15</v>
      </c>
      <c r="I256" s="30">
        <f t="shared" si="146"/>
        <v>22</v>
      </c>
      <c r="J256" s="30">
        <v>17</v>
      </c>
      <c r="K256" s="30">
        <v>47</v>
      </c>
      <c r="L256" s="30">
        <f t="shared" si="147"/>
        <v>64</v>
      </c>
      <c r="M256" s="30">
        <v>0</v>
      </c>
      <c r="N256" s="30">
        <v>0</v>
      </c>
      <c r="O256" s="30">
        <f t="shared" si="148"/>
        <v>0</v>
      </c>
      <c r="P256" s="30">
        <v>0</v>
      </c>
      <c r="Q256" s="30">
        <v>0</v>
      </c>
      <c r="R256" s="30">
        <f t="shared" si="149"/>
        <v>0</v>
      </c>
      <c r="S256" s="30">
        <v>0</v>
      </c>
      <c r="T256" s="30">
        <v>0</v>
      </c>
      <c r="U256" s="30">
        <f t="shared" si="150"/>
        <v>0</v>
      </c>
      <c r="V256" s="30">
        <v>0</v>
      </c>
      <c r="W256" s="30">
        <v>0</v>
      </c>
      <c r="X256" s="30">
        <f t="shared" si="151"/>
        <v>0</v>
      </c>
      <c r="Y256" s="30">
        <v>0</v>
      </c>
      <c r="Z256" s="30">
        <v>0</v>
      </c>
      <c r="AA256" s="30">
        <f t="shared" si="152"/>
        <v>0</v>
      </c>
    </row>
    <row r="257" spans="1:27">
      <c r="A257" s="34">
        <v>16.010400000000001</v>
      </c>
      <c r="B257" s="35" t="s">
        <v>342</v>
      </c>
      <c r="C257" s="35" t="s">
        <v>343</v>
      </c>
      <c r="D257" s="29">
        <f t="shared" si="129"/>
        <v>8</v>
      </c>
      <c r="E257" s="29">
        <f t="shared" si="129"/>
        <v>18</v>
      </c>
      <c r="F257" s="29">
        <f t="shared" si="143"/>
        <v>26</v>
      </c>
      <c r="G257" s="30">
        <v>4</v>
      </c>
      <c r="H257" s="30">
        <v>8</v>
      </c>
      <c r="I257" s="30">
        <f t="shared" si="146"/>
        <v>12</v>
      </c>
      <c r="J257" s="30">
        <v>4</v>
      </c>
      <c r="K257" s="30">
        <v>9</v>
      </c>
      <c r="L257" s="30">
        <f t="shared" si="147"/>
        <v>13</v>
      </c>
      <c r="M257" s="30">
        <v>0</v>
      </c>
      <c r="N257" s="30">
        <v>0</v>
      </c>
      <c r="O257" s="30">
        <f t="shared" si="148"/>
        <v>0</v>
      </c>
      <c r="P257" s="30">
        <v>0</v>
      </c>
      <c r="Q257" s="30">
        <v>0</v>
      </c>
      <c r="R257" s="30">
        <f t="shared" si="149"/>
        <v>0</v>
      </c>
      <c r="S257" s="30">
        <v>0</v>
      </c>
      <c r="T257" s="30">
        <v>0</v>
      </c>
      <c r="U257" s="30">
        <f t="shared" si="150"/>
        <v>0</v>
      </c>
      <c r="V257" s="30">
        <v>0</v>
      </c>
      <c r="W257" s="30">
        <v>0</v>
      </c>
      <c r="X257" s="30">
        <f t="shared" si="151"/>
        <v>0</v>
      </c>
      <c r="Y257" s="30">
        <v>0</v>
      </c>
      <c r="Z257" s="30">
        <v>1</v>
      </c>
      <c r="AA257" s="30">
        <f t="shared" si="152"/>
        <v>1</v>
      </c>
    </row>
    <row r="258" spans="1:27">
      <c r="A258" s="34">
        <v>16.090499999999999</v>
      </c>
      <c r="B258" s="35" t="s">
        <v>348</v>
      </c>
      <c r="C258" s="35" t="s">
        <v>349</v>
      </c>
      <c r="D258" s="29">
        <f t="shared" si="129"/>
        <v>13</v>
      </c>
      <c r="E258" s="29">
        <f t="shared" si="129"/>
        <v>16</v>
      </c>
      <c r="F258" s="29">
        <f t="shared" si="143"/>
        <v>29</v>
      </c>
      <c r="G258" s="30">
        <v>3</v>
      </c>
      <c r="H258" s="30">
        <v>3</v>
      </c>
      <c r="I258" s="30">
        <f t="shared" si="146"/>
        <v>6</v>
      </c>
      <c r="J258" s="30">
        <v>10</v>
      </c>
      <c r="K258" s="30">
        <v>13</v>
      </c>
      <c r="L258" s="30">
        <f t="shared" si="147"/>
        <v>23</v>
      </c>
      <c r="M258" s="30">
        <v>0</v>
      </c>
      <c r="N258" s="30">
        <v>0</v>
      </c>
      <c r="O258" s="30">
        <f t="shared" si="148"/>
        <v>0</v>
      </c>
      <c r="P258" s="30">
        <v>0</v>
      </c>
      <c r="Q258" s="30">
        <v>0</v>
      </c>
      <c r="R258" s="30">
        <f t="shared" si="149"/>
        <v>0</v>
      </c>
      <c r="S258" s="30">
        <v>0</v>
      </c>
      <c r="T258" s="30">
        <v>0</v>
      </c>
      <c r="U258" s="30">
        <f t="shared" si="150"/>
        <v>0</v>
      </c>
      <c r="V258" s="30">
        <v>0</v>
      </c>
      <c r="W258" s="30">
        <v>0</v>
      </c>
      <c r="X258" s="30">
        <f t="shared" si="151"/>
        <v>0</v>
      </c>
      <c r="Y258" s="30">
        <v>0</v>
      </c>
      <c r="Z258" s="30">
        <v>0</v>
      </c>
      <c r="AA258" s="30">
        <f t="shared" si="152"/>
        <v>0</v>
      </c>
    </row>
    <row r="259" spans="1:27">
      <c r="A259" s="34">
        <v>23.010100000000001</v>
      </c>
      <c r="B259" s="35" t="s">
        <v>350</v>
      </c>
      <c r="C259" s="35" t="s">
        <v>351</v>
      </c>
      <c r="D259" s="29">
        <f t="shared" si="129"/>
        <v>18</v>
      </c>
      <c r="E259" s="29">
        <f t="shared" si="129"/>
        <v>30</v>
      </c>
      <c r="F259" s="29">
        <f t="shared" si="143"/>
        <v>48</v>
      </c>
      <c r="G259" s="30">
        <v>9</v>
      </c>
      <c r="H259" s="30">
        <v>11</v>
      </c>
      <c r="I259" s="30">
        <f t="shared" si="146"/>
        <v>20</v>
      </c>
      <c r="J259" s="30">
        <v>9</v>
      </c>
      <c r="K259" s="30">
        <v>19</v>
      </c>
      <c r="L259" s="30">
        <f t="shared" si="147"/>
        <v>28</v>
      </c>
      <c r="M259" s="30">
        <v>0</v>
      </c>
      <c r="N259" s="30">
        <v>0</v>
      </c>
      <c r="O259" s="30">
        <f t="shared" si="148"/>
        <v>0</v>
      </c>
      <c r="P259" s="30">
        <v>0</v>
      </c>
      <c r="Q259" s="30">
        <v>0</v>
      </c>
      <c r="R259" s="30">
        <f t="shared" si="149"/>
        <v>0</v>
      </c>
      <c r="S259" s="30">
        <v>0</v>
      </c>
      <c r="T259" s="30">
        <v>0</v>
      </c>
      <c r="U259" s="30">
        <f t="shared" si="150"/>
        <v>0</v>
      </c>
      <c r="V259" s="30">
        <v>0</v>
      </c>
      <c r="W259" s="30">
        <v>0</v>
      </c>
      <c r="X259" s="30">
        <f t="shared" si="151"/>
        <v>0</v>
      </c>
      <c r="Y259" s="30">
        <v>0</v>
      </c>
      <c r="Z259" s="30">
        <v>0</v>
      </c>
      <c r="AA259" s="30">
        <f t="shared" si="152"/>
        <v>0</v>
      </c>
    </row>
    <row r="260" spans="1:27">
      <c r="A260" s="34">
        <v>38.010100000000001</v>
      </c>
      <c r="B260" s="35" t="s">
        <v>352</v>
      </c>
      <c r="C260" s="35" t="s">
        <v>353</v>
      </c>
      <c r="D260" s="29">
        <f t="shared" si="129"/>
        <v>27</v>
      </c>
      <c r="E260" s="29">
        <f t="shared" si="129"/>
        <v>10</v>
      </c>
      <c r="F260" s="29">
        <f t="shared" si="143"/>
        <v>37</v>
      </c>
      <c r="G260" s="30">
        <v>13</v>
      </c>
      <c r="H260" s="30">
        <v>3</v>
      </c>
      <c r="I260" s="30">
        <f t="shared" si="146"/>
        <v>16</v>
      </c>
      <c r="J260" s="30">
        <v>14</v>
      </c>
      <c r="K260" s="30">
        <v>7</v>
      </c>
      <c r="L260" s="30">
        <f t="shared" si="147"/>
        <v>21</v>
      </c>
      <c r="M260" s="30">
        <v>0</v>
      </c>
      <c r="N260" s="30">
        <v>0</v>
      </c>
      <c r="O260" s="30">
        <f t="shared" si="148"/>
        <v>0</v>
      </c>
      <c r="P260" s="30">
        <v>0</v>
      </c>
      <c r="Q260" s="30">
        <v>0</v>
      </c>
      <c r="R260" s="30">
        <f t="shared" si="149"/>
        <v>0</v>
      </c>
      <c r="S260" s="30">
        <v>0</v>
      </c>
      <c r="T260" s="30">
        <v>0</v>
      </c>
      <c r="U260" s="30">
        <f t="shared" si="150"/>
        <v>0</v>
      </c>
      <c r="V260" s="30">
        <v>0</v>
      </c>
      <c r="W260" s="30">
        <v>0</v>
      </c>
      <c r="X260" s="30">
        <f t="shared" si="151"/>
        <v>0</v>
      </c>
      <c r="Y260" s="30">
        <v>0</v>
      </c>
      <c r="Z260" s="30">
        <v>0</v>
      </c>
      <c r="AA260" s="30">
        <f t="shared" si="152"/>
        <v>0</v>
      </c>
    </row>
    <row r="261" spans="1:27">
      <c r="A261" s="34">
        <v>50.070399999999999</v>
      </c>
      <c r="B261" s="35" t="s">
        <v>395</v>
      </c>
      <c r="C261" s="35" t="s">
        <v>396</v>
      </c>
      <c r="D261" s="29">
        <f t="shared" si="129"/>
        <v>20</v>
      </c>
      <c r="E261" s="29">
        <f t="shared" si="129"/>
        <v>48</v>
      </c>
      <c r="F261" s="29">
        <f t="shared" si="143"/>
        <v>68</v>
      </c>
      <c r="G261" s="30">
        <v>10</v>
      </c>
      <c r="H261" s="30">
        <v>20</v>
      </c>
      <c r="I261" s="30">
        <f t="shared" si="146"/>
        <v>30</v>
      </c>
      <c r="J261" s="30">
        <v>10</v>
      </c>
      <c r="K261" s="30">
        <v>28</v>
      </c>
      <c r="L261" s="30">
        <f t="shared" si="147"/>
        <v>38</v>
      </c>
      <c r="M261" s="30">
        <v>0</v>
      </c>
      <c r="N261" s="30">
        <v>0</v>
      </c>
      <c r="O261" s="30">
        <f t="shared" si="148"/>
        <v>0</v>
      </c>
      <c r="P261" s="30">
        <v>0</v>
      </c>
      <c r="Q261" s="30">
        <v>0</v>
      </c>
      <c r="R261" s="30">
        <f t="shared" si="149"/>
        <v>0</v>
      </c>
      <c r="S261" s="30">
        <v>0</v>
      </c>
      <c r="T261" s="30">
        <v>0</v>
      </c>
      <c r="U261" s="30">
        <f t="shared" si="150"/>
        <v>0</v>
      </c>
      <c r="V261" s="30">
        <v>0</v>
      </c>
      <c r="W261" s="30">
        <v>0</v>
      </c>
      <c r="X261" s="30">
        <f t="shared" si="151"/>
        <v>0</v>
      </c>
      <c r="Y261" s="30">
        <v>0</v>
      </c>
      <c r="Z261" s="30">
        <v>0</v>
      </c>
      <c r="AA261" s="30">
        <f t="shared" si="152"/>
        <v>0</v>
      </c>
    </row>
    <row r="262" spans="1:27">
      <c r="A262" s="34">
        <v>54.010100000000001</v>
      </c>
      <c r="B262" s="35" t="s">
        <v>397</v>
      </c>
      <c r="C262" s="35" t="s">
        <v>398</v>
      </c>
      <c r="D262" s="29">
        <f t="shared" si="129"/>
        <v>37</v>
      </c>
      <c r="E262" s="29">
        <f t="shared" si="129"/>
        <v>28</v>
      </c>
      <c r="F262" s="29">
        <f t="shared" si="143"/>
        <v>65</v>
      </c>
      <c r="G262" s="30">
        <v>7</v>
      </c>
      <c r="H262" s="30">
        <v>4</v>
      </c>
      <c r="I262" s="30">
        <f t="shared" si="146"/>
        <v>11</v>
      </c>
      <c r="J262" s="30">
        <v>30</v>
      </c>
      <c r="K262" s="30">
        <v>24</v>
      </c>
      <c r="L262" s="30">
        <f t="shared" si="147"/>
        <v>54</v>
      </c>
      <c r="M262" s="30">
        <v>0</v>
      </c>
      <c r="N262" s="30">
        <v>0</v>
      </c>
      <c r="O262" s="30">
        <f t="shared" si="148"/>
        <v>0</v>
      </c>
      <c r="P262" s="30">
        <v>0</v>
      </c>
      <c r="Q262" s="30">
        <v>0</v>
      </c>
      <c r="R262" s="30">
        <f t="shared" si="149"/>
        <v>0</v>
      </c>
      <c r="S262" s="30">
        <v>0</v>
      </c>
      <c r="T262" s="30">
        <v>0</v>
      </c>
      <c r="U262" s="30">
        <f t="shared" si="150"/>
        <v>0</v>
      </c>
      <c r="V262" s="30">
        <v>0</v>
      </c>
      <c r="W262" s="30">
        <v>0</v>
      </c>
      <c r="X262" s="30">
        <f t="shared" si="151"/>
        <v>0</v>
      </c>
      <c r="Y262" s="30">
        <v>0</v>
      </c>
      <c r="Z262" s="30">
        <v>0</v>
      </c>
      <c r="AA262" s="30">
        <f t="shared" si="152"/>
        <v>0</v>
      </c>
    </row>
    <row r="263" spans="1:27">
      <c r="A263" s="171" t="s">
        <v>76</v>
      </c>
      <c r="B263" s="171"/>
      <c r="C263" s="171"/>
      <c r="D263" s="29">
        <f t="shared" si="129"/>
        <v>0</v>
      </c>
      <c r="E263" s="29">
        <f t="shared" si="129"/>
        <v>2</v>
      </c>
      <c r="F263" s="29">
        <f t="shared" si="143"/>
        <v>2</v>
      </c>
      <c r="G263" s="30">
        <f>SUBTOTAL(9,G264)</f>
        <v>0</v>
      </c>
      <c r="H263" s="30">
        <f t="shared" ref="H263:AA263" si="154">SUBTOTAL(9,H264)</f>
        <v>2</v>
      </c>
      <c r="I263" s="30">
        <f t="shared" si="154"/>
        <v>2</v>
      </c>
      <c r="J263" s="30">
        <f t="shared" si="154"/>
        <v>0</v>
      </c>
      <c r="K263" s="30">
        <f t="shared" si="154"/>
        <v>0</v>
      </c>
      <c r="L263" s="30">
        <f t="shared" si="154"/>
        <v>0</v>
      </c>
      <c r="M263" s="30">
        <f t="shared" si="154"/>
        <v>0</v>
      </c>
      <c r="N263" s="30">
        <f t="shared" si="154"/>
        <v>0</v>
      </c>
      <c r="O263" s="30">
        <f t="shared" si="154"/>
        <v>0</v>
      </c>
      <c r="P263" s="30">
        <f t="shared" si="154"/>
        <v>0</v>
      </c>
      <c r="Q263" s="30">
        <f t="shared" si="154"/>
        <v>0</v>
      </c>
      <c r="R263" s="30">
        <f t="shared" si="154"/>
        <v>0</v>
      </c>
      <c r="S263" s="30">
        <f t="shared" si="154"/>
        <v>0</v>
      </c>
      <c r="T263" s="30">
        <f t="shared" si="154"/>
        <v>0</v>
      </c>
      <c r="U263" s="30">
        <f t="shared" si="154"/>
        <v>0</v>
      </c>
      <c r="V263" s="30">
        <f t="shared" si="154"/>
        <v>0</v>
      </c>
      <c r="W263" s="30">
        <f t="shared" si="154"/>
        <v>0</v>
      </c>
      <c r="X263" s="30">
        <f t="shared" si="154"/>
        <v>0</v>
      </c>
      <c r="Y263" s="30">
        <f t="shared" si="154"/>
        <v>0</v>
      </c>
      <c r="Z263" s="30">
        <f t="shared" si="154"/>
        <v>0</v>
      </c>
      <c r="AA263" s="30">
        <f t="shared" si="154"/>
        <v>0</v>
      </c>
    </row>
    <row r="264" spans="1:27">
      <c r="A264" s="34">
        <v>16.010200000000001</v>
      </c>
      <c r="B264" s="35" t="s">
        <v>389</v>
      </c>
      <c r="C264" s="35" t="s">
        <v>390</v>
      </c>
      <c r="D264" s="29">
        <f t="shared" si="129"/>
        <v>0</v>
      </c>
      <c r="E264" s="29">
        <f t="shared" si="129"/>
        <v>2</v>
      </c>
      <c r="F264" s="29">
        <f t="shared" si="143"/>
        <v>2</v>
      </c>
      <c r="G264" s="30">
        <v>0</v>
      </c>
      <c r="H264" s="30">
        <v>2</v>
      </c>
      <c r="I264" s="30">
        <f t="shared" si="146"/>
        <v>2</v>
      </c>
      <c r="J264" s="30">
        <v>0</v>
      </c>
      <c r="K264" s="30">
        <v>0</v>
      </c>
      <c r="L264" s="30">
        <f t="shared" si="147"/>
        <v>0</v>
      </c>
      <c r="M264" s="30">
        <v>0</v>
      </c>
      <c r="N264" s="30">
        <v>0</v>
      </c>
      <c r="O264" s="30">
        <f t="shared" si="148"/>
        <v>0</v>
      </c>
      <c r="P264" s="30">
        <v>0</v>
      </c>
      <c r="Q264" s="30">
        <v>0</v>
      </c>
      <c r="R264" s="30">
        <f t="shared" si="149"/>
        <v>0</v>
      </c>
      <c r="S264" s="30">
        <v>0</v>
      </c>
      <c r="T264" s="30">
        <v>0</v>
      </c>
      <c r="U264" s="30">
        <f t="shared" si="150"/>
        <v>0</v>
      </c>
      <c r="V264" s="30">
        <v>0</v>
      </c>
      <c r="W264" s="30">
        <v>0</v>
      </c>
      <c r="X264" s="30">
        <f t="shared" si="151"/>
        <v>0</v>
      </c>
      <c r="Y264" s="30">
        <v>0</v>
      </c>
      <c r="Z264" s="30">
        <v>0</v>
      </c>
      <c r="AA264" s="30">
        <f t="shared" si="152"/>
        <v>0</v>
      </c>
    </row>
    <row r="265" spans="1:27">
      <c r="A265" s="171" t="s">
        <v>77</v>
      </c>
      <c r="B265" s="171"/>
      <c r="C265" s="171"/>
      <c r="D265" s="29">
        <f t="shared" si="129"/>
        <v>71</v>
      </c>
      <c r="E265" s="29">
        <f t="shared" si="129"/>
        <v>132</v>
      </c>
      <c r="F265" s="29">
        <f t="shared" si="143"/>
        <v>203</v>
      </c>
      <c r="G265" s="30">
        <f>SUBTOTAL(9,G266:G268)</f>
        <v>17</v>
      </c>
      <c r="H265" s="30">
        <f t="shared" ref="H265:AA265" si="155">SUBTOTAL(9,H266:H268)</f>
        <v>34</v>
      </c>
      <c r="I265" s="30">
        <f t="shared" si="155"/>
        <v>51</v>
      </c>
      <c r="J265" s="30">
        <f t="shared" si="155"/>
        <v>54</v>
      </c>
      <c r="K265" s="30">
        <f t="shared" si="155"/>
        <v>98</v>
      </c>
      <c r="L265" s="30">
        <f t="shared" si="155"/>
        <v>152</v>
      </c>
      <c r="M265" s="30">
        <f t="shared" si="155"/>
        <v>0</v>
      </c>
      <c r="N265" s="30">
        <f t="shared" si="155"/>
        <v>0</v>
      </c>
      <c r="O265" s="30">
        <f t="shared" si="155"/>
        <v>0</v>
      </c>
      <c r="P265" s="30">
        <f t="shared" si="155"/>
        <v>0</v>
      </c>
      <c r="Q265" s="30">
        <f t="shared" si="155"/>
        <v>0</v>
      </c>
      <c r="R265" s="30">
        <f t="shared" si="155"/>
        <v>0</v>
      </c>
      <c r="S265" s="30">
        <f t="shared" si="155"/>
        <v>0</v>
      </c>
      <c r="T265" s="30">
        <f t="shared" si="155"/>
        <v>0</v>
      </c>
      <c r="U265" s="30">
        <f t="shared" si="155"/>
        <v>0</v>
      </c>
      <c r="V265" s="30">
        <f t="shared" si="155"/>
        <v>0</v>
      </c>
      <c r="W265" s="30">
        <f t="shared" si="155"/>
        <v>0</v>
      </c>
      <c r="X265" s="30">
        <f t="shared" si="155"/>
        <v>0</v>
      </c>
      <c r="Y265" s="30">
        <f t="shared" si="155"/>
        <v>0</v>
      </c>
      <c r="Z265" s="30">
        <f t="shared" si="155"/>
        <v>0</v>
      </c>
      <c r="AA265" s="30">
        <f t="shared" si="155"/>
        <v>0</v>
      </c>
    </row>
    <row r="266" spans="1:27">
      <c r="A266" s="34">
        <v>16.090499999999999</v>
      </c>
      <c r="B266" s="35" t="s">
        <v>348</v>
      </c>
      <c r="C266" s="35" t="s">
        <v>349</v>
      </c>
      <c r="D266" s="29">
        <f t="shared" si="129"/>
        <v>22</v>
      </c>
      <c r="E266" s="29">
        <f t="shared" si="129"/>
        <v>63</v>
      </c>
      <c r="F266" s="29">
        <f t="shared" si="143"/>
        <v>85</v>
      </c>
      <c r="G266" s="30">
        <v>3</v>
      </c>
      <c r="H266" s="30">
        <v>15</v>
      </c>
      <c r="I266" s="30">
        <f t="shared" si="146"/>
        <v>18</v>
      </c>
      <c r="J266" s="30">
        <v>19</v>
      </c>
      <c r="K266" s="30">
        <v>48</v>
      </c>
      <c r="L266" s="30">
        <f t="shared" si="147"/>
        <v>67</v>
      </c>
      <c r="M266" s="30">
        <v>0</v>
      </c>
      <c r="N266" s="30">
        <v>0</v>
      </c>
      <c r="O266" s="30">
        <f t="shared" si="148"/>
        <v>0</v>
      </c>
      <c r="P266" s="30">
        <v>0</v>
      </c>
      <c r="Q266" s="30">
        <v>0</v>
      </c>
      <c r="R266" s="30">
        <f t="shared" si="149"/>
        <v>0</v>
      </c>
      <c r="S266" s="30">
        <v>0</v>
      </c>
      <c r="T266" s="30">
        <v>0</v>
      </c>
      <c r="U266" s="30">
        <f t="shared" si="150"/>
        <v>0</v>
      </c>
      <c r="V266" s="30">
        <v>0</v>
      </c>
      <c r="W266" s="30">
        <v>0</v>
      </c>
      <c r="X266" s="30">
        <f t="shared" si="151"/>
        <v>0</v>
      </c>
      <c r="Y266" s="30">
        <v>0</v>
      </c>
      <c r="Z266" s="30">
        <v>0</v>
      </c>
      <c r="AA266" s="30">
        <f t="shared" si="152"/>
        <v>0</v>
      </c>
    </row>
    <row r="267" spans="1:27">
      <c r="A267" s="34">
        <v>23.010100000000001</v>
      </c>
      <c r="B267" s="35" t="s">
        <v>399</v>
      </c>
      <c r="C267" s="35" t="s">
        <v>400</v>
      </c>
      <c r="D267" s="29">
        <f t="shared" si="129"/>
        <v>16</v>
      </c>
      <c r="E267" s="29">
        <f t="shared" si="129"/>
        <v>50</v>
      </c>
      <c r="F267" s="29">
        <f t="shared" si="143"/>
        <v>66</v>
      </c>
      <c r="G267" s="30">
        <v>4</v>
      </c>
      <c r="H267" s="30">
        <v>13</v>
      </c>
      <c r="I267" s="30">
        <f t="shared" si="146"/>
        <v>17</v>
      </c>
      <c r="J267" s="30">
        <v>12</v>
      </c>
      <c r="K267" s="30">
        <v>37</v>
      </c>
      <c r="L267" s="30">
        <f t="shared" si="147"/>
        <v>49</v>
      </c>
      <c r="M267" s="30">
        <v>0</v>
      </c>
      <c r="N267" s="30">
        <v>0</v>
      </c>
      <c r="O267" s="30">
        <f t="shared" si="148"/>
        <v>0</v>
      </c>
      <c r="P267" s="30">
        <v>0</v>
      </c>
      <c r="Q267" s="30">
        <v>0</v>
      </c>
      <c r="R267" s="30">
        <f t="shared" si="149"/>
        <v>0</v>
      </c>
      <c r="S267" s="30">
        <v>0</v>
      </c>
      <c r="T267" s="30">
        <v>0</v>
      </c>
      <c r="U267" s="30">
        <f t="shared" si="150"/>
        <v>0</v>
      </c>
      <c r="V267" s="30">
        <v>0</v>
      </c>
      <c r="W267" s="30">
        <v>0</v>
      </c>
      <c r="X267" s="30">
        <f t="shared" si="151"/>
        <v>0</v>
      </c>
      <c r="Y267" s="30">
        <v>0</v>
      </c>
      <c r="Z267" s="30">
        <v>0</v>
      </c>
      <c r="AA267" s="30">
        <f t="shared" si="152"/>
        <v>0</v>
      </c>
    </row>
    <row r="268" spans="1:27">
      <c r="A268" s="34">
        <v>54.010100000000001</v>
      </c>
      <c r="B268" s="35" t="s">
        <v>397</v>
      </c>
      <c r="C268" s="35" t="s">
        <v>398</v>
      </c>
      <c r="D268" s="29">
        <f t="shared" si="129"/>
        <v>33</v>
      </c>
      <c r="E268" s="29">
        <f t="shared" si="129"/>
        <v>19</v>
      </c>
      <c r="F268" s="29">
        <f t="shared" si="143"/>
        <v>52</v>
      </c>
      <c r="G268" s="30">
        <v>10</v>
      </c>
      <c r="H268" s="30">
        <v>6</v>
      </c>
      <c r="I268" s="30">
        <f t="shared" si="146"/>
        <v>16</v>
      </c>
      <c r="J268" s="30">
        <v>23</v>
      </c>
      <c r="K268" s="30">
        <v>13</v>
      </c>
      <c r="L268" s="30">
        <f t="shared" si="147"/>
        <v>36</v>
      </c>
      <c r="M268" s="30">
        <v>0</v>
      </c>
      <c r="N268" s="30">
        <v>0</v>
      </c>
      <c r="O268" s="30">
        <f t="shared" si="148"/>
        <v>0</v>
      </c>
      <c r="P268" s="30">
        <v>0</v>
      </c>
      <c r="Q268" s="30">
        <v>0</v>
      </c>
      <c r="R268" s="30">
        <f t="shared" si="149"/>
        <v>0</v>
      </c>
      <c r="S268" s="30">
        <v>0</v>
      </c>
      <c r="T268" s="30">
        <v>0</v>
      </c>
      <c r="U268" s="30">
        <f t="shared" si="150"/>
        <v>0</v>
      </c>
      <c r="V268" s="30">
        <v>0</v>
      </c>
      <c r="W268" s="30">
        <v>0</v>
      </c>
      <c r="X268" s="30">
        <f t="shared" si="151"/>
        <v>0</v>
      </c>
      <c r="Y268" s="30">
        <v>0</v>
      </c>
      <c r="Z268" s="30">
        <v>0</v>
      </c>
      <c r="AA268" s="30">
        <f t="shared" si="152"/>
        <v>0</v>
      </c>
    </row>
    <row r="269" spans="1:27">
      <c r="A269" s="172" t="s">
        <v>401</v>
      </c>
      <c r="B269" s="172"/>
      <c r="C269" s="172"/>
      <c r="D269" s="29">
        <f t="shared" si="129"/>
        <v>158</v>
      </c>
      <c r="E269" s="29">
        <f t="shared" si="129"/>
        <v>240</v>
      </c>
      <c r="F269" s="29">
        <f t="shared" si="135"/>
        <v>398</v>
      </c>
      <c r="G269" s="30">
        <f>SUBTOTAL(9,G272:G287)</f>
        <v>15</v>
      </c>
      <c r="H269" s="30">
        <f t="shared" ref="H269:AA269" si="156">SUBTOTAL(9,H272:H287)</f>
        <v>8</v>
      </c>
      <c r="I269" s="30">
        <f t="shared" si="156"/>
        <v>23</v>
      </c>
      <c r="J269" s="30">
        <f t="shared" si="156"/>
        <v>3</v>
      </c>
      <c r="K269" s="30">
        <f t="shared" si="156"/>
        <v>6</v>
      </c>
      <c r="L269" s="30">
        <f t="shared" si="156"/>
        <v>9</v>
      </c>
      <c r="M269" s="30">
        <f t="shared" si="156"/>
        <v>1</v>
      </c>
      <c r="N269" s="30">
        <f t="shared" si="156"/>
        <v>2</v>
      </c>
      <c r="O269" s="30">
        <f t="shared" si="156"/>
        <v>3</v>
      </c>
      <c r="P269" s="30">
        <f t="shared" si="156"/>
        <v>2</v>
      </c>
      <c r="Q269" s="30">
        <f t="shared" si="156"/>
        <v>4</v>
      </c>
      <c r="R269" s="30">
        <f t="shared" si="156"/>
        <v>6</v>
      </c>
      <c r="S269" s="30">
        <f t="shared" si="156"/>
        <v>0</v>
      </c>
      <c r="T269" s="30">
        <f t="shared" si="156"/>
        <v>0</v>
      </c>
      <c r="U269" s="30">
        <f t="shared" si="156"/>
        <v>0</v>
      </c>
      <c r="V269" s="30">
        <f t="shared" si="156"/>
        <v>35</v>
      </c>
      <c r="W269" s="30">
        <f t="shared" si="156"/>
        <v>72</v>
      </c>
      <c r="X269" s="30">
        <f t="shared" si="156"/>
        <v>107</v>
      </c>
      <c r="Y269" s="30">
        <f t="shared" si="156"/>
        <v>102</v>
      </c>
      <c r="Z269" s="30">
        <f t="shared" si="156"/>
        <v>148</v>
      </c>
      <c r="AA269" s="30">
        <f t="shared" si="156"/>
        <v>250</v>
      </c>
    </row>
    <row r="270" spans="1:27">
      <c r="A270" s="173" t="s">
        <v>49</v>
      </c>
      <c r="B270" s="173"/>
      <c r="C270" s="173"/>
      <c r="D270" s="29">
        <f t="shared" si="129"/>
        <v>103</v>
      </c>
      <c r="E270" s="29">
        <f t="shared" si="129"/>
        <v>167</v>
      </c>
      <c r="F270" s="29">
        <f t="shared" ref="F270:F280" si="157">SUM(D270:E270)</f>
        <v>270</v>
      </c>
      <c r="G270" s="30">
        <f>SUBTOTAL(9,G272:G280)</f>
        <v>4</v>
      </c>
      <c r="H270" s="30">
        <f t="shared" ref="H270:AA270" si="158">SUBTOTAL(9,H272:H280)</f>
        <v>2</v>
      </c>
      <c r="I270" s="30">
        <f t="shared" si="158"/>
        <v>6</v>
      </c>
      <c r="J270" s="30">
        <f t="shared" si="158"/>
        <v>3</v>
      </c>
      <c r="K270" s="30">
        <f t="shared" si="158"/>
        <v>3</v>
      </c>
      <c r="L270" s="30">
        <f t="shared" si="158"/>
        <v>6</v>
      </c>
      <c r="M270" s="30">
        <f t="shared" si="158"/>
        <v>1</v>
      </c>
      <c r="N270" s="30">
        <f t="shared" si="158"/>
        <v>2</v>
      </c>
      <c r="O270" s="30">
        <f t="shared" si="158"/>
        <v>3</v>
      </c>
      <c r="P270" s="30">
        <f t="shared" si="158"/>
        <v>2</v>
      </c>
      <c r="Q270" s="30">
        <f t="shared" si="158"/>
        <v>4</v>
      </c>
      <c r="R270" s="30">
        <f t="shared" si="158"/>
        <v>6</v>
      </c>
      <c r="S270" s="30">
        <f t="shared" si="158"/>
        <v>0</v>
      </c>
      <c r="T270" s="30">
        <f t="shared" si="158"/>
        <v>0</v>
      </c>
      <c r="U270" s="30">
        <f t="shared" si="158"/>
        <v>0</v>
      </c>
      <c r="V270" s="30">
        <f t="shared" si="158"/>
        <v>35</v>
      </c>
      <c r="W270" s="30">
        <f t="shared" si="158"/>
        <v>72</v>
      </c>
      <c r="X270" s="30">
        <f t="shared" si="158"/>
        <v>107</v>
      </c>
      <c r="Y270" s="30">
        <f t="shared" si="158"/>
        <v>58</v>
      </c>
      <c r="Z270" s="30">
        <f t="shared" si="158"/>
        <v>84</v>
      </c>
      <c r="AA270" s="30">
        <f t="shared" si="158"/>
        <v>142</v>
      </c>
    </row>
    <row r="271" spans="1:27">
      <c r="A271" s="171" t="s">
        <v>402</v>
      </c>
      <c r="B271" s="171"/>
      <c r="C271" s="171"/>
      <c r="D271" s="29">
        <f t="shared" si="129"/>
        <v>103</v>
      </c>
      <c r="E271" s="29">
        <f t="shared" si="129"/>
        <v>167</v>
      </c>
      <c r="F271" s="29">
        <f t="shared" si="157"/>
        <v>270</v>
      </c>
      <c r="G271" s="30">
        <f>SUBTOTAL(9,G272:G280)</f>
        <v>4</v>
      </c>
      <c r="H271" s="30">
        <f t="shared" ref="H271:AA271" si="159">SUBTOTAL(9,H272:H280)</f>
        <v>2</v>
      </c>
      <c r="I271" s="30">
        <f t="shared" si="159"/>
        <v>6</v>
      </c>
      <c r="J271" s="30">
        <f t="shared" si="159"/>
        <v>3</v>
      </c>
      <c r="K271" s="30">
        <f t="shared" si="159"/>
        <v>3</v>
      </c>
      <c r="L271" s="30">
        <f t="shared" si="159"/>
        <v>6</v>
      </c>
      <c r="M271" s="30">
        <f t="shared" si="159"/>
        <v>1</v>
      </c>
      <c r="N271" s="30">
        <f t="shared" si="159"/>
        <v>2</v>
      </c>
      <c r="O271" s="30">
        <f t="shared" si="159"/>
        <v>3</v>
      </c>
      <c r="P271" s="30">
        <f t="shared" si="159"/>
        <v>2</v>
      </c>
      <c r="Q271" s="30">
        <f t="shared" si="159"/>
        <v>4</v>
      </c>
      <c r="R271" s="30">
        <f t="shared" si="159"/>
        <v>6</v>
      </c>
      <c r="S271" s="30">
        <f t="shared" si="159"/>
        <v>0</v>
      </c>
      <c r="T271" s="30">
        <f t="shared" si="159"/>
        <v>0</v>
      </c>
      <c r="U271" s="30">
        <f t="shared" si="159"/>
        <v>0</v>
      </c>
      <c r="V271" s="30">
        <f t="shared" si="159"/>
        <v>35</v>
      </c>
      <c r="W271" s="30">
        <f t="shared" si="159"/>
        <v>72</v>
      </c>
      <c r="X271" s="30">
        <f t="shared" si="159"/>
        <v>107</v>
      </c>
      <c r="Y271" s="30">
        <f t="shared" si="159"/>
        <v>58</v>
      </c>
      <c r="Z271" s="30">
        <f t="shared" si="159"/>
        <v>84</v>
      </c>
      <c r="AA271" s="30">
        <f t="shared" si="159"/>
        <v>142</v>
      </c>
    </row>
    <row r="272" spans="1:27">
      <c r="A272" s="39">
        <v>45</v>
      </c>
      <c r="B272" s="35" t="s">
        <v>403</v>
      </c>
      <c r="C272" s="35" t="s">
        <v>404</v>
      </c>
      <c r="D272" s="29">
        <f t="shared" si="129"/>
        <v>13</v>
      </c>
      <c r="E272" s="29">
        <f t="shared" si="129"/>
        <v>13</v>
      </c>
      <c r="F272" s="29">
        <f t="shared" si="157"/>
        <v>26</v>
      </c>
      <c r="G272" s="30">
        <v>0</v>
      </c>
      <c r="H272" s="30">
        <v>0</v>
      </c>
      <c r="I272" s="30">
        <f t="shared" ref="I272:I280" si="160">SUM(G272:H272)</f>
        <v>0</v>
      </c>
      <c r="J272" s="30">
        <v>0</v>
      </c>
      <c r="K272" s="30">
        <v>0</v>
      </c>
      <c r="L272" s="30">
        <f t="shared" ref="L272:L280" si="161">SUM(J272:K272)</f>
        <v>0</v>
      </c>
      <c r="M272" s="30">
        <v>0</v>
      </c>
      <c r="N272" s="30">
        <v>0</v>
      </c>
      <c r="O272" s="30">
        <f t="shared" ref="O272:O280" si="162">SUM(M272:N272)</f>
        <v>0</v>
      </c>
      <c r="P272" s="30">
        <v>0</v>
      </c>
      <c r="Q272" s="30">
        <v>0</v>
      </c>
      <c r="R272" s="30">
        <f t="shared" ref="R272:R280" si="163">SUM(P272:Q272)</f>
        <v>0</v>
      </c>
      <c r="S272" s="30">
        <v>0</v>
      </c>
      <c r="T272" s="30">
        <v>0</v>
      </c>
      <c r="U272" s="30">
        <f t="shared" ref="U272:U280" si="164">SUM(S272:T272)</f>
        <v>0</v>
      </c>
      <c r="V272" s="30">
        <v>2</v>
      </c>
      <c r="W272" s="30">
        <v>7</v>
      </c>
      <c r="X272" s="30">
        <f t="shared" ref="X272:X280" si="165">SUM(V272:W272)</f>
        <v>9</v>
      </c>
      <c r="Y272" s="30">
        <v>11</v>
      </c>
      <c r="Z272" s="30">
        <v>6</v>
      </c>
      <c r="AA272" s="30">
        <f t="shared" ref="AA272:AA280" si="166">SUM(Y272:Z272)</f>
        <v>17</v>
      </c>
    </row>
    <row r="273" spans="1:27">
      <c r="A273" s="34" t="s">
        <v>405</v>
      </c>
      <c r="B273" s="35" t="s">
        <v>405</v>
      </c>
      <c r="C273" s="35" t="s">
        <v>68</v>
      </c>
      <c r="D273" s="29">
        <f t="shared" si="129"/>
        <v>3</v>
      </c>
      <c r="E273" s="29">
        <f t="shared" si="129"/>
        <v>2</v>
      </c>
      <c r="F273" s="29">
        <f t="shared" si="157"/>
        <v>5</v>
      </c>
      <c r="G273" s="30">
        <v>0</v>
      </c>
      <c r="H273" s="30">
        <v>0</v>
      </c>
      <c r="I273" s="30">
        <f t="shared" si="160"/>
        <v>0</v>
      </c>
      <c r="J273" s="30">
        <v>0</v>
      </c>
      <c r="K273" s="30">
        <v>0</v>
      </c>
      <c r="L273" s="30">
        <f t="shared" si="161"/>
        <v>0</v>
      </c>
      <c r="M273" s="30">
        <v>0</v>
      </c>
      <c r="N273" s="30">
        <v>0</v>
      </c>
      <c r="O273" s="30">
        <f t="shared" si="162"/>
        <v>0</v>
      </c>
      <c r="P273" s="30">
        <v>0</v>
      </c>
      <c r="Q273" s="30">
        <v>0</v>
      </c>
      <c r="R273" s="30">
        <f t="shared" si="163"/>
        <v>0</v>
      </c>
      <c r="S273" s="30">
        <v>0</v>
      </c>
      <c r="T273" s="30">
        <v>0</v>
      </c>
      <c r="U273" s="30">
        <f t="shared" si="164"/>
        <v>0</v>
      </c>
      <c r="V273" s="30">
        <v>2</v>
      </c>
      <c r="W273" s="30">
        <v>2</v>
      </c>
      <c r="X273" s="30">
        <f t="shared" si="165"/>
        <v>4</v>
      </c>
      <c r="Y273" s="30">
        <v>1</v>
      </c>
      <c r="Z273" s="30">
        <v>0</v>
      </c>
      <c r="AA273" s="30">
        <f t="shared" si="166"/>
        <v>1</v>
      </c>
    </row>
    <row r="274" spans="1:27">
      <c r="A274" s="34" t="s">
        <v>406</v>
      </c>
      <c r="B274" s="35" t="s">
        <v>406</v>
      </c>
      <c r="C274" s="35" t="s">
        <v>407</v>
      </c>
      <c r="D274" s="29">
        <f t="shared" si="129"/>
        <v>12</v>
      </c>
      <c r="E274" s="29">
        <f t="shared" si="129"/>
        <v>20</v>
      </c>
      <c r="F274" s="29">
        <f t="shared" si="157"/>
        <v>32</v>
      </c>
      <c r="G274" s="30">
        <v>0</v>
      </c>
      <c r="H274" s="30">
        <v>0</v>
      </c>
      <c r="I274" s="30">
        <f t="shared" si="160"/>
        <v>0</v>
      </c>
      <c r="J274" s="30">
        <v>0</v>
      </c>
      <c r="K274" s="30">
        <v>1</v>
      </c>
      <c r="L274" s="30">
        <f t="shared" si="161"/>
        <v>1</v>
      </c>
      <c r="M274" s="30">
        <v>0</v>
      </c>
      <c r="N274" s="30">
        <v>0</v>
      </c>
      <c r="O274" s="30">
        <f t="shared" si="162"/>
        <v>0</v>
      </c>
      <c r="P274" s="30">
        <v>0</v>
      </c>
      <c r="Q274" s="30">
        <v>1</v>
      </c>
      <c r="R274" s="30">
        <f t="shared" si="163"/>
        <v>1</v>
      </c>
      <c r="S274" s="30">
        <v>0</v>
      </c>
      <c r="T274" s="30">
        <v>0</v>
      </c>
      <c r="U274" s="30">
        <f t="shared" si="164"/>
        <v>0</v>
      </c>
      <c r="V274" s="30">
        <v>5</v>
      </c>
      <c r="W274" s="30">
        <v>3</v>
      </c>
      <c r="X274" s="30">
        <f t="shared" si="165"/>
        <v>8</v>
      </c>
      <c r="Y274" s="30">
        <v>7</v>
      </c>
      <c r="Z274" s="30">
        <v>15</v>
      </c>
      <c r="AA274" s="30">
        <f t="shared" si="166"/>
        <v>22</v>
      </c>
    </row>
    <row r="275" spans="1:27">
      <c r="A275" s="34" t="s">
        <v>408</v>
      </c>
      <c r="B275" s="35" t="s">
        <v>408</v>
      </c>
      <c r="C275" s="35" t="s">
        <v>409</v>
      </c>
      <c r="D275" s="29">
        <f t="shared" si="129"/>
        <v>3</v>
      </c>
      <c r="E275" s="29">
        <f t="shared" si="129"/>
        <v>1</v>
      </c>
      <c r="F275" s="29">
        <f t="shared" si="157"/>
        <v>4</v>
      </c>
      <c r="G275" s="30">
        <v>1</v>
      </c>
      <c r="H275" s="30">
        <v>0</v>
      </c>
      <c r="I275" s="30">
        <f t="shared" si="160"/>
        <v>1</v>
      </c>
      <c r="J275" s="30">
        <v>0</v>
      </c>
      <c r="K275" s="30">
        <v>0</v>
      </c>
      <c r="L275" s="30">
        <f t="shared" si="161"/>
        <v>0</v>
      </c>
      <c r="M275" s="30">
        <v>0</v>
      </c>
      <c r="N275" s="30">
        <v>0</v>
      </c>
      <c r="O275" s="30">
        <f t="shared" si="162"/>
        <v>0</v>
      </c>
      <c r="P275" s="30">
        <v>0</v>
      </c>
      <c r="Q275" s="30">
        <v>0</v>
      </c>
      <c r="R275" s="30">
        <f t="shared" si="163"/>
        <v>0</v>
      </c>
      <c r="S275" s="30">
        <v>0</v>
      </c>
      <c r="T275" s="30">
        <v>0</v>
      </c>
      <c r="U275" s="30">
        <f t="shared" si="164"/>
        <v>0</v>
      </c>
      <c r="V275" s="30">
        <v>0</v>
      </c>
      <c r="W275" s="30">
        <v>0</v>
      </c>
      <c r="X275" s="30">
        <f t="shared" si="165"/>
        <v>0</v>
      </c>
      <c r="Y275" s="30">
        <v>2</v>
      </c>
      <c r="Z275" s="30">
        <v>1</v>
      </c>
      <c r="AA275" s="30">
        <f t="shared" si="166"/>
        <v>3</v>
      </c>
    </row>
    <row r="276" spans="1:27">
      <c r="A276" s="34" t="s">
        <v>410</v>
      </c>
      <c r="B276" s="35" t="s">
        <v>410</v>
      </c>
      <c r="C276" s="35" t="s">
        <v>411</v>
      </c>
      <c r="D276" s="29">
        <f t="shared" si="129"/>
        <v>33</v>
      </c>
      <c r="E276" s="29">
        <f t="shared" si="129"/>
        <v>47</v>
      </c>
      <c r="F276" s="29">
        <f t="shared" si="157"/>
        <v>80</v>
      </c>
      <c r="G276" s="30">
        <v>2</v>
      </c>
      <c r="H276" s="30">
        <v>1</v>
      </c>
      <c r="I276" s="30">
        <f t="shared" si="160"/>
        <v>3</v>
      </c>
      <c r="J276" s="30">
        <v>1</v>
      </c>
      <c r="K276" s="30">
        <v>0</v>
      </c>
      <c r="L276" s="30">
        <f t="shared" si="161"/>
        <v>1</v>
      </c>
      <c r="M276" s="30">
        <v>0</v>
      </c>
      <c r="N276" s="30">
        <v>0</v>
      </c>
      <c r="O276" s="30">
        <f t="shared" si="162"/>
        <v>0</v>
      </c>
      <c r="P276" s="30">
        <v>1</v>
      </c>
      <c r="Q276" s="30">
        <v>0</v>
      </c>
      <c r="R276" s="30">
        <f t="shared" si="163"/>
        <v>1</v>
      </c>
      <c r="S276" s="30">
        <v>0</v>
      </c>
      <c r="T276" s="30">
        <v>0</v>
      </c>
      <c r="U276" s="30">
        <f t="shared" si="164"/>
        <v>0</v>
      </c>
      <c r="V276" s="30">
        <v>7</v>
      </c>
      <c r="W276" s="30">
        <v>9</v>
      </c>
      <c r="X276" s="30">
        <f t="shared" si="165"/>
        <v>16</v>
      </c>
      <c r="Y276" s="30">
        <v>22</v>
      </c>
      <c r="Z276" s="30">
        <v>37</v>
      </c>
      <c r="AA276" s="30">
        <f t="shared" si="166"/>
        <v>59</v>
      </c>
    </row>
    <row r="277" spans="1:27">
      <c r="A277" s="34" t="s">
        <v>412</v>
      </c>
      <c r="B277" s="35" t="s">
        <v>412</v>
      </c>
      <c r="C277" s="35" t="s">
        <v>413</v>
      </c>
      <c r="D277" s="29">
        <f t="shared" si="129"/>
        <v>0</v>
      </c>
      <c r="E277" s="29">
        <f t="shared" si="129"/>
        <v>2</v>
      </c>
      <c r="F277" s="29">
        <f t="shared" si="157"/>
        <v>2</v>
      </c>
      <c r="G277" s="30">
        <v>0</v>
      </c>
      <c r="H277" s="30">
        <v>0</v>
      </c>
      <c r="I277" s="30">
        <f t="shared" si="160"/>
        <v>0</v>
      </c>
      <c r="J277" s="30">
        <v>0</v>
      </c>
      <c r="K277" s="30">
        <v>0</v>
      </c>
      <c r="L277" s="30">
        <f t="shared" si="161"/>
        <v>0</v>
      </c>
      <c r="M277" s="30">
        <v>0</v>
      </c>
      <c r="N277" s="30">
        <v>0</v>
      </c>
      <c r="O277" s="30">
        <f t="shared" si="162"/>
        <v>0</v>
      </c>
      <c r="P277" s="30">
        <v>0</v>
      </c>
      <c r="Q277" s="30">
        <v>0</v>
      </c>
      <c r="R277" s="30">
        <f t="shared" si="163"/>
        <v>0</v>
      </c>
      <c r="S277" s="30">
        <v>0</v>
      </c>
      <c r="T277" s="30">
        <v>0</v>
      </c>
      <c r="U277" s="30">
        <f t="shared" si="164"/>
        <v>0</v>
      </c>
      <c r="V277" s="30">
        <v>0</v>
      </c>
      <c r="W277" s="30">
        <v>1</v>
      </c>
      <c r="X277" s="30">
        <f t="shared" si="165"/>
        <v>1</v>
      </c>
      <c r="Y277" s="30">
        <v>0</v>
      </c>
      <c r="Z277" s="30">
        <v>1</v>
      </c>
      <c r="AA277" s="30">
        <f t="shared" si="166"/>
        <v>1</v>
      </c>
    </row>
    <row r="278" spans="1:27">
      <c r="A278" s="34" t="s">
        <v>414</v>
      </c>
      <c r="B278" s="35" t="s">
        <v>414</v>
      </c>
      <c r="C278" s="35" t="s">
        <v>415</v>
      </c>
      <c r="D278" s="29">
        <f t="shared" si="129"/>
        <v>15</v>
      </c>
      <c r="E278" s="29">
        <f t="shared" si="129"/>
        <v>44</v>
      </c>
      <c r="F278" s="29">
        <f t="shared" si="157"/>
        <v>59</v>
      </c>
      <c r="G278" s="30">
        <v>0</v>
      </c>
      <c r="H278" s="30">
        <v>0</v>
      </c>
      <c r="I278" s="30">
        <f t="shared" si="160"/>
        <v>0</v>
      </c>
      <c r="J278" s="30">
        <v>0</v>
      </c>
      <c r="K278" s="30">
        <v>0</v>
      </c>
      <c r="L278" s="30">
        <f t="shared" si="161"/>
        <v>0</v>
      </c>
      <c r="M278" s="30">
        <v>0</v>
      </c>
      <c r="N278" s="30">
        <v>0</v>
      </c>
      <c r="O278" s="30">
        <f t="shared" si="162"/>
        <v>0</v>
      </c>
      <c r="P278" s="30">
        <v>0</v>
      </c>
      <c r="Q278" s="30">
        <v>0</v>
      </c>
      <c r="R278" s="30">
        <f t="shared" si="163"/>
        <v>0</v>
      </c>
      <c r="S278" s="30">
        <v>0</v>
      </c>
      <c r="T278" s="30">
        <v>0</v>
      </c>
      <c r="U278" s="30">
        <f t="shared" si="164"/>
        <v>0</v>
      </c>
      <c r="V278" s="30">
        <v>15</v>
      </c>
      <c r="W278" s="30">
        <v>41</v>
      </c>
      <c r="X278" s="30">
        <f t="shared" si="165"/>
        <v>56</v>
      </c>
      <c r="Y278" s="30">
        <v>0</v>
      </c>
      <c r="Z278" s="30">
        <v>3</v>
      </c>
      <c r="AA278" s="30">
        <f t="shared" si="166"/>
        <v>3</v>
      </c>
    </row>
    <row r="279" spans="1:27">
      <c r="A279" s="34" t="s">
        <v>416</v>
      </c>
      <c r="B279" s="35" t="s">
        <v>416</v>
      </c>
      <c r="C279" s="35" t="s">
        <v>417</v>
      </c>
      <c r="D279" s="29">
        <f t="shared" si="129"/>
        <v>6</v>
      </c>
      <c r="E279" s="29">
        <f t="shared" si="129"/>
        <v>9</v>
      </c>
      <c r="F279" s="29">
        <f t="shared" si="157"/>
        <v>15</v>
      </c>
      <c r="G279" s="30">
        <v>0</v>
      </c>
      <c r="H279" s="30">
        <v>0</v>
      </c>
      <c r="I279" s="30">
        <f t="shared" si="160"/>
        <v>0</v>
      </c>
      <c r="J279" s="30">
        <v>0</v>
      </c>
      <c r="K279" s="30">
        <v>0</v>
      </c>
      <c r="L279" s="30">
        <f t="shared" si="161"/>
        <v>0</v>
      </c>
      <c r="M279" s="30">
        <v>0</v>
      </c>
      <c r="N279" s="30">
        <v>0</v>
      </c>
      <c r="O279" s="30">
        <f t="shared" si="162"/>
        <v>0</v>
      </c>
      <c r="P279" s="30">
        <v>0</v>
      </c>
      <c r="Q279" s="30">
        <v>0</v>
      </c>
      <c r="R279" s="30">
        <f t="shared" si="163"/>
        <v>0</v>
      </c>
      <c r="S279" s="30">
        <v>0</v>
      </c>
      <c r="T279" s="30">
        <v>0</v>
      </c>
      <c r="U279" s="30">
        <f t="shared" si="164"/>
        <v>0</v>
      </c>
      <c r="V279" s="30">
        <v>1</v>
      </c>
      <c r="W279" s="30">
        <v>3</v>
      </c>
      <c r="X279" s="30">
        <f t="shared" si="165"/>
        <v>4</v>
      </c>
      <c r="Y279" s="30">
        <v>5</v>
      </c>
      <c r="Z279" s="30">
        <v>6</v>
      </c>
      <c r="AA279" s="30">
        <f t="shared" si="166"/>
        <v>11</v>
      </c>
    </row>
    <row r="280" spans="1:27" s="8" customFormat="1">
      <c r="A280" s="34" t="s">
        <v>418</v>
      </c>
      <c r="B280" s="35" t="s">
        <v>418</v>
      </c>
      <c r="C280" s="35" t="s">
        <v>419</v>
      </c>
      <c r="D280" s="29">
        <f t="shared" si="129"/>
        <v>18</v>
      </c>
      <c r="E280" s="29">
        <f t="shared" si="129"/>
        <v>29</v>
      </c>
      <c r="F280" s="29">
        <f t="shared" si="157"/>
        <v>47</v>
      </c>
      <c r="G280" s="30">
        <v>1</v>
      </c>
      <c r="H280" s="30">
        <v>1</v>
      </c>
      <c r="I280" s="30">
        <f t="shared" si="160"/>
        <v>2</v>
      </c>
      <c r="J280" s="30">
        <v>2</v>
      </c>
      <c r="K280" s="30">
        <v>2</v>
      </c>
      <c r="L280" s="30">
        <f t="shared" si="161"/>
        <v>4</v>
      </c>
      <c r="M280" s="30">
        <v>1</v>
      </c>
      <c r="N280" s="30">
        <v>2</v>
      </c>
      <c r="O280" s="30">
        <f t="shared" si="162"/>
        <v>3</v>
      </c>
      <c r="P280" s="30">
        <v>1</v>
      </c>
      <c r="Q280" s="30">
        <v>3</v>
      </c>
      <c r="R280" s="30">
        <f t="shared" si="163"/>
        <v>4</v>
      </c>
      <c r="S280" s="30">
        <v>0</v>
      </c>
      <c r="T280" s="30">
        <v>0</v>
      </c>
      <c r="U280" s="30">
        <f t="shared" si="164"/>
        <v>0</v>
      </c>
      <c r="V280" s="30">
        <v>3</v>
      </c>
      <c r="W280" s="30">
        <v>6</v>
      </c>
      <c r="X280" s="30">
        <f t="shared" si="165"/>
        <v>9</v>
      </c>
      <c r="Y280" s="30">
        <v>10</v>
      </c>
      <c r="Z280" s="30">
        <v>15</v>
      </c>
      <c r="AA280" s="30">
        <f t="shared" si="166"/>
        <v>25</v>
      </c>
    </row>
    <row r="281" spans="1:27" s="9" customFormat="1">
      <c r="A281" s="173" t="s">
        <v>50</v>
      </c>
      <c r="B281" s="173"/>
      <c r="C281" s="173"/>
      <c r="D281" s="29">
        <f t="shared" si="129"/>
        <v>55</v>
      </c>
      <c r="E281" s="29">
        <f t="shared" si="129"/>
        <v>73</v>
      </c>
      <c r="F281" s="29">
        <f t="shared" si="135"/>
        <v>128</v>
      </c>
      <c r="G281" s="30">
        <f>SUBTOTAL(9,G283:G287)</f>
        <v>11</v>
      </c>
      <c r="H281" s="30">
        <f t="shared" ref="H281:AA281" si="167">SUBTOTAL(9,H283:H287)</f>
        <v>6</v>
      </c>
      <c r="I281" s="30">
        <f t="shared" si="167"/>
        <v>17</v>
      </c>
      <c r="J281" s="30">
        <f t="shared" si="167"/>
        <v>0</v>
      </c>
      <c r="K281" s="30">
        <f t="shared" si="167"/>
        <v>3</v>
      </c>
      <c r="L281" s="30">
        <f t="shared" si="167"/>
        <v>3</v>
      </c>
      <c r="M281" s="30">
        <f t="shared" si="167"/>
        <v>0</v>
      </c>
      <c r="N281" s="30">
        <f t="shared" si="167"/>
        <v>0</v>
      </c>
      <c r="O281" s="30">
        <f t="shared" si="167"/>
        <v>0</v>
      </c>
      <c r="P281" s="30">
        <f t="shared" si="167"/>
        <v>0</v>
      </c>
      <c r="Q281" s="30">
        <f t="shared" si="167"/>
        <v>0</v>
      </c>
      <c r="R281" s="30">
        <f t="shared" si="167"/>
        <v>0</v>
      </c>
      <c r="S281" s="30">
        <f t="shared" si="167"/>
        <v>0</v>
      </c>
      <c r="T281" s="30">
        <f t="shared" si="167"/>
        <v>0</v>
      </c>
      <c r="U281" s="30">
        <f t="shared" si="167"/>
        <v>0</v>
      </c>
      <c r="V281" s="30">
        <f t="shared" si="167"/>
        <v>0</v>
      </c>
      <c r="W281" s="30">
        <f t="shared" si="167"/>
        <v>0</v>
      </c>
      <c r="X281" s="30">
        <f t="shared" si="167"/>
        <v>0</v>
      </c>
      <c r="Y281" s="30">
        <f t="shared" si="167"/>
        <v>44</v>
      </c>
      <c r="Z281" s="30">
        <f t="shared" si="167"/>
        <v>64</v>
      </c>
      <c r="AA281" s="30">
        <f t="shared" si="167"/>
        <v>108</v>
      </c>
    </row>
    <row r="282" spans="1:27">
      <c r="A282" s="171" t="s">
        <v>74</v>
      </c>
      <c r="B282" s="171"/>
      <c r="C282" s="171"/>
      <c r="D282" s="29">
        <f t="shared" si="129"/>
        <v>1</v>
      </c>
      <c r="E282" s="29">
        <f t="shared" si="129"/>
        <v>3</v>
      </c>
      <c r="F282" s="29">
        <f t="shared" si="135"/>
        <v>4</v>
      </c>
      <c r="G282" s="30">
        <f>SUBTOTAL(9,G283)</f>
        <v>0</v>
      </c>
      <c r="H282" s="30">
        <f t="shared" ref="H282:AA282" si="168">SUBTOTAL(9,H283)</f>
        <v>0</v>
      </c>
      <c r="I282" s="30">
        <f t="shared" si="168"/>
        <v>0</v>
      </c>
      <c r="J282" s="30">
        <f t="shared" si="168"/>
        <v>0</v>
      </c>
      <c r="K282" s="30">
        <f t="shared" si="168"/>
        <v>0</v>
      </c>
      <c r="L282" s="30">
        <f t="shared" si="168"/>
        <v>0</v>
      </c>
      <c r="M282" s="30">
        <f t="shared" si="168"/>
        <v>0</v>
      </c>
      <c r="N282" s="30">
        <f t="shared" si="168"/>
        <v>0</v>
      </c>
      <c r="O282" s="30">
        <f t="shared" si="168"/>
        <v>0</v>
      </c>
      <c r="P282" s="30">
        <f t="shared" si="168"/>
        <v>0</v>
      </c>
      <c r="Q282" s="30">
        <f t="shared" si="168"/>
        <v>0</v>
      </c>
      <c r="R282" s="30">
        <f t="shared" si="168"/>
        <v>0</v>
      </c>
      <c r="S282" s="30">
        <f t="shared" si="168"/>
        <v>0</v>
      </c>
      <c r="T282" s="30">
        <f t="shared" si="168"/>
        <v>0</v>
      </c>
      <c r="U282" s="30">
        <f t="shared" si="168"/>
        <v>0</v>
      </c>
      <c r="V282" s="30">
        <f t="shared" si="168"/>
        <v>0</v>
      </c>
      <c r="W282" s="30">
        <f t="shared" si="168"/>
        <v>0</v>
      </c>
      <c r="X282" s="30">
        <f t="shared" si="168"/>
        <v>0</v>
      </c>
      <c r="Y282" s="30">
        <f t="shared" si="168"/>
        <v>1</v>
      </c>
      <c r="Z282" s="30">
        <f t="shared" si="168"/>
        <v>3</v>
      </c>
      <c r="AA282" s="30">
        <f t="shared" si="168"/>
        <v>4</v>
      </c>
    </row>
    <row r="283" spans="1:27">
      <c r="A283" s="34" t="s">
        <v>420</v>
      </c>
      <c r="B283" s="35" t="s">
        <v>420</v>
      </c>
      <c r="C283" s="35" t="s">
        <v>421</v>
      </c>
      <c r="D283" s="29">
        <f t="shared" si="129"/>
        <v>1</v>
      </c>
      <c r="E283" s="29">
        <f t="shared" si="129"/>
        <v>3</v>
      </c>
      <c r="F283" s="29">
        <f t="shared" si="135"/>
        <v>4</v>
      </c>
      <c r="G283" s="30">
        <v>0</v>
      </c>
      <c r="H283" s="30">
        <v>0</v>
      </c>
      <c r="I283" s="30">
        <f t="shared" si="136"/>
        <v>0</v>
      </c>
      <c r="J283" s="30">
        <v>0</v>
      </c>
      <c r="K283" s="30">
        <v>0</v>
      </c>
      <c r="L283" s="30">
        <f t="shared" si="137"/>
        <v>0</v>
      </c>
      <c r="M283" s="30">
        <v>0</v>
      </c>
      <c r="N283" s="30">
        <v>0</v>
      </c>
      <c r="O283" s="30">
        <f t="shared" si="138"/>
        <v>0</v>
      </c>
      <c r="P283" s="30">
        <v>0</v>
      </c>
      <c r="Q283" s="30">
        <v>0</v>
      </c>
      <c r="R283" s="30">
        <f t="shared" si="139"/>
        <v>0</v>
      </c>
      <c r="S283" s="30">
        <v>0</v>
      </c>
      <c r="T283" s="30">
        <v>0</v>
      </c>
      <c r="U283" s="30">
        <f t="shared" si="140"/>
        <v>0</v>
      </c>
      <c r="V283" s="30">
        <v>0</v>
      </c>
      <c r="W283" s="30">
        <v>0</v>
      </c>
      <c r="X283" s="30">
        <f t="shared" si="141"/>
        <v>0</v>
      </c>
      <c r="Y283" s="30">
        <v>1</v>
      </c>
      <c r="Z283" s="30">
        <v>3</v>
      </c>
      <c r="AA283" s="30">
        <f t="shared" si="142"/>
        <v>4</v>
      </c>
    </row>
    <row r="284" spans="1:27">
      <c r="A284" s="171" t="s">
        <v>75</v>
      </c>
      <c r="B284" s="171"/>
      <c r="C284" s="171"/>
      <c r="D284" s="29">
        <f t="shared" si="129"/>
        <v>54</v>
      </c>
      <c r="E284" s="29">
        <f t="shared" si="129"/>
        <v>69</v>
      </c>
      <c r="F284" s="29">
        <f t="shared" si="135"/>
        <v>123</v>
      </c>
      <c r="G284" s="30">
        <f>SUBTOTAL(9,G285)</f>
        <v>11</v>
      </c>
      <c r="H284" s="30">
        <f t="shared" ref="H284:AA284" si="169">SUBTOTAL(9,H285)</f>
        <v>6</v>
      </c>
      <c r="I284" s="30">
        <f t="shared" si="169"/>
        <v>17</v>
      </c>
      <c r="J284" s="30">
        <f t="shared" si="169"/>
        <v>0</v>
      </c>
      <c r="K284" s="30">
        <f t="shared" si="169"/>
        <v>3</v>
      </c>
      <c r="L284" s="30">
        <f t="shared" si="169"/>
        <v>3</v>
      </c>
      <c r="M284" s="30">
        <f t="shared" si="169"/>
        <v>0</v>
      </c>
      <c r="N284" s="30">
        <f t="shared" si="169"/>
        <v>0</v>
      </c>
      <c r="O284" s="30">
        <f t="shared" si="169"/>
        <v>0</v>
      </c>
      <c r="P284" s="30">
        <f t="shared" si="169"/>
        <v>0</v>
      </c>
      <c r="Q284" s="30">
        <f t="shared" si="169"/>
        <v>0</v>
      </c>
      <c r="R284" s="30">
        <f t="shared" si="169"/>
        <v>0</v>
      </c>
      <c r="S284" s="30">
        <f t="shared" si="169"/>
        <v>0</v>
      </c>
      <c r="T284" s="30">
        <f t="shared" si="169"/>
        <v>0</v>
      </c>
      <c r="U284" s="30">
        <f t="shared" si="169"/>
        <v>0</v>
      </c>
      <c r="V284" s="30">
        <f t="shared" si="169"/>
        <v>0</v>
      </c>
      <c r="W284" s="30">
        <f t="shared" si="169"/>
        <v>0</v>
      </c>
      <c r="X284" s="30">
        <f t="shared" si="169"/>
        <v>0</v>
      </c>
      <c r="Y284" s="30">
        <f t="shared" si="169"/>
        <v>43</v>
      </c>
      <c r="Z284" s="30">
        <f t="shared" si="169"/>
        <v>60</v>
      </c>
      <c r="AA284" s="30">
        <f t="shared" si="169"/>
        <v>103</v>
      </c>
    </row>
    <row r="285" spans="1:27">
      <c r="A285" s="34" t="s">
        <v>420</v>
      </c>
      <c r="B285" s="35" t="s">
        <v>420</v>
      </c>
      <c r="C285" s="35" t="s">
        <v>421</v>
      </c>
      <c r="D285" s="29">
        <f t="shared" si="129"/>
        <v>54</v>
      </c>
      <c r="E285" s="29">
        <f t="shared" si="129"/>
        <v>69</v>
      </c>
      <c r="F285" s="29">
        <f t="shared" si="135"/>
        <v>123</v>
      </c>
      <c r="G285" s="30">
        <v>11</v>
      </c>
      <c r="H285" s="30">
        <v>6</v>
      </c>
      <c r="I285" s="30">
        <f t="shared" si="136"/>
        <v>17</v>
      </c>
      <c r="J285" s="30">
        <v>0</v>
      </c>
      <c r="K285" s="30">
        <v>3</v>
      </c>
      <c r="L285" s="30">
        <f t="shared" si="137"/>
        <v>3</v>
      </c>
      <c r="M285" s="30">
        <v>0</v>
      </c>
      <c r="N285" s="30">
        <v>0</v>
      </c>
      <c r="O285" s="30">
        <f t="shared" si="138"/>
        <v>0</v>
      </c>
      <c r="P285" s="30">
        <v>0</v>
      </c>
      <c r="Q285" s="30">
        <v>0</v>
      </c>
      <c r="R285" s="30">
        <f t="shared" si="139"/>
        <v>0</v>
      </c>
      <c r="S285" s="30">
        <v>0</v>
      </c>
      <c r="T285" s="30">
        <v>0</v>
      </c>
      <c r="U285" s="30">
        <f t="shared" si="140"/>
        <v>0</v>
      </c>
      <c r="V285" s="30">
        <v>0</v>
      </c>
      <c r="W285" s="30">
        <v>0</v>
      </c>
      <c r="X285" s="30">
        <f t="shared" si="141"/>
        <v>0</v>
      </c>
      <c r="Y285" s="30">
        <v>43</v>
      </c>
      <c r="Z285" s="30">
        <v>60</v>
      </c>
      <c r="AA285" s="30">
        <f t="shared" si="142"/>
        <v>103</v>
      </c>
    </row>
    <row r="286" spans="1:27">
      <c r="A286" s="171" t="s">
        <v>77</v>
      </c>
      <c r="B286" s="171"/>
      <c r="C286" s="171"/>
      <c r="D286" s="29">
        <f t="shared" si="129"/>
        <v>0</v>
      </c>
      <c r="E286" s="29">
        <f t="shared" si="129"/>
        <v>1</v>
      </c>
      <c r="F286" s="29">
        <f t="shared" si="135"/>
        <v>1</v>
      </c>
      <c r="G286" s="30">
        <f>SUBTOTAL(9,G287)</f>
        <v>0</v>
      </c>
      <c r="H286" s="30">
        <f t="shared" ref="H286:AA286" si="170">SUBTOTAL(9,H287)</f>
        <v>0</v>
      </c>
      <c r="I286" s="30">
        <f t="shared" si="170"/>
        <v>0</v>
      </c>
      <c r="J286" s="30">
        <f t="shared" si="170"/>
        <v>0</v>
      </c>
      <c r="K286" s="30">
        <f t="shared" si="170"/>
        <v>0</v>
      </c>
      <c r="L286" s="30">
        <f t="shared" si="170"/>
        <v>0</v>
      </c>
      <c r="M286" s="30">
        <f t="shared" si="170"/>
        <v>0</v>
      </c>
      <c r="N286" s="30">
        <f t="shared" si="170"/>
        <v>0</v>
      </c>
      <c r="O286" s="30">
        <f t="shared" si="170"/>
        <v>0</v>
      </c>
      <c r="P286" s="30">
        <f t="shared" si="170"/>
        <v>0</v>
      </c>
      <c r="Q286" s="30">
        <f t="shared" si="170"/>
        <v>0</v>
      </c>
      <c r="R286" s="30">
        <f t="shared" si="170"/>
        <v>0</v>
      </c>
      <c r="S286" s="30">
        <f t="shared" si="170"/>
        <v>0</v>
      </c>
      <c r="T286" s="30">
        <f t="shared" si="170"/>
        <v>0</v>
      </c>
      <c r="U286" s="30">
        <f t="shared" si="170"/>
        <v>0</v>
      </c>
      <c r="V286" s="30">
        <f t="shared" si="170"/>
        <v>0</v>
      </c>
      <c r="W286" s="30">
        <f t="shared" si="170"/>
        <v>0</v>
      </c>
      <c r="X286" s="30">
        <f t="shared" si="170"/>
        <v>0</v>
      </c>
      <c r="Y286" s="30">
        <f t="shared" si="170"/>
        <v>0</v>
      </c>
      <c r="Z286" s="30">
        <f t="shared" si="170"/>
        <v>1</v>
      </c>
      <c r="AA286" s="30">
        <f t="shared" si="170"/>
        <v>1</v>
      </c>
    </row>
    <row r="287" spans="1:27">
      <c r="A287" s="34" t="s">
        <v>420</v>
      </c>
      <c r="B287" s="35" t="s">
        <v>420</v>
      </c>
      <c r="C287" s="35" t="s">
        <v>421</v>
      </c>
      <c r="D287" s="29">
        <f t="shared" si="129"/>
        <v>0</v>
      </c>
      <c r="E287" s="29">
        <f t="shared" si="129"/>
        <v>1</v>
      </c>
      <c r="F287" s="29">
        <f t="shared" si="135"/>
        <v>1</v>
      </c>
      <c r="G287" s="30">
        <v>0</v>
      </c>
      <c r="H287" s="30">
        <v>0</v>
      </c>
      <c r="I287" s="30">
        <f t="shared" si="136"/>
        <v>0</v>
      </c>
      <c r="J287" s="30">
        <v>0</v>
      </c>
      <c r="K287" s="30">
        <v>0</v>
      </c>
      <c r="L287" s="30">
        <f t="shared" si="137"/>
        <v>0</v>
      </c>
      <c r="M287" s="30">
        <v>0</v>
      </c>
      <c r="N287" s="30">
        <v>0</v>
      </c>
      <c r="O287" s="30">
        <f t="shared" si="138"/>
        <v>0</v>
      </c>
      <c r="P287" s="30">
        <v>0</v>
      </c>
      <c r="Q287" s="30">
        <v>0</v>
      </c>
      <c r="R287" s="30">
        <f t="shared" si="139"/>
        <v>0</v>
      </c>
      <c r="S287" s="30">
        <v>0</v>
      </c>
      <c r="T287" s="30">
        <v>0</v>
      </c>
      <c r="U287" s="30">
        <f t="shared" si="140"/>
        <v>0</v>
      </c>
      <c r="V287" s="30">
        <v>0</v>
      </c>
      <c r="W287" s="30">
        <v>0</v>
      </c>
      <c r="X287" s="30">
        <f t="shared" si="141"/>
        <v>0</v>
      </c>
      <c r="Y287" s="30">
        <v>0</v>
      </c>
      <c r="Z287" s="30">
        <v>1</v>
      </c>
      <c r="AA287" s="30">
        <f t="shared" si="142"/>
        <v>1</v>
      </c>
    </row>
    <row r="288" spans="1:27">
      <c r="A288" s="172" t="s">
        <v>422</v>
      </c>
      <c r="B288" s="172"/>
      <c r="C288" s="172"/>
      <c r="D288" s="29">
        <f t="shared" si="129"/>
        <v>36</v>
      </c>
      <c r="E288" s="29">
        <f t="shared" si="129"/>
        <v>37</v>
      </c>
      <c r="F288" s="29">
        <f t="shared" si="135"/>
        <v>73</v>
      </c>
      <c r="G288" s="30">
        <f>SUBTOTAL(9,G291)</f>
        <v>11</v>
      </c>
      <c r="H288" s="30">
        <f t="shared" ref="H288:AA288" si="171">SUBTOTAL(9,H291)</f>
        <v>12</v>
      </c>
      <c r="I288" s="30">
        <f t="shared" si="171"/>
        <v>23</v>
      </c>
      <c r="J288" s="30">
        <f t="shared" si="171"/>
        <v>25</v>
      </c>
      <c r="K288" s="30">
        <f t="shared" si="171"/>
        <v>25</v>
      </c>
      <c r="L288" s="30">
        <f t="shared" si="171"/>
        <v>50</v>
      </c>
      <c r="M288" s="30">
        <f t="shared" si="171"/>
        <v>0</v>
      </c>
      <c r="N288" s="30">
        <f t="shared" si="171"/>
        <v>0</v>
      </c>
      <c r="O288" s="30">
        <f t="shared" si="171"/>
        <v>0</v>
      </c>
      <c r="P288" s="30">
        <f t="shared" si="171"/>
        <v>0</v>
      </c>
      <c r="Q288" s="30">
        <f t="shared" si="171"/>
        <v>0</v>
      </c>
      <c r="R288" s="30">
        <f t="shared" si="171"/>
        <v>0</v>
      </c>
      <c r="S288" s="30">
        <f t="shared" si="171"/>
        <v>0</v>
      </c>
      <c r="T288" s="30">
        <f t="shared" si="171"/>
        <v>0</v>
      </c>
      <c r="U288" s="30">
        <f t="shared" si="171"/>
        <v>0</v>
      </c>
      <c r="V288" s="30">
        <f t="shared" si="171"/>
        <v>0</v>
      </c>
      <c r="W288" s="30">
        <f t="shared" si="171"/>
        <v>0</v>
      </c>
      <c r="X288" s="30">
        <f t="shared" si="171"/>
        <v>0</v>
      </c>
      <c r="Y288" s="30">
        <f t="shared" si="171"/>
        <v>0</v>
      </c>
      <c r="Z288" s="30">
        <f t="shared" si="171"/>
        <v>0</v>
      </c>
      <c r="AA288" s="30">
        <f t="shared" si="171"/>
        <v>0</v>
      </c>
    </row>
    <row r="289" spans="1:27">
      <c r="A289" s="173" t="s">
        <v>50</v>
      </c>
      <c r="B289" s="173"/>
      <c r="C289" s="173"/>
      <c r="D289" s="29">
        <f t="shared" si="129"/>
        <v>36</v>
      </c>
      <c r="E289" s="29">
        <f t="shared" si="129"/>
        <v>37</v>
      </c>
      <c r="F289" s="29">
        <f t="shared" si="135"/>
        <v>73</v>
      </c>
      <c r="G289" s="30">
        <f>SUBTOTAL(9,G291)</f>
        <v>11</v>
      </c>
      <c r="H289" s="30">
        <f t="shared" ref="H289:AA289" si="172">SUBTOTAL(9,H291)</f>
        <v>12</v>
      </c>
      <c r="I289" s="30">
        <f t="shared" si="172"/>
        <v>23</v>
      </c>
      <c r="J289" s="30">
        <f t="shared" si="172"/>
        <v>25</v>
      </c>
      <c r="K289" s="30">
        <f t="shared" si="172"/>
        <v>25</v>
      </c>
      <c r="L289" s="30">
        <f t="shared" si="172"/>
        <v>50</v>
      </c>
      <c r="M289" s="30">
        <f t="shared" si="172"/>
        <v>0</v>
      </c>
      <c r="N289" s="30">
        <f t="shared" si="172"/>
        <v>0</v>
      </c>
      <c r="O289" s="30">
        <f t="shared" si="172"/>
        <v>0</v>
      </c>
      <c r="P289" s="30">
        <f t="shared" si="172"/>
        <v>0</v>
      </c>
      <c r="Q289" s="30">
        <f t="shared" si="172"/>
        <v>0</v>
      </c>
      <c r="R289" s="30">
        <f t="shared" si="172"/>
        <v>0</v>
      </c>
      <c r="S289" s="30">
        <f t="shared" si="172"/>
        <v>0</v>
      </c>
      <c r="T289" s="30">
        <f t="shared" si="172"/>
        <v>0</v>
      </c>
      <c r="U289" s="30">
        <f t="shared" si="172"/>
        <v>0</v>
      </c>
      <c r="V289" s="30">
        <f t="shared" si="172"/>
        <v>0</v>
      </c>
      <c r="W289" s="30">
        <f t="shared" si="172"/>
        <v>0</v>
      </c>
      <c r="X289" s="30">
        <f t="shared" si="172"/>
        <v>0</v>
      </c>
      <c r="Y289" s="30">
        <f t="shared" si="172"/>
        <v>0</v>
      </c>
      <c r="Z289" s="30">
        <f t="shared" si="172"/>
        <v>0</v>
      </c>
      <c r="AA289" s="30">
        <f t="shared" si="172"/>
        <v>0</v>
      </c>
    </row>
    <row r="290" spans="1:27">
      <c r="A290" s="171" t="s">
        <v>75</v>
      </c>
      <c r="B290" s="171"/>
      <c r="C290" s="171"/>
      <c r="D290" s="29">
        <f t="shared" si="129"/>
        <v>36</v>
      </c>
      <c r="E290" s="29">
        <f t="shared" si="129"/>
        <v>37</v>
      </c>
      <c r="F290" s="29">
        <f t="shared" si="135"/>
        <v>73</v>
      </c>
      <c r="G290" s="30">
        <f>SUBTOTAL(9,G291)</f>
        <v>11</v>
      </c>
      <c r="H290" s="30">
        <f t="shared" ref="H290:AA290" si="173">SUBTOTAL(9,H291)</f>
        <v>12</v>
      </c>
      <c r="I290" s="30">
        <f t="shared" si="173"/>
        <v>23</v>
      </c>
      <c r="J290" s="30">
        <f t="shared" si="173"/>
        <v>25</v>
      </c>
      <c r="K290" s="30">
        <f t="shared" si="173"/>
        <v>25</v>
      </c>
      <c r="L290" s="30">
        <f t="shared" si="173"/>
        <v>50</v>
      </c>
      <c r="M290" s="30">
        <f t="shared" si="173"/>
        <v>0</v>
      </c>
      <c r="N290" s="30">
        <f t="shared" si="173"/>
        <v>0</v>
      </c>
      <c r="O290" s="30">
        <f t="shared" si="173"/>
        <v>0</v>
      </c>
      <c r="P290" s="30">
        <f t="shared" si="173"/>
        <v>0</v>
      </c>
      <c r="Q290" s="30">
        <f t="shared" si="173"/>
        <v>0</v>
      </c>
      <c r="R290" s="30">
        <f t="shared" si="173"/>
        <v>0</v>
      </c>
      <c r="S290" s="30">
        <f t="shared" si="173"/>
        <v>0</v>
      </c>
      <c r="T290" s="30">
        <f t="shared" si="173"/>
        <v>0</v>
      </c>
      <c r="U290" s="30">
        <f t="shared" si="173"/>
        <v>0</v>
      </c>
      <c r="V290" s="30">
        <f t="shared" si="173"/>
        <v>0</v>
      </c>
      <c r="W290" s="30">
        <f t="shared" si="173"/>
        <v>0</v>
      </c>
      <c r="X290" s="30">
        <f t="shared" si="173"/>
        <v>0</v>
      </c>
      <c r="Y290" s="30">
        <f t="shared" si="173"/>
        <v>0</v>
      </c>
      <c r="Z290" s="30">
        <f t="shared" si="173"/>
        <v>0</v>
      </c>
      <c r="AA290" s="30">
        <f t="shared" si="173"/>
        <v>0</v>
      </c>
    </row>
    <row r="291" spans="1:27">
      <c r="A291" s="34">
        <v>4.0301</v>
      </c>
      <c r="B291" s="35" t="s">
        <v>423</v>
      </c>
      <c r="C291" s="35" t="s">
        <v>424</v>
      </c>
      <c r="D291" s="29">
        <f t="shared" si="129"/>
        <v>36</v>
      </c>
      <c r="E291" s="29">
        <f t="shared" si="129"/>
        <v>37</v>
      </c>
      <c r="F291" s="29">
        <f t="shared" si="135"/>
        <v>73</v>
      </c>
      <c r="G291" s="30">
        <v>11</v>
      </c>
      <c r="H291" s="30">
        <v>12</v>
      </c>
      <c r="I291" s="30">
        <f t="shared" si="136"/>
        <v>23</v>
      </c>
      <c r="J291" s="30">
        <v>25</v>
      </c>
      <c r="K291" s="30">
        <v>25</v>
      </c>
      <c r="L291" s="30">
        <f t="shared" si="137"/>
        <v>50</v>
      </c>
      <c r="M291" s="30">
        <v>0</v>
      </c>
      <c r="N291" s="30">
        <v>0</v>
      </c>
      <c r="O291" s="30">
        <f t="shared" si="138"/>
        <v>0</v>
      </c>
      <c r="P291" s="30">
        <v>0</v>
      </c>
      <c r="Q291" s="30">
        <v>0</v>
      </c>
      <c r="R291" s="30">
        <f t="shared" si="139"/>
        <v>0</v>
      </c>
      <c r="S291" s="30">
        <v>0</v>
      </c>
      <c r="T291" s="30">
        <v>0</v>
      </c>
      <c r="U291" s="30">
        <f t="shared" si="140"/>
        <v>0</v>
      </c>
      <c r="V291" s="30">
        <v>0</v>
      </c>
      <c r="W291" s="30">
        <v>0</v>
      </c>
      <c r="X291" s="30">
        <f t="shared" si="141"/>
        <v>0</v>
      </c>
      <c r="Y291" s="30">
        <v>0</v>
      </c>
      <c r="Z291" s="30">
        <v>0</v>
      </c>
      <c r="AA291" s="30">
        <f t="shared" si="142"/>
        <v>0</v>
      </c>
    </row>
  </sheetData>
  <mergeCells count="109">
    <mergeCell ref="A12:C12"/>
    <mergeCell ref="A13:A16"/>
    <mergeCell ref="B13:C13"/>
    <mergeCell ref="B14:C14"/>
    <mergeCell ref="B15:C15"/>
    <mergeCell ref="B16:C16"/>
    <mergeCell ref="A1:AA1"/>
    <mergeCell ref="A2:AA2"/>
    <mergeCell ref="A3:AA3"/>
    <mergeCell ref="A5:AA5"/>
    <mergeCell ref="A6:AA6"/>
    <mergeCell ref="A7:AA7"/>
    <mergeCell ref="A8:C10"/>
    <mergeCell ref="D8:F9"/>
    <mergeCell ref="G8:AA8"/>
    <mergeCell ref="G9:I9"/>
    <mergeCell ref="J9:L9"/>
    <mergeCell ref="M9:O9"/>
    <mergeCell ref="P9:R9"/>
    <mergeCell ref="S9:U9"/>
    <mergeCell ref="V9:X9"/>
    <mergeCell ref="Y9:AA9"/>
    <mergeCell ref="W4:Y4"/>
    <mergeCell ref="B22:C22"/>
    <mergeCell ref="A23:A24"/>
    <mergeCell ref="B23:C23"/>
    <mergeCell ref="B24:C24"/>
    <mergeCell ref="B25:C25"/>
    <mergeCell ref="A26:C26"/>
    <mergeCell ref="A17:C17"/>
    <mergeCell ref="A18:A19"/>
    <mergeCell ref="B18:C18"/>
    <mergeCell ref="B19:C19"/>
    <mergeCell ref="A20:A21"/>
    <mergeCell ref="B20:C20"/>
    <mergeCell ref="B21:C21"/>
    <mergeCell ref="A49:C49"/>
    <mergeCell ref="A50:C50"/>
    <mergeCell ref="A52:C52"/>
    <mergeCell ref="A53:C53"/>
    <mergeCell ref="A55:C55"/>
    <mergeCell ref="A56:C56"/>
    <mergeCell ref="A27:C27"/>
    <mergeCell ref="A28:C28"/>
    <mergeCell ref="A48:C48"/>
    <mergeCell ref="A39:C39"/>
    <mergeCell ref="A40:C40"/>
    <mergeCell ref="A45:C45"/>
    <mergeCell ref="A146:C146"/>
    <mergeCell ref="A85:C85"/>
    <mergeCell ref="A98:C98"/>
    <mergeCell ref="A114:C114"/>
    <mergeCell ref="A115:C115"/>
    <mergeCell ref="A57:C57"/>
    <mergeCell ref="A70:C70"/>
    <mergeCell ref="A83:C83"/>
    <mergeCell ref="A84:C84"/>
    <mergeCell ref="A71:C71"/>
    <mergeCell ref="A77:C77"/>
    <mergeCell ref="A97:C97"/>
    <mergeCell ref="A111:C111"/>
    <mergeCell ref="A235:C235"/>
    <mergeCell ref="A203:C203"/>
    <mergeCell ref="A210:C210"/>
    <mergeCell ref="A212:C212"/>
    <mergeCell ref="A216:C216"/>
    <mergeCell ref="A116:C116"/>
    <mergeCell ref="A119:C119"/>
    <mergeCell ref="A122:C122"/>
    <mergeCell ref="A123:C123"/>
    <mergeCell ref="A124:C124"/>
    <mergeCell ref="A129:C129"/>
    <mergeCell ref="A130:C130"/>
    <mergeCell ref="A133:C133"/>
    <mergeCell ref="A134:C134"/>
    <mergeCell ref="A135:C135"/>
    <mergeCell ref="A137:C137"/>
    <mergeCell ref="A139:C139"/>
    <mergeCell ref="A193:C193"/>
    <mergeCell ref="A194:C194"/>
    <mergeCell ref="A195:C195"/>
    <mergeCell ref="A197:C197"/>
    <mergeCell ref="A140:C140"/>
    <mergeCell ref="A141:C141"/>
    <mergeCell ref="A164:C164"/>
    <mergeCell ref="A221:C221"/>
    <mergeCell ref="A168:C168"/>
    <mergeCell ref="A169:C169"/>
    <mergeCell ref="A170:C170"/>
    <mergeCell ref="A188:C188"/>
    <mergeCell ref="A219:C219"/>
    <mergeCell ref="A290:C290"/>
    <mergeCell ref="A288:C288"/>
    <mergeCell ref="A289:C289"/>
    <mergeCell ref="A254:C254"/>
    <mergeCell ref="A269:C269"/>
    <mergeCell ref="A270:C270"/>
    <mergeCell ref="A271:C271"/>
    <mergeCell ref="A241:C241"/>
    <mergeCell ref="A250:C250"/>
    <mergeCell ref="A251:C251"/>
    <mergeCell ref="A252:C252"/>
    <mergeCell ref="A263:C263"/>
    <mergeCell ref="A265:C265"/>
    <mergeCell ref="A281:C281"/>
    <mergeCell ref="A282:C282"/>
    <mergeCell ref="A284:C284"/>
    <mergeCell ref="A286:C286"/>
    <mergeCell ref="A220:C220"/>
  </mergeCells>
  <printOptions horizontalCentered="1"/>
  <pageMargins left="0.25" right="0.25" top="0.75" bottom="0.75" header="0.3" footer="0.3"/>
  <pageSetup paperSize="5" scale="85" fitToHeight="0" orientation="landscape" r:id="rId1"/>
  <headerFooter>
    <oddHeader>&amp;L&amp;G</oddHeader>
    <oddFooter>&amp;C&amp;8Patrono con Igualdad de Oportunidad en el Empleo M/M/V/I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294"/>
  <sheetViews>
    <sheetView zoomScaleNormal="100" zoomScalePageLayoutView="70" workbookViewId="0">
      <pane xSplit="3" ySplit="10" topLeftCell="D11" activePane="bottomRight" state="frozen"/>
      <selection pane="bottomRight" sqref="A1:AA1"/>
      <selection pane="bottomLeft" activeCell="A11" sqref="A11"/>
      <selection pane="topRight" activeCell="D1" sqref="D1"/>
    </sheetView>
  </sheetViews>
  <sheetFormatPr defaultColWidth="9.140625" defaultRowHeight="12" outlineLevelRow="6"/>
  <cols>
    <col min="1" max="1" width="7.85546875" style="11" customWidth="1"/>
    <col min="2" max="2" width="6.7109375" style="3" customWidth="1"/>
    <col min="3" max="3" width="34.7109375" style="3" customWidth="1"/>
    <col min="4" max="4" width="7" style="10" customWidth="1"/>
    <col min="5" max="6" width="8" style="10" customWidth="1"/>
    <col min="7" max="18" width="7" style="10" customWidth="1"/>
    <col min="19" max="19" width="4.7109375" style="10" customWidth="1"/>
    <col min="20" max="21" width="4.42578125" style="10" customWidth="1"/>
    <col min="22" max="22" width="4.7109375" style="10" customWidth="1"/>
    <col min="23" max="24" width="5.42578125" style="10" customWidth="1"/>
    <col min="25" max="25" width="4.42578125" style="10" customWidth="1"/>
    <col min="26" max="27" width="5.42578125" style="10" customWidth="1"/>
    <col min="28" max="16384" width="9.140625" style="3"/>
  </cols>
  <sheetData>
    <row r="1" spans="1:27" ht="15">
      <c r="A1" s="169" t="s">
        <v>28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</row>
    <row r="2" spans="1:27" ht="12.75">
      <c r="A2" s="170" t="s">
        <v>29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</row>
    <row r="3" spans="1:27" ht="12.75">
      <c r="A3" s="170" t="s">
        <v>3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</row>
    <row r="4" spans="1:27" ht="15">
      <c r="A4" s="6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184">
        <v>44145</v>
      </c>
      <c r="X4" s="185"/>
      <c r="Y4" s="185"/>
      <c r="Z4" s="2"/>
      <c r="AA4" s="41" t="s">
        <v>61</v>
      </c>
    </row>
    <row r="5" spans="1:27" ht="15">
      <c r="A5" s="166" t="s">
        <v>62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</row>
    <row r="6" spans="1:27" ht="12.75">
      <c r="A6" s="179" t="s">
        <v>425</v>
      </c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  <c r="AA6" s="179"/>
    </row>
    <row r="7" spans="1:27">
      <c r="A7" s="165" t="s">
        <v>64</v>
      </c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165"/>
    </row>
    <row r="8" spans="1:27" ht="15">
      <c r="A8" s="189" t="s">
        <v>65</v>
      </c>
      <c r="B8" s="190"/>
      <c r="C8" s="191"/>
      <c r="D8" s="203" t="s">
        <v>35</v>
      </c>
      <c r="E8" s="204"/>
      <c r="F8" s="205"/>
      <c r="G8" s="209" t="s">
        <v>66</v>
      </c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10"/>
      <c r="V8" s="210"/>
      <c r="W8" s="210"/>
      <c r="X8" s="210"/>
      <c r="Y8" s="210"/>
      <c r="Z8" s="210"/>
      <c r="AA8" s="211"/>
    </row>
    <row r="9" spans="1:27" ht="15">
      <c r="A9" s="192"/>
      <c r="B9" s="193"/>
      <c r="C9" s="194"/>
      <c r="D9" s="206"/>
      <c r="E9" s="207"/>
      <c r="F9" s="208"/>
      <c r="G9" s="209" t="s">
        <v>36</v>
      </c>
      <c r="H9" s="210"/>
      <c r="I9" s="211"/>
      <c r="J9" s="209" t="s">
        <v>37</v>
      </c>
      <c r="K9" s="210"/>
      <c r="L9" s="211"/>
      <c r="M9" s="209" t="s">
        <v>38</v>
      </c>
      <c r="N9" s="210"/>
      <c r="O9" s="211"/>
      <c r="P9" s="209" t="s">
        <v>39</v>
      </c>
      <c r="Q9" s="210"/>
      <c r="R9" s="211"/>
      <c r="S9" s="220" t="s">
        <v>43</v>
      </c>
      <c r="T9" s="221"/>
      <c r="U9" s="222"/>
      <c r="V9" s="209" t="s">
        <v>67</v>
      </c>
      <c r="W9" s="210"/>
      <c r="X9" s="211"/>
      <c r="Y9" s="209" t="s">
        <v>68</v>
      </c>
      <c r="Z9" s="210"/>
      <c r="AA9" s="211"/>
    </row>
    <row r="10" spans="1:27" ht="15">
      <c r="A10" s="195"/>
      <c r="B10" s="196"/>
      <c r="C10" s="197"/>
      <c r="D10" s="25" t="s">
        <v>45</v>
      </c>
      <c r="E10" s="25" t="s">
        <v>44</v>
      </c>
      <c r="F10" s="25" t="s">
        <v>69</v>
      </c>
      <c r="G10" s="25" t="s">
        <v>45</v>
      </c>
      <c r="H10" s="25" t="s">
        <v>44</v>
      </c>
      <c r="I10" s="25" t="s">
        <v>69</v>
      </c>
      <c r="J10" s="25" t="s">
        <v>45</v>
      </c>
      <c r="K10" s="25" t="s">
        <v>44</v>
      </c>
      <c r="L10" s="25" t="s">
        <v>69</v>
      </c>
      <c r="M10" s="25" t="s">
        <v>45</v>
      </c>
      <c r="N10" s="25" t="s">
        <v>44</v>
      </c>
      <c r="O10" s="25" t="s">
        <v>69</v>
      </c>
      <c r="P10" s="25" t="s">
        <v>45</v>
      </c>
      <c r="Q10" s="25" t="s">
        <v>44</v>
      </c>
      <c r="R10" s="25" t="s">
        <v>69</v>
      </c>
      <c r="S10" s="25" t="s">
        <v>45</v>
      </c>
      <c r="T10" s="25" t="s">
        <v>44</v>
      </c>
      <c r="U10" s="25" t="s">
        <v>69</v>
      </c>
      <c r="V10" s="25" t="s">
        <v>45</v>
      </c>
      <c r="W10" s="25" t="s">
        <v>44</v>
      </c>
      <c r="X10" s="25" t="s">
        <v>69</v>
      </c>
      <c r="Y10" s="25" t="s">
        <v>45</v>
      </c>
      <c r="Z10" s="25" t="s">
        <v>44</v>
      </c>
      <c r="AA10" s="25" t="s">
        <v>69</v>
      </c>
    </row>
    <row r="11" spans="1:27" ht="15">
      <c r="A11" s="43"/>
      <c r="B11" s="42"/>
      <c r="C11" s="40" t="s">
        <v>70</v>
      </c>
      <c r="D11" s="27">
        <f>G11+J11+M11+P11+S11+V11+Y11</f>
        <v>6473</v>
      </c>
      <c r="E11" s="27">
        <f>H11+K11+N11+Q11+T11+W11+Z11</f>
        <v>10399</v>
      </c>
      <c r="F11" s="27">
        <f>I11+L11+O11+R11+U11+X11+AA11</f>
        <v>16872</v>
      </c>
      <c r="G11" s="27">
        <f t="shared" ref="G11:AA11" si="0">G12+G18</f>
        <v>1771</v>
      </c>
      <c r="H11" s="27">
        <f t="shared" si="0"/>
        <v>2650</v>
      </c>
      <c r="I11" s="27">
        <f t="shared" si="0"/>
        <v>4421</v>
      </c>
      <c r="J11" s="27">
        <f t="shared" si="0"/>
        <v>2094</v>
      </c>
      <c r="K11" s="27">
        <f t="shared" si="0"/>
        <v>3360</v>
      </c>
      <c r="L11" s="27">
        <f t="shared" si="0"/>
        <v>5454</v>
      </c>
      <c r="M11" s="27">
        <f t="shared" si="0"/>
        <v>1047</v>
      </c>
      <c r="N11" s="27">
        <f t="shared" si="0"/>
        <v>1576</v>
      </c>
      <c r="O11" s="27">
        <f t="shared" si="0"/>
        <v>2623</v>
      </c>
      <c r="P11" s="27">
        <f t="shared" si="0"/>
        <v>1370</v>
      </c>
      <c r="Q11" s="27">
        <f t="shared" si="0"/>
        <v>2504</v>
      </c>
      <c r="R11" s="27">
        <f t="shared" si="0"/>
        <v>3874</v>
      </c>
      <c r="S11" s="27">
        <f t="shared" si="0"/>
        <v>16</v>
      </c>
      <c r="T11" s="27">
        <f t="shared" si="0"/>
        <v>34</v>
      </c>
      <c r="U11" s="27">
        <f t="shared" si="0"/>
        <v>50</v>
      </c>
      <c r="V11" s="27">
        <f t="shared" si="0"/>
        <v>95</v>
      </c>
      <c r="W11" s="27">
        <f t="shared" si="0"/>
        <v>161</v>
      </c>
      <c r="X11" s="27">
        <f t="shared" si="0"/>
        <v>256</v>
      </c>
      <c r="Y11" s="27">
        <f t="shared" si="0"/>
        <v>80</v>
      </c>
      <c r="Z11" s="27">
        <f t="shared" si="0"/>
        <v>114</v>
      </c>
      <c r="AA11" s="27">
        <f t="shared" si="0"/>
        <v>194</v>
      </c>
    </row>
    <row r="12" spans="1:27" s="1" customFormat="1" ht="15">
      <c r="A12" s="217" t="s">
        <v>49</v>
      </c>
      <c r="B12" s="218"/>
      <c r="C12" s="219"/>
      <c r="D12" s="28">
        <f t="shared" ref="D12:D26" si="1">G12+J12+M12+P12+S12+V12+Y12</f>
        <v>5160</v>
      </c>
      <c r="E12" s="28">
        <f t="shared" ref="E12:E26" si="2">H12+K12+N12+Q12+T12+W12+Z12</f>
        <v>8312</v>
      </c>
      <c r="F12" s="28">
        <f t="shared" ref="F12:F26" si="3">I12+L12+O12+R12+U12+X12+AA12</f>
        <v>13472</v>
      </c>
      <c r="G12" s="28">
        <f t="shared" ref="G12:AA12" si="4">SUM(G13:G17)</f>
        <v>1336</v>
      </c>
      <c r="H12" s="28">
        <f t="shared" si="4"/>
        <v>1959</v>
      </c>
      <c r="I12" s="28">
        <f t="shared" si="4"/>
        <v>3295</v>
      </c>
      <c r="J12" s="28">
        <f t="shared" si="4"/>
        <v>1333</v>
      </c>
      <c r="K12" s="28">
        <f t="shared" si="4"/>
        <v>2122</v>
      </c>
      <c r="L12" s="28">
        <f t="shared" si="4"/>
        <v>3455</v>
      </c>
      <c r="M12" s="28">
        <f t="shared" si="4"/>
        <v>971</v>
      </c>
      <c r="N12" s="28">
        <f t="shared" si="4"/>
        <v>1472</v>
      </c>
      <c r="O12" s="28">
        <f t="shared" si="4"/>
        <v>2443</v>
      </c>
      <c r="P12" s="28">
        <f t="shared" si="4"/>
        <v>1370</v>
      </c>
      <c r="Q12" s="28">
        <f t="shared" si="4"/>
        <v>2504</v>
      </c>
      <c r="R12" s="28">
        <f t="shared" si="4"/>
        <v>3874</v>
      </c>
      <c r="S12" s="28">
        <f t="shared" si="4"/>
        <v>16</v>
      </c>
      <c r="T12" s="28">
        <f t="shared" si="4"/>
        <v>32</v>
      </c>
      <c r="U12" s="28">
        <f t="shared" si="4"/>
        <v>48</v>
      </c>
      <c r="V12" s="28">
        <f t="shared" si="4"/>
        <v>95</v>
      </c>
      <c r="W12" s="28">
        <f t="shared" si="4"/>
        <v>161</v>
      </c>
      <c r="X12" s="28">
        <f t="shared" si="4"/>
        <v>256</v>
      </c>
      <c r="Y12" s="28">
        <f t="shared" si="4"/>
        <v>39</v>
      </c>
      <c r="Z12" s="28">
        <f t="shared" si="4"/>
        <v>62</v>
      </c>
      <c r="AA12" s="28">
        <f t="shared" si="4"/>
        <v>101</v>
      </c>
    </row>
    <row r="13" spans="1:27" s="1" customFormat="1" ht="15">
      <c r="A13" s="200">
        <v>5</v>
      </c>
      <c r="B13" s="198" t="s">
        <v>71</v>
      </c>
      <c r="C13" s="199"/>
      <c r="D13" s="29">
        <f t="shared" si="1"/>
        <v>4878</v>
      </c>
      <c r="E13" s="29">
        <f t="shared" si="2"/>
        <v>8037</v>
      </c>
      <c r="F13" s="29">
        <f t="shared" si="3"/>
        <v>12915</v>
      </c>
      <c r="G13" s="30">
        <f t="shared" ref="G13:AA13" si="5">G29+G48+G55+G83+G127+G143+G196+G223</f>
        <v>1194</v>
      </c>
      <c r="H13" s="30">
        <f t="shared" si="5"/>
        <v>1850</v>
      </c>
      <c r="I13" s="30">
        <f t="shared" si="5"/>
        <v>3044</v>
      </c>
      <c r="J13" s="30">
        <f t="shared" si="5"/>
        <v>1273</v>
      </c>
      <c r="K13" s="30">
        <f t="shared" si="5"/>
        <v>2080</v>
      </c>
      <c r="L13" s="30">
        <f t="shared" si="5"/>
        <v>3353</v>
      </c>
      <c r="M13" s="30">
        <f t="shared" si="5"/>
        <v>963</v>
      </c>
      <c r="N13" s="30">
        <f t="shared" si="5"/>
        <v>1467</v>
      </c>
      <c r="O13" s="30">
        <f t="shared" si="5"/>
        <v>2430</v>
      </c>
      <c r="P13" s="30">
        <f t="shared" si="5"/>
        <v>1366</v>
      </c>
      <c r="Q13" s="30">
        <f t="shared" si="5"/>
        <v>2495</v>
      </c>
      <c r="R13" s="30">
        <f t="shared" si="5"/>
        <v>3861</v>
      </c>
      <c r="S13" s="30">
        <f t="shared" si="5"/>
        <v>16</v>
      </c>
      <c r="T13" s="30">
        <f t="shared" si="5"/>
        <v>32</v>
      </c>
      <c r="U13" s="30">
        <f t="shared" si="5"/>
        <v>48</v>
      </c>
      <c r="V13" s="30">
        <f t="shared" si="5"/>
        <v>66</v>
      </c>
      <c r="W13" s="30">
        <f t="shared" si="5"/>
        <v>113</v>
      </c>
      <c r="X13" s="30">
        <f t="shared" si="5"/>
        <v>179</v>
      </c>
      <c r="Y13" s="30">
        <f t="shared" si="5"/>
        <v>0</v>
      </c>
      <c r="Z13" s="30">
        <f t="shared" si="5"/>
        <v>0</v>
      </c>
      <c r="AA13" s="30">
        <f t="shared" si="5"/>
        <v>0</v>
      </c>
    </row>
    <row r="14" spans="1:27" s="1" customFormat="1" ht="15">
      <c r="A14" s="202"/>
      <c r="B14" s="198" t="s">
        <v>426</v>
      </c>
      <c r="C14" s="199"/>
      <c r="D14" s="29">
        <f t="shared" si="1"/>
        <v>4</v>
      </c>
      <c r="E14" s="29">
        <f t="shared" si="2"/>
        <v>5</v>
      </c>
      <c r="F14" s="29">
        <f t="shared" si="3"/>
        <v>9</v>
      </c>
      <c r="G14" s="30">
        <f t="shared" ref="G14:AA14" si="6">G219</f>
        <v>4</v>
      </c>
      <c r="H14" s="30">
        <f t="shared" si="6"/>
        <v>1</v>
      </c>
      <c r="I14" s="30">
        <f t="shared" si="6"/>
        <v>5</v>
      </c>
      <c r="J14" s="30">
        <f t="shared" si="6"/>
        <v>0</v>
      </c>
      <c r="K14" s="30">
        <f t="shared" si="6"/>
        <v>1</v>
      </c>
      <c r="L14" s="30">
        <f t="shared" si="6"/>
        <v>1</v>
      </c>
      <c r="M14" s="30">
        <f t="shared" si="6"/>
        <v>0</v>
      </c>
      <c r="N14" s="30">
        <f t="shared" si="6"/>
        <v>1</v>
      </c>
      <c r="O14" s="30">
        <f t="shared" si="6"/>
        <v>1</v>
      </c>
      <c r="P14" s="30">
        <f t="shared" si="6"/>
        <v>0</v>
      </c>
      <c r="Q14" s="30">
        <f t="shared" si="6"/>
        <v>2</v>
      </c>
      <c r="R14" s="30">
        <f t="shared" si="6"/>
        <v>2</v>
      </c>
      <c r="S14" s="30">
        <f t="shared" si="6"/>
        <v>0</v>
      </c>
      <c r="T14" s="30">
        <f t="shared" si="6"/>
        <v>0</v>
      </c>
      <c r="U14" s="30">
        <f t="shared" si="6"/>
        <v>0</v>
      </c>
      <c r="V14" s="30">
        <f t="shared" si="6"/>
        <v>0</v>
      </c>
      <c r="W14" s="30">
        <f t="shared" si="6"/>
        <v>0</v>
      </c>
      <c r="X14" s="30">
        <f t="shared" si="6"/>
        <v>0</v>
      </c>
      <c r="Y14" s="30">
        <f t="shared" si="6"/>
        <v>0</v>
      </c>
      <c r="Z14" s="30">
        <f t="shared" si="6"/>
        <v>0</v>
      </c>
      <c r="AA14" s="30">
        <f t="shared" si="6"/>
        <v>0</v>
      </c>
    </row>
    <row r="15" spans="1:27" s="1" customFormat="1" ht="15">
      <c r="A15" s="202"/>
      <c r="B15" s="215" t="s">
        <v>427</v>
      </c>
      <c r="C15" s="216"/>
      <c r="D15" s="29">
        <f t="shared" si="1"/>
        <v>144</v>
      </c>
      <c r="E15" s="29">
        <f t="shared" si="2"/>
        <v>136</v>
      </c>
      <c r="F15" s="29">
        <f t="shared" si="3"/>
        <v>280</v>
      </c>
      <c r="G15" s="30">
        <f t="shared" ref="G15:AA15" si="7">G198+G205</f>
        <v>107</v>
      </c>
      <c r="H15" s="30">
        <f t="shared" si="7"/>
        <v>105</v>
      </c>
      <c r="I15" s="30">
        <f t="shared" si="7"/>
        <v>212</v>
      </c>
      <c r="J15" s="30">
        <f t="shared" si="7"/>
        <v>33</v>
      </c>
      <c r="K15" s="30">
        <f t="shared" si="7"/>
        <v>30</v>
      </c>
      <c r="L15" s="30">
        <f t="shared" si="7"/>
        <v>63</v>
      </c>
      <c r="M15" s="30">
        <f t="shared" si="7"/>
        <v>3</v>
      </c>
      <c r="N15" s="30">
        <f t="shared" si="7"/>
        <v>0</v>
      </c>
      <c r="O15" s="30">
        <f t="shared" si="7"/>
        <v>3</v>
      </c>
      <c r="P15" s="30">
        <f t="shared" si="7"/>
        <v>1</v>
      </c>
      <c r="Q15" s="30">
        <f t="shared" si="7"/>
        <v>1</v>
      </c>
      <c r="R15" s="30">
        <f t="shared" si="7"/>
        <v>2</v>
      </c>
      <c r="S15" s="30">
        <f t="shared" si="7"/>
        <v>0</v>
      </c>
      <c r="T15" s="30">
        <f t="shared" si="7"/>
        <v>0</v>
      </c>
      <c r="U15" s="30">
        <f t="shared" si="7"/>
        <v>0</v>
      </c>
      <c r="V15" s="30">
        <f t="shared" si="7"/>
        <v>0</v>
      </c>
      <c r="W15" s="30">
        <f t="shared" si="7"/>
        <v>0</v>
      </c>
      <c r="X15" s="30">
        <f t="shared" si="7"/>
        <v>0</v>
      </c>
      <c r="Y15" s="30">
        <f t="shared" si="7"/>
        <v>0</v>
      </c>
      <c r="Z15" s="30">
        <f t="shared" si="7"/>
        <v>0</v>
      </c>
      <c r="AA15" s="30">
        <f t="shared" si="7"/>
        <v>0</v>
      </c>
    </row>
    <row r="16" spans="1:27" s="1" customFormat="1" ht="15">
      <c r="A16" s="202"/>
      <c r="B16" s="198" t="s">
        <v>73</v>
      </c>
      <c r="C16" s="199"/>
      <c r="D16" s="29">
        <f t="shared" si="1"/>
        <v>59</v>
      </c>
      <c r="E16" s="29">
        <f t="shared" si="2"/>
        <v>9</v>
      </c>
      <c r="F16" s="29">
        <f t="shared" si="3"/>
        <v>68</v>
      </c>
      <c r="G16" s="30">
        <f t="shared" ref="G16:AA16" si="8">G213+G215</f>
        <v>29</v>
      </c>
      <c r="H16" s="30">
        <f t="shared" si="8"/>
        <v>2</v>
      </c>
      <c r="I16" s="30">
        <f t="shared" si="8"/>
        <v>31</v>
      </c>
      <c r="J16" s="30">
        <f t="shared" si="8"/>
        <v>25</v>
      </c>
      <c r="K16" s="30">
        <f t="shared" si="8"/>
        <v>5</v>
      </c>
      <c r="L16" s="30">
        <f t="shared" si="8"/>
        <v>30</v>
      </c>
      <c r="M16" s="30">
        <f t="shared" si="8"/>
        <v>3</v>
      </c>
      <c r="N16" s="30">
        <f t="shared" si="8"/>
        <v>1</v>
      </c>
      <c r="O16" s="30">
        <f t="shared" si="8"/>
        <v>4</v>
      </c>
      <c r="P16" s="30">
        <f t="shared" si="8"/>
        <v>2</v>
      </c>
      <c r="Q16" s="30">
        <f t="shared" si="8"/>
        <v>1</v>
      </c>
      <c r="R16" s="30">
        <f t="shared" si="8"/>
        <v>3</v>
      </c>
      <c r="S16" s="30">
        <f t="shared" si="8"/>
        <v>0</v>
      </c>
      <c r="T16" s="30">
        <f t="shared" si="8"/>
        <v>0</v>
      </c>
      <c r="U16" s="30">
        <f t="shared" si="8"/>
        <v>0</v>
      </c>
      <c r="V16" s="30">
        <f t="shared" si="8"/>
        <v>0</v>
      </c>
      <c r="W16" s="30">
        <f t="shared" si="8"/>
        <v>0</v>
      </c>
      <c r="X16" s="30">
        <f t="shared" si="8"/>
        <v>0</v>
      </c>
      <c r="Y16" s="30">
        <f t="shared" si="8"/>
        <v>0</v>
      </c>
      <c r="Z16" s="30">
        <f t="shared" si="8"/>
        <v>0</v>
      </c>
      <c r="AA16" s="30">
        <f t="shared" si="8"/>
        <v>0</v>
      </c>
    </row>
    <row r="17" spans="1:27" s="1" customFormat="1" ht="15">
      <c r="A17" s="201"/>
      <c r="B17" s="198" t="s">
        <v>68</v>
      </c>
      <c r="C17" s="199"/>
      <c r="D17" s="29">
        <f t="shared" si="1"/>
        <v>75</v>
      </c>
      <c r="E17" s="29">
        <f t="shared" si="2"/>
        <v>125</v>
      </c>
      <c r="F17" s="29">
        <f t="shared" si="3"/>
        <v>200</v>
      </c>
      <c r="G17" s="30">
        <f t="shared" ref="G17:AA17" si="9">G272</f>
        <v>2</v>
      </c>
      <c r="H17" s="30">
        <f t="shared" si="9"/>
        <v>1</v>
      </c>
      <c r="I17" s="30">
        <f t="shared" si="9"/>
        <v>3</v>
      </c>
      <c r="J17" s="30">
        <f t="shared" si="9"/>
        <v>2</v>
      </c>
      <c r="K17" s="30">
        <f t="shared" si="9"/>
        <v>6</v>
      </c>
      <c r="L17" s="30">
        <f t="shared" si="9"/>
        <v>8</v>
      </c>
      <c r="M17" s="30">
        <f t="shared" si="9"/>
        <v>2</v>
      </c>
      <c r="N17" s="30">
        <f t="shared" si="9"/>
        <v>3</v>
      </c>
      <c r="O17" s="30">
        <f t="shared" si="9"/>
        <v>5</v>
      </c>
      <c r="P17" s="30">
        <f t="shared" si="9"/>
        <v>1</v>
      </c>
      <c r="Q17" s="30">
        <f t="shared" si="9"/>
        <v>5</v>
      </c>
      <c r="R17" s="30">
        <f t="shared" si="9"/>
        <v>6</v>
      </c>
      <c r="S17" s="30">
        <f t="shared" si="9"/>
        <v>0</v>
      </c>
      <c r="T17" s="30">
        <f t="shared" si="9"/>
        <v>0</v>
      </c>
      <c r="U17" s="30">
        <f t="shared" si="9"/>
        <v>0</v>
      </c>
      <c r="V17" s="30">
        <f t="shared" si="9"/>
        <v>29</v>
      </c>
      <c r="W17" s="30">
        <f t="shared" si="9"/>
        <v>48</v>
      </c>
      <c r="X17" s="30">
        <f t="shared" si="9"/>
        <v>77</v>
      </c>
      <c r="Y17" s="30">
        <f t="shared" si="9"/>
        <v>39</v>
      </c>
      <c r="Z17" s="30">
        <f t="shared" si="9"/>
        <v>62</v>
      </c>
      <c r="AA17" s="30">
        <f t="shared" si="9"/>
        <v>101</v>
      </c>
    </row>
    <row r="18" spans="1:27" s="1" customFormat="1" ht="15">
      <c r="A18" s="212" t="s">
        <v>50</v>
      </c>
      <c r="B18" s="213"/>
      <c r="C18" s="214"/>
      <c r="D18" s="13">
        <f t="shared" si="1"/>
        <v>1313</v>
      </c>
      <c r="E18" s="13">
        <f t="shared" si="2"/>
        <v>2087</v>
      </c>
      <c r="F18" s="13">
        <f t="shared" si="3"/>
        <v>3400</v>
      </c>
      <c r="G18" s="13">
        <f t="shared" ref="G18:AA18" si="10">SUM(G19:G26)</f>
        <v>435</v>
      </c>
      <c r="H18" s="13">
        <f t="shared" si="10"/>
        <v>691</v>
      </c>
      <c r="I18" s="13">
        <f t="shared" si="10"/>
        <v>1126</v>
      </c>
      <c r="J18" s="13">
        <f t="shared" si="10"/>
        <v>761</v>
      </c>
      <c r="K18" s="13">
        <f t="shared" si="10"/>
        <v>1238</v>
      </c>
      <c r="L18" s="13">
        <f t="shared" si="10"/>
        <v>1999</v>
      </c>
      <c r="M18" s="13">
        <f t="shared" si="10"/>
        <v>76</v>
      </c>
      <c r="N18" s="13">
        <f t="shared" si="10"/>
        <v>104</v>
      </c>
      <c r="O18" s="13">
        <f t="shared" si="10"/>
        <v>180</v>
      </c>
      <c r="P18" s="13">
        <f t="shared" si="10"/>
        <v>0</v>
      </c>
      <c r="Q18" s="13">
        <f t="shared" si="10"/>
        <v>0</v>
      </c>
      <c r="R18" s="13">
        <f t="shared" si="10"/>
        <v>0</v>
      </c>
      <c r="S18" s="13">
        <f t="shared" si="10"/>
        <v>0</v>
      </c>
      <c r="T18" s="13">
        <f t="shared" si="10"/>
        <v>2</v>
      </c>
      <c r="U18" s="13">
        <f t="shared" si="10"/>
        <v>2</v>
      </c>
      <c r="V18" s="13">
        <f t="shared" si="10"/>
        <v>0</v>
      </c>
      <c r="W18" s="13">
        <f t="shared" si="10"/>
        <v>0</v>
      </c>
      <c r="X18" s="13">
        <f t="shared" si="10"/>
        <v>0</v>
      </c>
      <c r="Y18" s="13">
        <f t="shared" si="10"/>
        <v>41</v>
      </c>
      <c r="Z18" s="13">
        <f t="shared" si="10"/>
        <v>52</v>
      </c>
      <c r="AA18" s="13">
        <f t="shared" si="10"/>
        <v>93</v>
      </c>
    </row>
    <row r="19" spans="1:27" s="1" customFormat="1" ht="15">
      <c r="A19" s="200">
        <v>6</v>
      </c>
      <c r="B19" s="198" t="s">
        <v>74</v>
      </c>
      <c r="C19" s="199"/>
      <c r="D19" s="29">
        <f t="shared" si="1"/>
        <v>5</v>
      </c>
      <c r="E19" s="29">
        <f t="shared" si="2"/>
        <v>16</v>
      </c>
      <c r="F19" s="29">
        <f t="shared" si="3"/>
        <v>21</v>
      </c>
      <c r="G19" s="30">
        <f t="shared" ref="G19:AA19" si="11">G116+G256</f>
        <v>5</v>
      </c>
      <c r="H19" s="30">
        <f t="shared" si="11"/>
        <v>16</v>
      </c>
      <c r="I19" s="30">
        <f t="shared" si="11"/>
        <v>21</v>
      </c>
      <c r="J19" s="30">
        <f t="shared" si="11"/>
        <v>0</v>
      </c>
      <c r="K19" s="30">
        <f t="shared" si="11"/>
        <v>0</v>
      </c>
      <c r="L19" s="30">
        <f t="shared" si="11"/>
        <v>0</v>
      </c>
      <c r="M19" s="30">
        <f t="shared" si="11"/>
        <v>0</v>
      </c>
      <c r="N19" s="30">
        <f t="shared" si="11"/>
        <v>0</v>
      </c>
      <c r="O19" s="30">
        <f t="shared" si="11"/>
        <v>0</v>
      </c>
      <c r="P19" s="30">
        <f t="shared" si="11"/>
        <v>0</v>
      </c>
      <c r="Q19" s="30">
        <f t="shared" si="11"/>
        <v>0</v>
      </c>
      <c r="R19" s="30">
        <f t="shared" si="11"/>
        <v>0</v>
      </c>
      <c r="S19" s="30">
        <f t="shared" si="11"/>
        <v>0</v>
      </c>
      <c r="T19" s="30">
        <f t="shared" si="11"/>
        <v>0</v>
      </c>
      <c r="U19" s="30">
        <f t="shared" si="11"/>
        <v>0</v>
      </c>
      <c r="V19" s="30">
        <f t="shared" si="11"/>
        <v>0</v>
      </c>
      <c r="W19" s="30">
        <f t="shared" si="11"/>
        <v>0</v>
      </c>
      <c r="X19" s="30">
        <f t="shared" si="11"/>
        <v>0</v>
      </c>
      <c r="Y19" s="30">
        <f t="shared" si="11"/>
        <v>0</v>
      </c>
      <c r="Z19" s="30">
        <f t="shared" si="11"/>
        <v>0</v>
      </c>
      <c r="AA19" s="30">
        <f t="shared" si="11"/>
        <v>0</v>
      </c>
    </row>
    <row r="20" spans="1:27">
      <c r="A20" s="201"/>
      <c r="B20" s="198" t="s">
        <v>68</v>
      </c>
      <c r="C20" s="199"/>
      <c r="D20" s="29">
        <f t="shared" si="1"/>
        <v>2</v>
      </c>
      <c r="E20" s="29">
        <f t="shared" si="2"/>
        <v>2</v>
      </c>
      <c r="F20" s="29">
        <f t="shared" si="3"/>
        <v>4</v>
      </c>
      <c r="G20" s="30">
        <f t="shared" ref="G20:AA20" si="12">G284</f>
        <v>0</v>
      </c>
      <c r="H20" s="30">
        <f t="shared" si="12"/>
        <v>0</v>
      </c>
      <c r="I20" s="30">
        <f t="shared" si="12"/>
        <v>0</v>
      </c>
      <c r="J20" s="30">
        <f t="shared" si="12"/>
        <v>0</v>
      </c>
      <c r="K20" s="30">
        <f t="shared" si="12"/>
        <v>0</v>
      </c>
      <c r="L20" s="30">
        <f t="shared" si="12"/>
        <v>0</v>
      </c>
      <c r="M20" s="30">
        <f t="shared" si="12"/>
        <v>0</v>
      </c>
      <c r="N20" s="30">
        <f t="shared" si="12"/>
        <v>0</v>
      </c>
      <c r="O20" s="30">
        <f t="shared" si="12"/>
        <v>0</v>
      </c>
      <c r="P20" s="30">
        <f t="shared" si="12"/>
        <v>0</v>
      </c>
      <c r="Q20" s="30">
        <f t="shared" si="12"/>
        <v>0</v>
      </c>
      <c r="R20" s="30">
        <f t="shared" si="12"/>
        <v>0</v>
      </c>
      <c r="S20" s="30">
        <f t="shared" si="12"/>
        <v>0</v>
      </c>
      <c r="T20" s="30">
        <f t="shared" si="12"/>
        <v>0</v>
      </c>
      <c r="U20" s="30">
        <f t="shared" si="12"/>
        <v>0</v>
      </c>
      <c r="V20" s="30">
        <f t="shared" si="12"/>
        <v>0</v>
      </c>
      <c r="W20" s="30">
        <f t="shared" si="12"/>
        <v>0</v>
      </c>
      <c r="X20" s="30">
        <f t="shared" si="12"/>
        <v>0</v>
      </c>
      <c r="Y20" s="30">
        <f t="shared" si="12"/>
        <v>2</v>
      </c>
      <c r="Z20" s="30">
        <f t="shared" si="12"/>
        <v>2</v>
      </c>
      <c r="AA20" s="30">
        <f t="shared" si="12"/>
        <v>4</v>
      </c>
    </row>
    <row r="21" spans="1:27" s="1" customFormat="1" ht="15">
      <c r="A21" s="200">
        <v>7</v>
      </c>
      <c r="B21" s="198" t="s">
        <v>75</v>
      </c>
      <c r="C21" s="199"/>
      <c r="D21" s="29">
        <f t="shared" si="1"/>
        <v>643</v>
      </c>
      <c r="E21" s="29">
        <f t="shared" si="2"/>
        <v>1105</v>
      </c>
      <c r="F21" s="29">
        <f t="shared" si="3"/>
        <v>1748</v>
      </c>
      <c r="G21" s="30">
        <f t="shared" ref="G21:AA21" si="13">G41+G51+G69+G96+G120+G133+G140+G172+G258+G293</f>
        <v>235</v>
      </c>
      <c r="H21" s="30">
        <f t="shared" si="13"/>
        <v>379</v>
      </c>
      <c r="I21" s="30">
        <f t="shared" si="13"/>
        <v>614</v>
      </c>
      <c r="J21" s="30">
        <f t="shared" si="13"/>
        <v>407</v>
      </c>
      <c r="K21" s="30">
        <f t="shared" si="13"/>
        <v>724</v>
      </c>
      <c r="L21" s="30">
        <f t="shared" si="13"/>
        <v>1131</v>
      </c>
      <c r="M21" s="30">
        <f t="shared" si="13"/>
        <v>0</v>
      </c>
      <c r="N21" s="30">
        <f t="shared" si="13"/>
        <v>0</v>
      </c>
      <c r="O21" s="30">
        <f t="shared" si="13"/>
        <v>0</v>
      </c>
      <c r="P21" s="30">
        <f t="shared" si="13"/>
        <v>0</v>
      </c>
      <c r="Q21" s="30">
        <f t="shared" si="13"/>
        <v>0</v>
      </c>
      <c r="R21" s="30">
        <f t="shared" si="13"/>
        <v>0</v>
      </c>
      <c r="S21" s="30">
        <f t="shared" si="13"/>
        <v>0</v>
      </c>
      <c r="T21" s="30">
        <f t="shared" si="13"/>
        <v>1</v>
      </c>
      <c r="U21" s="30">
        <f t="shared" si="13"/>
        <v>1</v>
      </c>
      <c r="V21" s="30">
        <f t="shared" si="13"/>
        <v>0</v>
      </c>
      <c r="W21" s="30">
        <f t="shared" si="13"/>
        <v>0</v>
      </c>
      <c r="X21" s="30">
        <f t="shared" si="13"/>
        <v>0</v>
      </c>
      <c r="Y21" s="30">
        <f t="shared" si="13"/>
        <v>1</v>
      </c>
      <c r="Z21" s="30">
        <f t="shared" si="13"/>
        <v>1</v>
      </c>
      <c r="AA21" s="30">
        <f t="shared" si="13"/>
        <v>2</v>
      </c>
    </row>
    <row r="22" spans="1:27" s="1" customFormat="1" ht="15">
      <c r="A22" s="201"/>
      <c r="B22" s="198" t="s">
        <v>68</v>
      </c>
      <c r="C22" s="199"/>
      <c r="D22" s="29">
        <f t="shared" si="1"/>
        <v>41</v>
      </c>
      <c r="E22" s="29">
        <f t="shared" si="2"/>
        <v>49</v>
      </c>
      <c r="F22" s="29">
        <f t="shared" si="3"/>
        <v>90</v>
      </c>
      <c r="G22" s="30">
        <f t="shared" ref="G22:AA22" si="14">G286</f>
        <v>1</v>
      </c>
      <c r="H22" s="30">
        <f t="shared" si="14"/>
        <v>2</v>
      </c>
      <c r="I22" s="30">
        <f t="shared" si="14"/>
        <v>3</v>
      </c>
      <c r="J22" s="30">
        <f t="shared" si="14"/>
        <v>2</v>
      </c>
      <c r="K22" s="30">
        <f t="shared" si="14"/>
        <v>0</v>
      </c>
      <c r="L22" s="30">
        <f t="shared" si="14"/>
        <v>2</v>
      </c>
      <c r="M22" s="30">
        <f t="shared" si="14"/>
        <v>0</v>
      </c>
      <c r="N22" s="30">
        <f t="shared" si="14"/>
        <v>0</v>
      </c>
      <c r="O22" s="30">
        <f t="shared" si="14"/>
        <v>0</v>
      </c>
      <c r="P22" s="30">
        <f t="shared" si="14"/>
        <v>0</v>
      </c>
      <c r="Q22" s="30">
        <f t="shared" si="14"/>
        <v>0</v>
      </c>
      <c r="R22" s="30">
        <f t="shared" si="14"/>
        <v>0</v>
      </c>
      <c r="S22" s="30">
        <f t="shared" si="14"/>
        <v>0</v>
      </c>
      <c r="T22" s="30">
        <f t="shared" si="14"/>
        <v>0</v>
      </c>
      <c r="U22" s="30">
        <f t="shared" si="14"/>
        <v>0</v>
      </c>
      <c r="V22" s="30">
        <f t="shared" si="14"/>
        <v>0</v>
      </c>
      <c r="W22" s="30">
        <f t="shared" si="14"/>
        <v>0</v>
      </c>
      <c r="X22" s="30">
        <f t="shared" si="14"/>
        <v>0</v>
      </c>
      <c r="Y22" s="30">
        <f t="shared" si="14"/>
        <v>38</v>
      </c>
      <c r="Z22" s="30">
        <f t="shared" si="14"/>
        <v>47</v>
      </c>
      <c r="AA22" s="30">
        <f t="shared" si="14"/>
        <v>85</v>
      </c>
    </row>
    <row r="23" spans="1:27" s="1" customFormat="1" ht="15">
      <c r="A23" s="31">
        <v>8</v>
      </c>
      <c r="B23" s="198" t="s">
        <v>76</v>
      </c>
      <c r="C23" s="199"/>
      <c r="D23" s="29">
        <f t="shared" si="1"/>
        <v>1</v>
      </c>
      <c r="E23" s="29">
        <f t="shared" si="2"/>
        <v>1</v>
      </c>
      <c r="F23" s="29">
        <f t="shared" si="3"/>
        <v>2</v>
      </c>
      <c r="G23" s="30">
        <f t="shared" ref="G23:AA23" si="15">G123</f>
        <v>1</v>
      </c>
      <c r="H23" s="30">
        <f t="shared" si="15"/>
        <v>1</v>
      </c>
      <c r="I23" s="30">
        <f t="shared" si="15"/>
        <v>2</v>
      </c>
      <c r="J23" s="30">
        <f t="shared" si="15"/>
        <v>0</v>
      </c>
      <c r="K23" s="30">
        <f t="shared" si="15"/>
        <v>0</v>
      </c>
      <c r="L23" s="30">
        <f t="shared" si="15"/>
        <v>0</v>
      </c>
      <c r="M23" s="30">
        <f t="shared" si="15"/>
        <v>0</v>
      </c>
      <c r="N23" s="30">
        <f t="shared" si="15"/>
        <v>0</v>
      </c>
      <c r="O23" s="30">
        <f t="shared" si="15"/>
        <v>0</v>
      </c>
      <c r="P23" s="30">
        <f t="shared" si="15"/>
        <v>0</v>
      </c>
      <c r="Q23" s="30">
        <f t="shared" si="15"/>
        <v>0</v>
      </c>
      <c r="R23" s="30">
        <f t="shared" si="15"/>
        <v>0</v>
      </c>
      <c r="S23" s="30">
        <f t="shared" si="15"/>
        <v>0</v>
      </c>
      <c r="T23" s="30">
        <f t="shared" si="15"/>
        <v>0</v>
      </c>
      <c r="U23" s="30">
        <f t="shared" si="15"/>
        <v>0</v>
      </c>
      <c r="V23" s="30">
        <f t="shared" si="15"/>
        <v>0</v>
      </c>
      <c r="W23" s="30">
        <f t="shared" si="15"/>
        <v>0</v>
      </c>
      <c r="X23" s="30">
        <f t="shared" si="15"/>
        <v>0</v>
      </c>
      <c r="Y23" s="30">
        <f t="shared" si="15"/>
        <v>0</v>
      </c>
      <c r="Z23" s="30">
        <f t="shared" si="15"/>
        <v>0</v>
      </c>
      <c r="AA23" s="30">
        <f t="shared" si="15"/>
        <v>0</v>
      </c>
    </row>
    <row r="24" spans="1:27" s="1" customFormat="1" ht="15">
      <c r="A24" s="200">
        <v>9</v>
      </c>
      <c r="B24" s="198" t="s">
        <v>77</v>
      </c>
      <c r="C24" s="199"/>
      <c r="D24" s="29">
        <f t="shared" si="1"/>
        <v>317</v>
      </c>
      <c r="E24" s="29">
        <f t="shared" si="2"/>
        <v>537</v>
      </c>
      <c r="F24" s="29">
        <f t="shared" si="3"/>
        <v>854</v>
      </c>
      <c r="G24" s="30">
        <f t="shared" ref="G24:AA24" si="16">G43+G75+G111+G189+G267</f>
        <v>88</v>
      </c>
      <c r="H24" s="30">
        <f t="shared" si="16"/>
        <v>166</v>
      </c>
      <c r="I24" s="30">
        <f t="shared" si="16"/>
        <v>254</v>
      </c>
      <c r="J24" s="30">
        <f t="shared" si="16"/>
        <v>229</v>
      </c>
      <c r="K24" s="30">
        <f t="shared" si="16"/>
        <v>371</v>
      </c>
      <c r="L24" s="30">
        <f t="shared" si="16"/>
        <v>600</v>
      </c>
      <c r="M24" s="30">
        <f t="shared" si="16"/>
        <v>0</v>
      </c>
      <c r="N24" s="30">
        <f t="shared" si="16"/>
        <v>0</v>
      </c>
      <c r="O24" s="30">
        <f t="shared" si="16"/>
        <v>0</v>
      </c>
      <c r="P24" s="30">
        <f t="shared" si="16"/>
        <v>0</v>
      </c>
      <c r="Q24" s="30">
        <f t="shared" si="16"/>
        <v>0</v>
      </c>
      <c r="R24" s="30">
        <f t="shared" si="16"/>
        <v>0</v>
      </c>
      <c r="S24" s="30">
        <f t="shared" si="16"/>
        <v>0</v>
      </c>
      <c r="T24" s="30">
        <f t="shared" si="16"/>
        <v>0</v>
      </c>
      <c r="U24" s="30">
        <f t="shared" si="16"/>
        <v>0</v>
      </c>
      <c r="V24" s="30">
        <f t="shared" si="16"/>
        <v>0</v>
      </c>
      <c r="W24" s="30">
        <f t="shared" si="16"/>
        <v>0</v>
      </c>
      <c r="X24" s="30">
        <f t="shared" si="16"/>
        <v>0</v>
      </c>
      <c r="Y24" s="30">
        <f t="shared" si="16"/>
        <v>0</v>
      </c>
      <c r="Z24" s="30">
        <f t="shared" si="16"/>
        <v>0</v>
      </c>
      <c r="AA24" s="30">
        <f t="shared" si="16"/>
        <v>0</v>
      </c>
    </row>
    <row r="25" spans="1:27" s="1" customFormat="1" ht="15">
      <c r="A25" s="201"/>
      <c r="B25" s="198" t="s">
        <v>68</v>
      </c>
      <c r="C25" s="199"/>
      <c r="D25" s="29">
        <f t="shared" si="1"/>
        <v>0</v>
      </c>
      <c r="E25" s="29">
        <f t="shared" si="2"/>
        <v>2</v>
      </c>
      <c r="F25" s="29">
        <f t="shared" si="3"/>
        <v>2</v>
      </c>
      <c r="G25" s="30">
        <f t="shared" ref="G25:AA25" si="17">G289</f>
        <v>0</v>
      </c>
      <c r="H25" s="30">
        <f t="shared" si="17"/>
        <v>0</v>
      </c>
      <c r="I25" s="30">
        <f t="shared" si="17"/>
        <v>0</v>
      </c>
      <c r="J25" s="30">
        <f t="shared" si="17"/>
        <v>0</v>
      </c>
      <c r="K25" s="30">
        <f t="shared" si="17"/>
        <v>0</v>
      </c>
      <c r="L25" s="30">
        <f t="shared" si="17"/>
        <v>0</v>
      </c>
      <c r="M25" s="30">
        <f t="shared" si="17"/>
        <v>0</v>
      </c>
      <c r="N25" s="30">
        <f t="shared" si="17"/>
        <v>0</v>
      </c>
      <c r="O25" s="30">
        <f t="shared" si="17"/>
        <v>0</v>
      </c>
      <c r="P25" s="30">
        <f t="shared" si="17"/>
        <v>0</v>
      </c>
      <c r="Q25" s="30">
        <f t="shared" si="17"/>
        <v>0</v>
      </c>
      <c r="R25" s="30">
        <f t="shared" si="17"/>
        <v>0</v>
      </c>
      <c r="S25" s="30">
        <f t="shared" si="17"/>
        <v>0</v>
      </c>
      <c r="T25" s="30">
        <f t="shared" si="17"/>
        <v>0</v>
      </c>
      <c r="U25" s="30">
        <f t="shared" si="17"/>
        <v>0</v>
      </c>
      <c r="V25" s="30">
        <f t="shared" si="17"/>
        <v>0</v>
      </c>
      <c r="W25" s="30">
        <f t="shared" si="17"/>
        <v>0</v>
      </c>
      <c r="X25" s="30">
        <f t="shared" si="17"/>
        <v>0</v>
      </c>
      <c r="Y25" s="30">
        <f t="shared" si="17"/>
        <v>0</v>
      </c>
      <c r="Z25" s="30">
        <f t="shared" si="17"/>
        <v>2</v>
      </c>
      <c r="AA25" s="30">
        <f t="shared" si="17"/>
        <v>2</v>
      </c>
    </row>
    <row r="26" spans="1:27" s="1" customFormat="1" ht="15">
      <c r="A26" s="31">
        <v>11</v>
      </c>
      <c r="B26" s="198" t="s">
        <v>78</v>
      </c>
      <c r="C26" s="199"/>
      <c r="D26" s="29">
        <f t="shared" si="1"/>
        <v>304</v>
      </c>
      <c r="E26" s="29">
        <f t="shared" si="2"/>
        <v>375</v>
      </c>
      <c r="F26" s="29">
        <f t="shared" si="3"/>
        <v>679</v>
      </c>
      <c r="G26" s="30">
        <f t="shared" ref="G26:AA26" si="18">G138</f>
        <v>105</v>
      </c>
      <c r="H26" s="30">
        <f t="shared" si="18"/>
        <v>127</v>
      </c>
      <c r="I26" s="30">
        <f t="shared" si="18"/>
        <v>232</v>
      </c>
      <c r="J26" s="30">
        <f t="shared" si="18"/>
        <v>123</v>
      </c>
      <c r="K26" s="30">
        <f t="shared" si="18"/>
        <v>143</v>
      </c>
      <c r="L26" s="30">
        <f t="shared" si="18"/>
        <v>266</v>
      </c>
      <c r="M26" s="30">
        <f t="shared" si="18"/>
        <v>76</v>
      </c>
      <c r="N26" s="30">
        <f t="shared" si="18"/>
        <v>104</v>
      </c>
      <c r="O26" s="30">
        <f t="shared" si="18"/>
        <v>180</v>
      </c>
      <c r="P26" s="30">
        <f t="shared" si="18"/>
        <v>0</v>
      </c>
      <c r="Q26" s="30">
        <f t="shared" si="18"/>
        <v>0</v>
      </c>
      <c r="R26" s="30">
        <f t="shared" si="18"/>
        <v>0</v>
      </c>
      <c r="S26" s="30">
        <f t="shared" si="18"/>
        <v>0</v>
      </c>
      <c r="T26" s="30">
        <f t="shared" si="18"/>
        <v>1</v>
      </c>
      <c r="U26" s="30">
        <f t="shared" si="18"/>
        <v>1</v>
      </c>
      <c r="V26" s="30">
        <f t="shared" si="18"/>
        <v>0</v>
      </c>
      <c r="W26" s="30">
        <f t="shared" si="18"/>
        <v>0</v>
      </c>
      <c r="X26" s="30">
        <f t="shared" si="18"/>
        <v>0</v>
      </c>
      <c r="Y26" s="30">
        <f t="shared" si="18"/>
        <v>0</v>
      </c>
      <c r="Z26" s="30">
        <f t="shared" si="18"/>
        <v>0</v>
      </c>
      <c r="AA26" s="30">
        <f t="shared" si="18"/>
        <v>0</v>
      </c>
    </row>
    <row r="27" spans="1:27" outlineLevel="3">
      <c r="A27" s="186" t="s">
        <v>428</v>
      </c>
      <c r="B27" s="186"/>
      <c r="C27" s="186"/>
      <c r="D27" s="29">
        <f t="shared" ref="D27:AA27" si="19">SUBTOTAL(9,D30:D45)</f>
        <v>1211</v>
      </c>
      <c r="E27" s="29">
        <f t="shared" si="19"/>
        <v>1195</v>
      </c>
      <c r="F27" s="29">
        <f t="shared" si="19"/>
        <v>2406</v>
      </c>
      <c r="G27" s="29">
        <f t="shared" si="19"/>
        <v>357</v>
      </c>
      <c r="H27" s="29">
        <f t="shared" si="19"/>
        <v>330</v>
      </c>
      <c r="I27" s="29">
        <f t="shared" si="19"/>
        <v>687</v>
      </c>
      <c r="J27" s="29">
        <f t="shared" si="19"/>
        <v>346</v>
      </c>
      <c r="K27" s="29">
        <f t="shared" si="19"/>
        <v>333</v>
      </c>
      <c r="L27" s="29">
        <f t="shared" si="19"/>
        <v>679</v>
      </c>
      <c r="M27" s="29">
        <f t="shared" si="19"/>
        <v>217</v>
      </c>
      <c r="N27" s="29">
        <f t="shared" si="19"/>
        <v>181</v>
      </c>
      <c r="O27" s="29">
        <f t="shared" si="19"/>
        <v>398</v>
      </c>
      <c r="P27" s="29">
        <f t="shared" si="19"/>
        <v>264</v>
      </c>
      <c r="Q27" s="29">
        <f t="shared" si="19"/>
        <v>319</v>
      </c>
      <c r="R27" s="29">
        <f t="shared" si="19"/>
        <v>583</v>
      </c>
      <c r="S27" s="29">
        <f t="shared" si="19"/>
        <v>1</v>
      </c>
      <c r="T27" s="29">
        <f t="shared" si="19"/>
        <v>3</v>
      </c>
      <c r="U27" s="29">
        <f t="shared" si="19"/>
        <v>4</v>
      </c>
      <c r="V27" s="29">
        <f t="shared" si="19"/>
        <v>26</v>
      </c>
      <c r="W27" s="29">
        <f t="shared" si="19"/>
        <v>29</v>
      </c>
      <c r="X27" s="29">
        <f t="shared" si="19"/>
        <v>55</v>
      </c>
      <c r="Y27" s="29">
        <f t="shared" si="19"/>
        <v>0</v>
      </c>
      <c r="Z27" s="29">
        <f t="shared" si="19"/>
        <v>0</v>
      </c>
      <c r="AA27" s="29">
        <f t="shared" si="19"/>
        <v>0</v>
      </c>
    </row>
    <row r="28" spans="1:27" outlineLevel="4">
      <c r="A28" s="186" t="s">
        <v>49</v>
      </c>
      <c r="B28" s="186"/>
      <c r="C28" s="186"/>
      <c r="D28" s="29">
        <f t="shared" ref="D28:AA28" si="20">SUBTOTAL(9,D30:D39)</f>
        <v>1113</v>
      </c>
      <c r="E28" s="29">
        <f t="shared" si="20"/>
        <v>1108</v>
      </c>
      <c r="F28" s="29">
        <f t="shared" si="20"/>
        <v>2221</v>
      </c>
      <c r="G28" s="29">
        <f t="shared" si="20"/>
        <v>317</v>
      </c>
      <c r="H28" s="29">
        <f t="shared" si="20"/>
        <v>297</v>
      </c>
      <c r="I28" s="29">
        <f t="shared" si="20"/>
        <v>614</v>
      </c>
      <c r="J28" s="29">
        <f t="shared" si="20"/>
        <v>288</v>
      </c>
      <c r="K28" s="29">
        <f t="shared" si="20"/>
        <v>280</v>
      </c>
      <c r="L28" s="29">
        <f t="shared" si="20"/>
        <v>568</v>
      </c>
      <c r="M28" s="29">
        <f t="shared" si="20"/>
        <v>217</v>
      </c>
      <c r="N28" s="29">
        <f t="shared" si="20"/>
        <v>181</v>
      </c>
      <c r="O28" s="29">
        <f t="shared" si="20"/>
        <v>398</v>
      </c>
      <c r="P28" s="29">
        <f t="shared" si="20"/>
        <v>264</v>
      </c>
      <c r="Q28" s="29">
        <f t="shared" si="20"/>
        <v>319</v>
      </c>
      <c r="R28" s="29">
        <f t="shared" si="20"/>
        <v>583</v>
      </c>
      <c r="S28" s="29">
        <f t="shared" si="20"/>
        <v>1</v>
      </c>
      <c r="T28" s="29">
        <f t="shared" si="20"/>
        <v>2</v>
      </c>
      <c r="U28" s="29">
        <f t="shared" si="20"/>
        <v>3</v>
      </c>
      <c r="V28" s="29">
        <f t="shared" si="20"/>
        <v>26</v>
      </c>
      <c r="W28" s="29">
        <f t="shared" si="20"/>
        <v>29</v>
      </c>
      <c r="X28" s="29">
        <f t="shared" si="20"/>
        <v>55</v>
      </c>
      <c r="Y28" s="29">
        <f t="shared" si="20"/>
        <v>0</v>
      </c>
      <c r="Z28" s="29">
        <f t="shared" si="20"/>
        <v>0</v>
      </c>
      <c r="AA28" s="29">
        <f t="shared" si="20"/>
        <v>0</v>
      </c>
    </row>
    <row r="29" spans="1:27" outlineLevel="5">
      <c r="A29" s="187" t="s">
        <v>71</v>
      </c>
      <c r="B29" s="187"/>
      <c r="C29" s="187"/>
      <c r="D29" s="29">
        <f t="shared" ref="D29:AA29" si="21">SUBTOTAL(9,D30:D39)</f>
        <v>1113</v>
      </c>
      <c r="E29" s="29">
        <f t="shared" si="21"/>
        <v>1108</v>
      </c>
      <c r="F29" s="29">
        <f t="shared" si="21"/>
        <v>2221</v>
      </c>
      <c r="G29" s="29">
        <f t="shared" si="21"/>
        <v>317</v>
      </c>
      <c r="H29" s="29">
        <f t="shared" si="21"/>
        <v>297</v>
      </c>
      <c r="I29" s="29">
        <f t="shared" si="21"/>
        <v>614</v>
      </c>
      <c r="J29" s="29">
        <f t="shared" si="21"/>
        <v>288</v>
      </c>
      <c r="K29" s="29">
        <f t="shared" si="21"/>
        <v>280</v>
      </c>
      <c r="L29" s="29">
        <f t="shared" si="21"/>
        <v>568</v>
      </c>
      <c r="M29" s="29">
        <f t="shared" si="21"/>
        <v>217</v>
      </c>
      <c r="N29" s="29">
        <f t="shared" si="21"/>
        <v>181</v>
      </c>
      <c r="O29" s="29">
        <f t="shared" si="21"/>
        <v>398</v>
      </c>
      <c r="P29" s="29">
        <f t="shared" si="21"/>
        <v>264</v>
      </c>
      <c r="Q29" s="29">
        <f t="shared" si="21"/>
        <v>319</v>
      </c>
      <c r="R29" s="29">
        <f t="shared" si="21"/>
        <v>583</v>
      </c>
      <c r="S29" s="29">
        <f t="shared" si="21"/>
        <v>1</v>
      </c>
      <c r="T29" s="29">
        <f t="shared" si="21"/>
        <v>2</v>
      </c>
      <c r="U29" s="29">
        <f t="shared" si="21"/>
        <v>3</v>
      </c>
      <c r="V29" s="29">
        <f t="shared" si="21"/>
        <v>26</v>
      </c>
      <c r="W29" s="29">
        <f t="shared" si="21"/>
        <v>29</v>
      </c>
      <c r="X29" s="29">
        <f t="shared" si="21"/>
        <v>55</v>
      </c>
      <c r="Y29" s="29">
        <f t="shared" si="21"/>
        <v>0</v>
      </c>
      <c r="Z29" s="29">
        <f t="shared" si="21"/>
        <v>0</v>
      </c>
      <c r="AA29" s="29">
        <f t="shared" si="21"/>
        <v>0</v>
      </c>
    </row>
    <row r="30" spans="1:27" outlineLevel="6">
      <c r="A30" s="32">
        <v>52.010100000000001</v>
      </c>
      <c r="B30" s="30" t="s">
        <v>80</v>
      </c>
      <c r="C30" s="30" t="s">
        <v>81</v>
      </c>
      <c r="D30" s="29">
        <f t="shared" ref="D30:D39" si="22">G30+J30+M30+P30+S30+V30+Y30</f>
        <v>115</v>
      </c>
      <c r="E30" s="29">
        <f t="shared" ref="E30:E39" si="23">H30+K30+N30+Q30+T30+W30+Z30</f>
        <v>92</v>
      </c>
      <c r="F30" s="29">
        <f t="shared" ref="F30:F39" si="24">I30+L30+O30+R30+U30+X30+AA30</f>
        <v>207</v>
      </c>
      <c r="G30" s="30">
        <v>57</v>
      </c>
      <c r="H30" s="30">
        <v>43</v>
      </c>
      <c r="I30" s="30">
        <v>100</v>
      </c>
      <c r="J30" s="30">
        <v>36</v>
      </c>
      <c r="K30" s="30">
        <v>32</v>
      </c>
      <c r="L30" s="30">
        <v>68</v>
      </c>
      <c r="M30" s="30">
        <v>11</v>
      </c>
      <c r="N30" s="30">
        <v>9</v>
      </c>
      <c r="O30" s="30">
        <v>20</v>
      </c>
      <c r="P30" s="30">
        <v>10</v>
      </c>
      <c r="Q30" s="30">
        <v>7</v>
      </c>
      <c r="R30" s="30">
        <v>17</v>
      </c>
      <c r="S30" s="30"/>
      <c r="T30" s="30">
        <v>1</v>
      </c>
      <c r="U30" s="30">
        <v>1</v>
      </c>
      <c r="V30" s="30">
        <v>1</v>
      </c>
      <c r="W30" s="30"/>
      <c r="X30" s="30">
        <v>1</v>
      </c>
      <c r="Y30" s="30"/>
      <c r="Z30" s="30"/>
      <c r="AA30" s="30"/>
    </row>
    <row r="31" spans="1:27" outlineLevel="6">
      <c r="A31" s="32">
        <v>52.020499999999998</v>
      </c>
      <c r="B31" s="30" t="s">
        <v>82</v>
      </c>
      <c r="C31" s="30" t="s">
        <v>83</v>
      </c>
      <c r="D31" s="29">
        <f t="shared" si="22"/>
        <v>33</v>
      </c>
      <c r="E31" s="29">
        <f t="shared" si="23"/>
        <v>31</v>
      </c>
      <c r="F31" s="29">
        <f t="shared" si="24"/>
        <v>64</v>
      </c>
      <c r="G31" s="30">
        <v>15</v>
      </c>
      <c r="H31" s="30">
        <v>13</v>
      </c>
      <c r="I31" s="30">
        <v>28</v>
      </c>
      <c r="J31" s="30">
        <v>6</v>
      </c>
      <c r="K31" s="30">
        <v>6</v>
      </c>
      <c r="L31" s="30">
        <v>12</v>
      </c>
      <c r="M31" s="30">
        <v>3</v>
      </c>
      <c r="N31" s="30">
        <v>5</v>
      </c>
      <c r="O31" s="30">
        <v>8</v>
      </c>
      <c r="P31" s="30">
        <v>9</v>
      </c>
      <c r="Q31" s="30">
        <v>6</v>
      </c>
      <c r="R31" s="30">
        <v>15</v>
      </c>
      <c r="S31" s="30"/>
      <c r="T31" s="30"/>
      <c r="U31" s="30"/>
      <c r="V31" s="30"/>
      <c r="W31" s="30">
        <v>1</v>
      </c>
      <c r="X31" s="30">
        <v>1</v>
      </c>
      <c r="Y31" s="30"/>
      <c r="Z31" s="30"/>
      <c r="AA31" s="30"/>
    </row>
    <row r="32" spans="1:27" outlineLevel="6">
      <c r="A32" s="32">
        <v>52.030099999999997</v>
      </c>
      <c r="B32" s="30" t="s">
        <v>84</v>
      </c>
      <c r="C32" s="30" t="s">
        <v>85</v>
      </c>
      <c r="D32" s="29">
        <f t="shared" si="22"/>
        <v>430</v>
      </c>
      <c r="E32" s="29">
        <f t="shared" si="23"/>
        <v>428</v>
      </c>
      <c r="F32" s="29">
        <f t="shared" si="24"/>
        <v>858</v>
      </c>
      <c r="G32" s="30">
        <v>102</v>
      </c>
      <c r="H32" s="30">
        <v>85</v>
      </c>
      <c r="I32" s="30">
        <v>187</v>
      </c>
      <c r="J32" s="30">
        <v>100</v>
      </c>
      <c r="K32" s="30">
        <v>94</v>
      </c>
      <c r="L32" s="30">
        <v>194</v>
      </c>
      <c r="M32" s="30">
        <v>99</v>
      </c>
      <c r="N32" s="30">
        <v>87</v>
      </c>
      <c r="O32" s="30">
        <v>186</v>
      </c>
      <c r="P32" s="30">
        <v>109</v>
      </c>
      <c r="Q32" s="30">
        <v>146</v>
      </c>
      <c r="R32" s="30">
        <v>255</v>
      </c>
      <c r="S32" s="30"/>
      <c r="T32" s="30"/>
      <c r="U32" s="30"/>
      <c r="V32" s="30">
        <v>20</v>
      </c>
      <c r="W32" s="30">
        <v>16</v>
      </c>
      <c r="X32" s="30">
        <v>36</v>
      </c>
      <c r="Y32" s="30"/>
      <c r="Z32" s="30"/>
      <c r="AA32" s="30"/>
    </row>
    <row r="33" spans="1:27" outlineLevel="6">
      <c r="A33" s="32">
        <v>53.040199999999999</v>
      </c>
      <c r="B33" s="30" t="s">
        <v>429</v>
      </c>
      <c r="C33" s="30" t="s">
        <v>430</v>
      </c>
      <c r="D33" s="29">
        <f t="shared" si="22"/>
        <v>60</v>
      </c>
      <c r="E33" s="29">
        <f t="shared" si="23"/>
        <v>119</v>
      </c>
      <c r="F33" s="29">
        <f t="shared" si="24"/>
        <v>179</v>
      </c>
      <c r="G33" s="30">
        <v>33</v>
      </c>
      <c r="H33" s="30">
        <v>51</v>
      </c>
      <c r="I33" s="30">
        <v>84</v>
      </c>
      <c r="J33" s="30">
        <v>14</v>
      </c>
      <c r="K33" s="30">
        <v>28</v>
      </c>
      <c r="L33" s="30">
        <v>42</v>
      </c>
      <c r="M33" s="30">
        <v>7</v>
      </c>
      <c r="N33" s="30">
        <v>18</v>
      </c>
      <c r="O33" s="30">
        <v>25</v>
      </c>
      <c r="P33" s="30">
        <v>5</v>
      </c>
      <c r="Q33" s="30">
        <v>19</v>
      </c>
      <c r="R33" s="30">
        <v>24</v>
      </c>
      <c r="S33" s="30"/>
      <c r="T33" s="30"/>
      <c r="U33" s="30"/>
      <c r="V33" s="30">
        <v>1</v>
      </c>
      <c r="W33" s="30">
        <v>3</v>
      </c>
      <c r="X33" s="30">
        <v>4</v>
      </c>
      <c r="Y33" s="30"/>
      <c r="Z33" s="30"/>
      <c r="AA33" s="30"/>
    </row>
    <row r="34" spans="1:27" outlineLevel="6">
      <c r="A34" s="32">
        <v>52.060099999999998</v>
      </c>
      <c r="B34" s="30" t="s">
        <v>88</v>
      </c>
      <c r="C34" s="30" t="s">
        <v>89</v>
      </c>
      <c r="D34" s="29">
        <f t="shared" si="22"/>
        <v>26</v>
      </c>
      <c r="E34" s="29">
        <f t="shared" si="23"/>
        <v>14</v>
      </c>
      <c r="F34" s="29">
        <f t="shared" si="24"/>
        <v>40</v>
      </c>
      <c r="G34" s="30">
        <v>13</v>
      </c>
      <c r="H34" s="30">
        <v>6</v>
      </c>
      <c r="I34" s="30">
        <v>19</v>
      </c>
      <c r="J34" s="30">
        <v>8</v>
      </c>
      <c r="K34" s="30">
        <v>6</v>
      </c>
      <c r="L34" s="30">
        <v>14</v>
      </c>
      <c r="M34" s="30">
        <v>2</v>
      </c>
      <c r="N34" s="30">
        <v>1</v>
      </c>
      <c r="O34" s="30">
        <v>3</v>
      </c>
      <c r="P34" s="30">
        <v>3</v>
      </c>
      <c r="Q34" s="30">
        <v>1</v>
      </c>
      <c r="R34" s="30">
        <v>4</v>
      </c>
      <c r="S34" s="30"/>
      <c r="T34" s="30"/>
      <c r="U34" s="30"/>
      <c r="V34" s="30"/>
      <c r="W34" s="30"/>
      <c r="X34" s="30"/>
      <c r="Y34" s="30"/>
      <c r="Z34" s="30"/>
      <c r="AA34" s="30"/>
    </row>
    <row r="35" spans="1:27" outlineLevel="6">
      <c r="A35" s="32">
        <v>52.080100000000002</v>
      </c>
      <c r="B35" s="30" t="s">
        <v>90</v>
      </c>
      <c r="C35" s="30" t="s">
        <v>91</v>
      </c>
      <c r="D35" s="29">
        <f t="shared" si="22"/>
        <v>150</v>
      </c>
      <c r="E35" s="29">
        <f t="shared" si="23"/>
        <v>70</v>
      </c>
      <c r="F35" s="29">
        <f t="shared" si="24"/>
        <v>220</v>
      </c>
      <c r="G35" s="30">
        <v>32</v>
      </c>
      <c r="H35" s="30">
        <v>17</v>
      </c>
      <c r="I35" s="30">
        <v>49</v>
      </c>
      <c r="J35" s="30">
        <v>33</v>
      </c>
      <c r="K35" s="30">
        <v>22</v>
      </c>
      <c r="L35" s="30">
        <v>55</v>
      </c>
      <c r="M35" s="30">
        <v>45</v>
      </c>
      <c r="N35" s="30">
        <v>7</v>
      </c>
      <c r="O35" s="30">
        <v>52</v>
      </c>
      <c r="P35" s="30">
        <v>39</v>
      </c>
      <c r="Q35" s="30">
        <v>24</v>
      </c>
      <c r="R35" s="30">
        <v>63</v>
      </c>
      <c r="S35" s="30">
        <v>1</v>
      </c>
      <c r="T35" s="30"/>
      <c r="U35" s="30">
        <v>1</v>
      </c>
      <c r="V35" s="30"/>
      <c r="W35" s="30"/>
      <c r="X35" s="30"/>
      <c r="Y35" s="30"/>
      <c r="Z35" s="30"/>
      <c r="AA35" s="30"/>
    </row>
    <row r="36" spans="1:27" outlineLevel="6">
      <c r="A36" s="32">
        <v>53.100099999999998</v>
      </c>
      <c r="B36" s="30" t="s">
        <v>92</v>
      </c>
      <c r="C36" s="30" t="s">
        <v>93</v>
      </c>
      <c r="D36" s="29">
        <f t="shared" si="22"/>
        <v>55</v>
      </c>
      <c r="E36" s="29">
        <f t="shared" si="23"/>
        <v>101</v>
      </c>
      <c r="F36" s="29">
        <f t="shared" si="24"/>
        <v>156</v>
      </c>
      <c r="G36" s="30">
        <v>12</v>
      </c>
      <c r="H36" s="30">
        <v>19</v>
      </c>
      <c r="I36" s="30">
        <v>31</v>
      </c>
      <c r="J36" s="30">
        <v>19</v>
      </c>
      <c r="K36" s="30">
        <v>27</v>
      </c>
      <c r="L36" s="30">
        <v>46</v>
      </c>
      <c r="M36" s="30">
        <v>7</v>
      </c>
      <c r="N36" s="30">
        <v>16</v>
      </c>
      <c r="O36" s="30">
        <v>23</v>
      </c>
      <c r="P36" s="30">
        <v>17</v>
      </c>
      <c r="Q36" s="30">
        <v>34</v>
      </c>
      <c r="R36" s="30">
        <v>51</v>
      </c>
      <c r="S36" s="30"/>
      <c r="T36" s="30">
        <v>1</v>
      </c>
      <c r="U36" s="30">
        <v>1</v>
      </c>
      <c r="V36" s="30"/>
      <c r="W36" s="30">
        <v>4</v>
      </c>
      <c r="X36" s="30">
        <v>4</v>
      </c>
      <c r="Y36" s="30"/>
      <c r="Z36" s="30"/>
      <c r="AA36" s="30"/>
    </row>
    <row r="37" spans="1:27" outlineLevel="6">
      <c r="A37" s="32">
        <v>52.120100000000001</v>
      </c>
      <c r="B37" s="30" t="s">
        <v>94</v>
      </c>
      <c r="C37" s="30" t="s">
        <v>95</v>
      </c>
      <c r="D37" s="29">
        <f t="shared" si="22"/>
        <v>109</v>
      </c>
      <c r="E37" s="29">
        <f t="shared" si="23"/>
        <v>29</v>
      </c>
      <c r="F37" s="29">
        <f t="shared" si="24"/>
        <v>138</v>
      </c>
      <c r="G37" s="30">
        <v>27</v>
      </c>
      <c r="H37" s="30">
        <v>5</v>
      </c>
      <c r="I37" s="30">
        <v>32</v>
      </c>
      <c r="J37" s="30">
        <v>29</v>
      </c>
      <c r="K37" s="30">
        <v>11</v>
      </c>
      <c r="L37" s="30">
        <v>40</v>
      </c>
      <c r="M37" s="30">
        <v>16</v>
      </c>
      <c r="N37" s="30"/>
      <c r="O37" s="30">
        <v>16</v>
      </c>
      <c r="P37" s="30">
        <v>33</v>
      </c>
      <c r="Q37" s="30">
        <v>10</v>
      </c>
      <c r="R37" s="30">
        <v>43</v>
      </c>
      <c r="S37" s="30"/>
      <c r="T37" s="30"/>
      <c r="U37" s="30"/>
      <c r="V37" s="30">
        <v>4</v>
      </c>
      <c r="W37" s="30">
        <v>3</v>
      </c>
      <c r="X37" s="30">
        <v>7</v>
      </c>
      <c r="Y37" s="30"/>
      <c r="Z37" s="30"/>
      <c r="AA37" s="30"/>
    </row>
    <row r="38" spans="1:27" outlineLevel="6">
      <c r="A38" s="32">
        <v>53.130200000000002</v>
      </c>
      <c r="B38" s="30" t="s">
        <v>431</v>
      </c>
      <c r="C38" s="30" t="s">
        <v>432</v>
      </c>
      <c r="D38" s="29">
        <f t="shared" si="22"/>
        <v>12</v>
      </c>
      <c r="E38" s="29">
        <f t="shared" si="23"/>
        <v>7</v>
      </c>
      <c r="F38" s="29">
        <f t="shared" si="24"/>
        <v>19</v>
      </c>
      <c r="G38" s="30">
        <v>3</v>
      </c>
      <c r="H38" s="30"/>
      <c r="I38" s="30">
        <v>3</v>
      </c>
      <c r="J38" s="30">
        <v>7</v>
      </c>
      <c r="K38" s="30">
        <v>2</v>
      </c>
      <c r="L38" s="30">
        <v>9</v>
      </c>
      <c r="M38" s="30">
        <v>1</v>
      </c>
      <c r="N38" s="30">
        <v>1</v>
      </c>
      <c r="O38" s="30">
        <v>2</v>
      </c>
      <c r="P38" s="30">
        <v>1</v>
      </c>
      <c r="Q38" s="30">
        <v>4</v>
      </c>
      <c r="R38" s="30">
        <v>5</v>
      </c>
      <c r="S38" s="30"/>
      <c r="T38" s="30"/>
      <c r="U38" s="30"/>
      <c r="V38" s="30"/>
      <c r="W38" s="30"/>
      <c r="X38" s="30"/>
      <c r="Y38" s="30"/>
      <c r="Z38" s="30"/>
      <c r="AA38" s="30"/>
    </row>
    <row r="39" spans="1:27" outlineLevel="6">
      <c r="A39" s="32">
        <v>52.140099999999997</v>
      </c>
      <c r="B39" s="30" t="s">
        <v>98</v>
      </c>
      <c r="C39" s="30" t="s">
        <v>99</v>
      </c>
      <c r="D39" s="29">
        <f t="shared" si="22"/>
        <v>123</v>
      </c>
      <c r="E39" s="29">
        <f t="shared" si="23"/>
        <v>217</v>
      </c>
      <c r="F39" s="29">
        <f t="shared" si="24"/>
        <v>340</v>
      </c>
      <c r="G39" s="30">
        <v>23</v>
      </c>
      <c r="H39" s="30">
        <v>58</v>
      </c>
      <c r="I39" s="30">
        <v>81</v>
      </c>
      <c r="J39" s="30">
        <v>36</v>
      </c>
      <c r="K39" s="30">
        <v>52</v>
      </c>
      <c r="L39" s="30">
        <v>88</v>
      </c>
      <c r="M39" s="30">
        <v>26</v>
      </c>
      <c r="N39" s="30">
        <v>37</v>
      </c>
      <c r="O39" s="30">
        <v>63</v>
      </c>
      <c r="P39" s="30">
        <v>38</v>
      </c>
      <c r="Q39" s="30">
        <v>68</v>
      </c>
      <c r="R39" s="30">
        <v>106</v>
      </c>
      <c r="S39" s="30"/>
      <c r="T39" s="30"/>
      <c r="U39" s="30"/>
      <c r="V39" s="30"/>
      <c r="W39" s="30">
        <v>2</v>
      </c>
      <c r="X39" s="30">
        <v>2</v>
      </c>
      <c r="Y39" s="30"/>
      <c r="Z39" s="30"/>
      <c r="AA39" s="30"/>
    </row>
    <row r="40" spans="1:27" outlineLevel="4">
      <c r="A40" s="186" t="s">
        <v>50</v>
      </c>
      <c r="B40" s="186"/>
      <c r="C40" s="186"/>
      <c r="D40" s="29">
        <f t="shared" ref="D40:AA40" si="25">SUBTOTAL(9,D42:D45)</f>
        <v>98</v>
      </c>
      <c r="E40" s="29">
        <f t="shared" si="25"/>
        <v>87</v>
      </c>
      <c r="F40" s="29">
        <f t="shared" si="25"/>
        <v>185</v>
      </c>
      <c r="G40" s="29">
        <f t="shared" si="25"/>
        <v>40</v>
      </c>
      <c r="H40" s="29">
        <f t="shared" si="25"/>
        <v>33</v>
      </c>
      <c r="I40" s="29">
        <f t="shared" si="25"/>
        <v>73</v>
      </c>
      <c r="J40" s="29">
        <f t="shared" si="25"/>
        <v>58</v>
      </c>
      <c r="K40" s="29">
        <f t="shared" si="25"/>
        <v>53</v>
      </c>
      <c r="L40" s="29">
        <f t="shared" si="25"/>
        <v>111</v>
      </c>
      <c r="M40" s="29">
        <f t="shared" si="25"/>
        <v>0</v>
      </c>
      <c r="N40" s="29">
        <f t="shared" si="25"/>
        <v>0</v>
      </c>
      <c r="O40" s="29">
        <f t="shared" si="25"/>
        <v>0</v>
      </c>
      <c r="P40" s="29">
        <f t="shared" si="25"/>
        <v>0</v>
      </c>
      <c r="Q40" s="29">
        <f t="shared" si="25"/>
        <v>0</v>
      </c>
      <c r="R40" s="29">
        <f t="shared" si="25"/>
        <v>0</v>
      </c>
      <c r="S40" s="29">
        <f t="shared" si="25"/>
        <v>0</v>
      </c>
      <c r="T40" s="29">
        <f t="shared" si="25"/>
        <v>1</v>
      </c>
      <c r="U40" s="29">
        <f t="shared" si="25"/>
        <v>1</v>
      </c>
      <c r="V40" s="29">
        <f t="shared" si="25"/>
        <v>0</v>
      </c>
      <c r="W40" s="29">
        <f t="shared" si="25"/>
        <v>0</v>
      </c>
      <c r="X40" s="29">
        <f t="shared" si="25"/>
        <v>0</v>
      </c>
      <c r="Y40" s="29">
        <f t="shared" si="25"/>
        <v>0</v>
      </c>
      <c r="Z40" s="29">
        <f t="shared" si="25"/>
        <v>0</v>
      </c>
      <c r="AA40" s="29">
        <f t="shared" si="25"/>
        <v>0</v>
      </c>
    </row>
    <row r="41" spans="1:27" outlineLevel="5">
      <c r="A41" s="187" t="s">
        <v>75</v>
      </c>
      <c r="B41" s="187"/>
      <c r="C41" s="187"/>
      <c r="D41" s="29">
        <f t="shared" ref="D41:AA41" si="26">SUBTOTAL(9,D42:D42)</f>
        <v>86</v>
      </c>
      <c r="E41" s="29">
        <f t="shared" si="26"/>
        <v>83</v>
      </c>
      <c r="F41" s="29">
        <f t="shared" si="26"/>
        <v>169</v>
      </c>
      <c r="G41" s="29">
        <f t="shared" si="26"/>
        <v>36</v>
      </c>
      <c r="H41" s="29">
        <f t="shared" si="26"/>
        <v>32</v>
      </c>
      <c r="I41" s="29">
        <f t="shared" si="26"/>
        <v>68</v>
      </c>
      <c r="J41" s="29">
        <f t="shared" si="26"/>
        <v>50</v>
      </c>
      <c r="K41" s="29">
        <f t="shared" si="26"/>
        <v>50</v>
      </c>
      <c r="L41" s="29">
        <f t="shared" si="26"/>
        <v>100</v>
      </c>
      <c r="M41" s="29">
        <f t="shared" si="26"/>
        <v>0</v>
      </c>
      <c r="N41" s="29">
        <f t="shared" si="26"/>
        <v>0</v>
      </c>
      <c r="O41" s="29">
        <f t="shared" si="26"/>
        <v>0</v>
      </c>
      <c r="P41" s="29">
        <f t="shared" si="26"/>
        <v>0</v>
      </c>
      <c r="Q41" s="29">
        <f t="shared" si="26"/>
        <v>0</v>
      </c>
      <c r="R41" s="29">
        <f t="shared" si="26"/>
        <v>0</v>
      </c>
      <c r="S41" s="29">
        <f t="shared" si="26"/>
        <v>0</v>
      </c>
      <c r="T41" s="29">
        <f t="shared" si="26"/>
        <v>1</v>
      </c>
      <c r="U41" s="29">
        <f t="shared" si="26"/>
        <v>1</v>
      </c>
      <c r="V41" s="29">
        <f t="shared" si="26"/>
        <v>0</v>
      </c>
      <c r="W41" s="29">
        <f t="shared" si="26"/>
        <v>0</v>
      </c>
      <c r="X41" s="29">
        <f t="shared" si="26"/>
        <v>0</v>
      </c>
      <c r="Y41" s="29">
        <f t="shared" si="26"/>
        <v>0</v>
      </c>
      <c r="Z41" s="29">
        <f t="shared" si="26"/>
        <v>0</v>
      </c>
      <c r="AA41" s="29">
        <f t="shared" si="26"/>
        <v>0</v>
      </c>
    </row>
    <row r="42" spans="1:27" outlineLevel="6">
      <c r="A42" s="32">
        <v>52.010100000000001</v>
      </c>
      <c r="B42" s="30" t="s">
        <v>100</v>
      </c>
      <c r="C42" s="30" t="s">
        <v>101</v>
      </c>
      <c r="D42" s="29">
        <v>86</v>
      </c>
      <c r="E42" s="29">
        <v>83</v>
      </c>
      <c r="F42" s="29">
        <v>169</v>
      </c>
      <c r="G42" s="30">
        <v>36</v>
      </c>
      <c r="H42" s="30">
        <v>32</v>
      </c>
      <c r="I42" s="30">
        <v>68</v>
      </c>
      <c r="J42" s="30">
        <v>50</v>
      </c>
      <c r="K42" s="30">
        <v>50</v>
      </c>
      <c r="L42" s="30">
        <v>100</v>
      </c>
      <c r="M42" s="30">
        <v>0</v>
      </c>
      <c r="N42" s="30">
        <v>0</v>
      </c>
      <c r="O42" s="30">
        <v>0</v>
      </c>
      <c r="P42" s="30">
        <v>0</v>
      </c>
      <c r="Q42" s="30">
        <v>0</v>
      </c>
      <c r="R42" s="30">
        <v>0</v>
      </c>
      <c r="S42" s="30">
        <v>0</v>
      </c>
      <c r="T42" s="30">
        <v>1</v>
      </c>
      <c r="U42" s="30">
        <v>1</v>
      </c>
      <c r="V42" s="30">
        <v>0</v>
      </c>
      <c r="W42" s="30">
        <v>0</v>
      </c>
      <c r="X42" s="30">
        <v>0</v>
      </c>
      <c r="Y42" s="30">
        <v>0</v>
      </c>
      <c r="Z42" s="30">
        <v>0</v>
      </c>
      <c r="AA42" s="30">
        <v>0</v>
      </c>
    </row>
    <row r="43" spans="1:27" outlineLevel="5">
      <c r="A43" s="187" t="s">
        <v>77</v>
      </c>
      <c r="B43" s="187"/>
      <c r="C43" s="187"/>
      <c r="D43" s="29">
        <f t="shared" ref="D43:AA43" si="27">SUBTOTAL(9,D44:D45)</f>
        <v>12</v>
      </c>
      <c r="E43" s="29">
        <f t="shared" si="27"/>
        <v>4</v>
      </c>
      <c r="F43" s="29">
        <f t="shared" si="27"/>
        <v>16</v>
      </c>
      <c r="G43" s="29">
        <f t="shared" si="27"/>
        <v>4</v>
      </c>
      <c r="H43" s="29">
        <f t="shared" si="27"/>
        <v>1</v>
      </c>
      <c r="I43" s="29">
        <f t="shared" si="27"/>
        <v>5</v>
      </c>
      <c r="J43" s="29">
        <f t="shared" si="27"/>
        <v>8</v>
      </c>
      <c r="K43" s="29">
        <f t="shared" si="27"/>
        <v>3</v>
      </c>
      <c r="L43" s="29">
        <f t="shared" si="27"/>
        <v>11</v>
      </c>
      <c r="M43" s="29">
        <f t="shared" si="27"/>
        <v>0</v>
      </c>
      <c r="N43" s="29">
        <f t="shared" si="27"/>
        <v>0</v>
      </c>
      <c r="O43" s="29">
        <f t="shared" si="27"/>
        <v>0</v>
      </c>
      <c r="P43" s="29">
        <f t="shared" si="27"/>
        <v>0</v>
      </c>
      <c r="Q43" s="29">
        <f t="shared" si="27"/>
        <v>0</v>
      </c>
      <c r="R43" s="29">
        <f t="shared" si="27"/>
        <v>0</v>
      </c>
      <c r="S43" s="29">
        <f t="shared" si="27"/>
        <v>0</v>
      </c>
      <c r="T43" s="29">
        <f t="shared" si="27"/>
        <v>0</v>
      </c>
      <c r="U43" s="29">
        <f t="shared" si="27"/>
        <v>0</v>
      </c>
      <c r="V43" s="29">
        <f t="shared" si="27"/>
        <v>0</v>
      </c>
      <c r="W43" s="29">
        <f t="shared" si="27"/>
        <v>0</v>
      </c>
      <c r="X43" s="29">
        <f t="shared" si="27"/>
        <v>0</v>
      </c>
      <c r="Y43" s="29">
        <f t="shared" si="27"/>
        <v>0</v>
      </c>
      <c r="Z43" s="29">
        <f t="shared" si="27"/>
        <v>0</v>
      </c>
      <c r="AA43" s="29">
        <f t="shared" si="27"/>
        <v>0</v>
      </c>
    </row>
    <row r="44" spans="1:27" outlineLevel="6">
      <c r="A44" s="32">
        <v>52.080100000000002</v>
      </c>
      <c r="B44" s="30" t="s">
        <v>90</v>
      </c>
      <c r="C44" s="30" t="s">
        <v>91</v>
      </c>
      <c r="D44" s="29">
        <f t="shared" ref="D44:F45" si="28">G44+J44+M44+P44+S44+V44+Y44</f>
        <v>9</v>
      </c>
      <c r="E44" s="29">
        <f t="shared" si="28"/>
        <v>1</v>
      </c>
      <c r="F44" s="29">
        <f t="shared" si="28"/>
        <v>10</v>
      </c>
      <c r="G44" s="30">
        <v>3</v>
      </c>
      <c r="H44" s="30"/>
      <c r="I44" s="30">
        <v>3</v>
      </c>
      <c r="J44" s="30">
        <v>6</v>
      </c>
      <c r="K44" s="30">
        <v>1</v>
      </c>
      <c r="L44" s="30">
        <v>7</v>
      </c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</row>
    <row r="45" spans="1:27" outlineLevel="6">
      <c r="A45" s="32">
        <v>52.110100000000003</v>
      </c>
      <c r="B45" s="30" t="s">
        <v>104</v>
      </c>
      <c r="C45" s="30" t="s">
        <v>105</v>
      </c>
      <c r="D45" s="29">
        <f t="shared" si="28"/>
        <v>3</v>
      </c>
      <c r="E45" s="29">
        <f t="shared" si="28"/>
        <v>3</v>
      </c>
      <c r="F45" s="29">
        <f t="shared" si="28"/>
        <v>6</v>
      </c>
      <c r="G45" s="30">
        <v>1</v>
      </c>
      <c r="H45" s="30">
        <v>1</v>
      </c>
      <c r="I45" s="30">
        <v>2</v>
      </c>
      <c r="J45" s="30">
        <v>2</v>
      </c>
      <c r="K45" s="30">
        <v>2</v>
      </c>
      <c r="L45" s="30">
        <v>4</v>
      </c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</row>
    <row r="46" spans="1:27" outlineLevel="3">
      <c r="A46" s="186" t="s">
        <v>433</v>
      </c>
      <c r="B46" s="186"/>
      <c r="C46" s="186"/>
      <c r="D46" s="29">
        <f t="shared" ref="D46:AA46" si="29">SUBTOTAL(9,D49:D52)</f>
        <v>160</v>
      </c>
      <c r="E46" s="29">
        <f t="shared" si="29"/>
        <v>218</v>
      </c>
      <c r="F46" s="29">
        <f t="shared" si="29"/>
        <v>378</v>
      </c>
      <c r="G46" s="29">
        <f t="shared" si="29"/>
        <v>32</v>
      </c>
      <c r="H46" s="29">
        <f t="shared" si="29"/>
        <v>48</v>
      </c>
      <c r="I46" s="29">
        <f t="shared" si="29"/>
        <v>80</v>
      </c>
      <c r="J46" s="29">
        <f t="shared" si="29"/>
        <v>53</v>
      </c>
      <c r="K46" s="29">
        <f t="shared" si="29"/>
        <v>70</v>
      </c>
      <c r="L46" s="29">
        <f t="shared" si="29"/>
        <v>123</v>
      </c>
      <c r="M46" s="29">
        <f t="shared" si="29"/>
        <v>24</v>
      </c>
      <c r="N46" s="29">
        <f t="shared" si="29"/>
        <v>31</v>
      </c>
      <c r="O46" s="29">
        <f t="shared" si="29"/>
        <v>55</v>
      </c>
      <c r="P46" s="29">
        <f t="shared" si="29"/>
        <v>46</v>
      </c>
      <c r="Q46" s="29">
        <f t="shared" si="29"/>
        <v>66</v>
      </c>
      <c r="R46" s="29">
        <f t="shared" si="29"/>
        <v>112</v>
      </c>
      <c r="S46" s="29">
        <f t="shared" si="29"/>
        <v>2</v>
      </c>
      <c r="T46" s="29">
        <f t="shared" si="29"/>
        <v>0</v>
      </c>
      <c r="U46" s="29">
        <f t="shared" si="29"/>
        <v>2</v>
      </c>
      <c r="V46" s="29">
        <f t="shared" si="29"/>
        <v>3</v>
      </c>
      <c r="W46" s="29">
        <f t="shared" si="29"/>
        <v>3</v>
      </c>
      <c r="X46" s="29">
        <f t="shared" si="29"/>
        <v>6</v>
      </c>
      <c r="Y46" s="29">
        <f t="shared" si="29"/>
        <v>0</v>
      </c>
      <c r="Z46" s="29">
        <f t="shared" si="29"/>
        <v>0</v>
      </c>
      <c r="AA46" s="29">
        <f t="shared" si="29"/>
        <v>0</v>
      </c>
    </row>
    <row r="47" spans="1:27" outlineLevel="4">
      <c r="A47" s="186" t="s">
        <v>49</v>
      </c>
      <c r="B47" s="186"/>
      <c r="C47" s="186"/>
      <c r="D47" s="29">
        <f t="shared" ref="D47:AA47" si="30">SUBTOTAL(9,D49:D49)</f>
        <v>125</v>
      </c>
      <c r="E47" s="29">
        <f t="shared" si="30"/>
        <v>171</v>
      </c>
      <c r="F47" s="29">
        <f t="shared" si="30"/>
        <v>296</v>
      </c>
      <c r="G47" s="29">
        <f t="shared" si="30"/>
        <v>20</v>
      </c>
      <c r="H47" s="29">
        <f t="shared" si="30"/>
        <v>28</v>
      </c>
      <c r="I47" s="29">
        <f t="shared" si="30"/>
        <v>48</v>
      </c>
      <c r="J47" s="29">
        <f t="shared" si="30"/>
        <v>30</v>
      </c>
      <c r="K47" s="29">
        <f t="shared" si="30"/>
        <v>43</v>
      </c>
      <c r="L47" s="29">
        <f t="shared" si="30"/>
        <v>73</v>
      </c>
      <c r="M47" s="29">
        <f t="shared" si="30"/>
        <v>24</v>
      </c>
      <c r="N47" s="29">
        <f t="shared" si="30"/>
        <v>31</v>
      </c>
      <c r="O47" s="29">
        <f t="shared" si="30"/>
        <v>55</v>
      </c>
      <c r="P47" s="29">
        <f t="shared" si="30"/>
        <v>46</v>
      </c>
      <c r="Q47" s="29">
        <f t="shared" si="30"/>
        <v>66</v>
      </c>
      <c r="R47" s="29">
        <f t="shared" si="30"/>
        <v>112</v>
      </c>
      <c r="S47" s="29">
        <f t="shared" si="30"/>
        <v>2</v>
      </c>
      <c r="T47" s="29">
        <f t="shared" si="30"/>
        <v>0</v>
      </c>
      <c r="U47" s="29">
        <f t="shared" si="30"/>
        <v>2</v>
      </c>
      <c r="V47" s="29">
        <f t="shared" si="30"/>
        <v>3</v>
      </c>
      <c r="W47" s="29">
        <f t="shared" si="30"/>
        <v>3</v>
      </c>
      <c r="X47" s="29">
        <f t="shared" si="30"/>
        <v>6</v>
      </c>
      <c r="Y47" s="29">
        <f t="shared" si="30"/>
        <v>0</v>
      </c>
      <c r="Z47" s="29">
        <f t="shared" si="30"/>
        <v>0</v>
      </c>
      <c r="AA47" s="29">
        <f t="shared" si="30"/>
        <v>0</v>
      </c>
    </row>
    <row r="48" spans="1:27" outlineLevel="5">
      <c r="A48" s="187" t="s">
        <v>71</v>
      </c>
      <c r="B48" s="187"/>
      <c r="C48" s="187"/>
      <c r="D48" s="29">
        <f t="shared" ref="D48:AA48" si="31">SUBTOTAL(9,D49:D49)</f>
        <v>125</v>
      </c>
      <c r="E48" s="29">
        <f t="shared" si="31"/>
        <v>171</v>
      </c>
      <c r="F48" s="29">
        <f t="shared" si="31"/>
        <v>296</v>
      </c>
      <c r="G48" s="29">
        <f t="shared" si="31"/>
        <v>20</v>
      </c>
      <c r="H48" s="29">
        <f t="shared" si="31"/>
        <v>28</v>
      </c>
      <c r="I48" s="29">
        <f t="shared" si="31"/>
        <v>48</v>
      </c>
      <c r="J48" s="29">
        <f t="shared" si="31"/>
        <v>30</v>
      </c>
      <c r="K48" s="29">
        <f t="shared" si="31"/>
        <v>43</v>
      </c>
      <c r="L48" s="29">
        <f t="shared" si="31"/>
        <v>73</v>
      </c>
      <c r="M48" s="29">
        <f t="shared" si="31"/>
        <v>24</v>
      </c>
      <c r="N48" s="29">
        <f t="shared" si="31"/>
        <v>31</v>
      </c>
      <c r="O48" s="29">
        <f t="shared" si="31"/>
        <v>55</v>
      </c>
      <c r="P48" s="29">
        <f t="shared" si="31"/>
        <v>46</v>
      </c>
      <c r="Q48" s="29">
        <f t="shared" si="31"/>
        <v>66</v>
      </c>
      <c r="R48" s="29">
        <f t="shared" si="31"/>
        <v>112</v>
      </c>
      <c r="S48" s="29">
        <f t="shared" si="31"/>
        <v>2</v>
      </c>
      <c r="T48" s="29">
        <f t="shared" si="31"/>
        <v>0</v>
      </c>
      <c r="U48" s="29">
        <f t="shared" si="31"/>
        <v>2</v>
      </c>
      <c r="V48" s="29">
        <f t="shared" si="31"/>
        <v>3</v>
      </c>
      <c r="W48" s="29">
        <f t="shared" si="31"/>
        <v>3</v>
      </c>
      <c r="X48" s="29">
        <f t="shared" si="31"/>
        <v>6</v>
      </c>
      <c r="Y48" s="29">
        <f t="shared" si="31"/>
        <v>0</v>
      </c>
      <c r="Z48" s="29">
        <f t="shared" si="31"/>
        <v>0</v>
      </c>
      <c r="AA48" s="29">
        <f t="shared" si="31"/>
        <v>0</v>
      </c>
    </row>
    <row r="49" spans="1:27" outlineLevel="6">
      <c r="A49" s="32">
        <v>4.0400999999999998</v>
      </c>
      <c r="B49" s="30" t="s">
        <v>107</v>
      </c>
      <c r="C49" s="30" t="s">
        <v>108</v>
      </c>
      <c r="D49" s="29">
        <f>G49+J49+M49+P49+S49+V49+Y49</f>
        <v>125</v>
      </c>
      <c r="E49" s="29">
        <f>H49+K49+N49+Q49+T49+W49+Z49</f>
        <v>171</v>
      </c>
      <c r="F49" s="29">
        <f>I49+L49+O49+R49+U49+X49+AA49</f>
        <v>296</v>
      </c>
      <c r="G49" s="30">
        <v>20</v>
      </c>
      <c r="H49" s="30">
        <v>28</v>
      </c>
      <c r="I49" s="30">
        <v>48</v>
      </c>
      <c r="J49" s="30">
        <v>30</v>
      </c>
      <c r="K49" s="30">
        <v>43</v>
      </c>
      <c r="L49" s="30">
        <v>73</v>
      </c>
      <c r="M49" s="30">
        <v>24</v>
      </c>
      <c r="N49" s="30">
        <v>31</v>
      </c>
      <c r="O49" s="30">
        <v>55</v>
      </c>
      <c r="P49" s="30">
        <v>46</v>
      </c>
      <c r="Q49" s="30">
        <v>66</v>
      </c>
      <c r="R49" s="30">
        <v>112</v>
      </c>
      <c r="S49" s="30">
        <v>2</v>
      </c>
      <c r="T49" s="30"/>
      <c r="U49" s="30">
        <v>2</v>
      </c>
      <c r="V49" s="30">
        <v>3</v>
      </c>
      <c r="W49" s="30">
        <v>3</v>
      </c>
      <c r="X49" s="30">
        <v>6</v>
      </c>
      <c r="Y49" s="30"/>
      <c r="Z49" s="30"/>
      <c r="AA49" s="30"/>
    </row>
    <row r="50" spans="1:27" outlineLevel="4">
      <c r="A50" s="186" t="s">
        <v>50</v>
      </c>
      <c r="B50" s="186"/>
      <c r="C50" s="186"/>
      <c r="D50" s="29">
        <f t="shared" ref="D50:AA50" si="32">SUBTOTAL(9,D52:D52)</f>
        <v>35</v>
      </c>
      <c r="E50" s="29">
        <f t="shared" si="32"/>
        <v>47</v>
      </c>
      <c r="F50" s="29">
        <f t="shared" si="32"/>
        <v>82</v>
      </c>
      <c r="G50" s="29">
        <f t="shared" si="32"/>
        <v>12</v>
      </c>
      <c r="H50" s="29">
        <f t="shared" si="32"/>
        <v>20</v>
      </c>
      <c r="I50" s="29">
        <f t="shared" si="32"/>
        <v>32</v>
      </c>
      <c r="J50" s="29">
        <f t="shared" si="32"/>
        <v>23</v>
      </c>
      <c r="K50" s="29">
        <f t="shared" si="32"/>
        <v>27</v>
      </c>
      <c r="L50" s="29">
        <f t="shared" si="32"/>
        <v>50</v>
      </c>
      <c r="M50" s="29">
        <f t="shared" si="32"/>
        <v>0</v>
      </c>
      <c r="N50" s="29">
        <f t="shared" si="32"/>
        <v>0</v>
      </c>
      <c r="O50" s="29">
        <f t="shared" si="32"/>
        <v>0</v>
      </c>
      <c r="P50" s="29">
        <f t="shared" si="32"/>
        <v>0</v>
      </c>
      <c r="Q50" s="29">
        <f t="shared" si="32"/>
        <v>0</v>
      </c>
      <c r="R50" s="29">
        <f t="shared" si="32"/>
        <v>0</v>
      </c>
      <c r="S50" s="29">
        <f t="shared" si="32"/>
        <v>0</v>
      </c>
      <c r="T50" s="29">
        <f t="shared" si="32"/>
        <v>0</v>
      </c>
      <c r="U50" s="29">
        <f t="shared" si="32"/>
        <v>0</v>
      </c>
      <c r="V50" s="29">
        <f t="shared" si="32"/>
        <v>0</v>
      </c>
      <c r="W50" s="29">
        <f t="shared" si="32"/>
        <v>0</v>
      </c>
      <c r="X50" s="29">
        <f t="shared" si="32"/>
        <v>0</v>
      </c>
      <c r="Y50" s="29">
        <f t="shared" si="32"/>
        <v>0</v>
      </c>
      <c r="Z50" s="29">
        <f t="shared" si="32"/>
        <v>0</v>
      </c>
      <c r="AA50" s="29">
        <f t="shared" si="32"/>
        <v>0</v>
      </c>
    </row>
    <row r="51" spans="1:27" outlineLevel="5">
      <c r="A51" s="187" t="s">
        <v>75</v>
      </c>
      <c r="B51" s="187"/>
      <c r="C51" s="187"/>
      <c r="D51" s="29">
        <f t="shared" ref="D51:AA51" si="33">SUBTOTAL(9,D52:D52)</f>
        <v>35</v>
      </c>
      <c r="E51" s="29">
        <f t="shared" si="33"/>
        <v>47</v>
      </c>
      <c r="F51" s="29">
        <f t="shared" si="33"/>
        <v>82</v>
      </c>
      <c r="G51" s="29">
        <f t="shared" si="33"/>
        <v>12</v>
      </c>
      <c r="H51" s="29">
        <f t="shared" si="33"/>
        <v>20</v>
      </c>
      <c r="I51" s="29">
        <f t="shared" si="33"/>
        <v>32</v>
      </c>
      <c r="J51" s="29">
        <f t="shared" si="33"/>
        <v>23</v>
      </c>
      <c r="K51" s="29">
        <f t="shared" si="33"/>
        <v>27</v>
      </c>
      <c r="L51" s="29">
        <f t="shared" si="33"/>
        <v>50</v>
      </c>
      <c r="M51" s="29">
        <f t="shared" si="33"/>
        <v>0</v>
      </c>
      <c r="N51" s="29">
        <f t="shared" si="33"/>
        <v>0</v>
      </c>
      <c r="O51" s="29">
        <f t="shared" si="33"/>
        <v>0</v>
      </c>
      <c r="P51" s="29">
        <f t="shared" si="33"/>
        <v>0</v>
      </c>
      <c r="Q51" s="29">
        <f t="shared" si="33"/>
        <v>0</v>
      </c>
      <c r="R51" s="29">
        <f t="shared" si="33"/>
        <v>0</v>
      </c>
      <c r="S51" s="29">
        <f t="shared" si="33"/>
        <v>0</v>
      </c>
      <c r="T51" s="29">
        <f t="shared" si="33"/>
        <v>0</v>
      </c>
      <c r="U51" s="29">
        <f t="shared" si="33"/>
        <v>0</v>
      </c>
      <c r="V51" s="29">
        <f t="shared" si="33"/>
        <v>0</v>
      </c>
      <c r="W51" s="29">
        <f t="shared" si="33"/>
        <v>0</v>
      </c>
      <c r="X51" s="29">
        <f t="shared" si="33"/>
        <v>0</v>
      </c>
      <c r="Y51" s="29">
        <f t="shared" si="33"/>
        <v>0</v>
      </c>
      <c r="Z51" s="29">
        <f t="shared" si="33"/>
        <v>0</v>
      </c>
      <c r="AA51" s="29">
        <f t="shared" si="33"/>
        <v>0</v>
      </c>
    </row>
    <row r="52" spans="1:27" outlineLevel="6">
      <c r="A52" s="32">
        <v>4.0201000000000002</v>
      </c>
      <c r="B52" s="30" t="s">
        <v>109</v>
      </c>
      <c r="C52" s="30" t="s">
        <v>110</v>
      </c>
      <c r="D52" s="29">
        <f>G52+J52+M52+P52+S52+V52+Y52</f>
        <v>35</v>
      </c>
      <c r="E52" s="29">
        <f>H52+K52+N52+Q52+T52+W52+Z52</f>
        <v>47</v>
      </c>
      <c r="F52" s="29">
        <f>I52+L52+O52+R52+U52+X52+AA52</f>
        <v>82</v>
      </c>
      <c r="G52" s="30">
        <v>12</v>
      </c>
      <c r="H52" s="30">
        <v>20</v>
      </c>
      <c r="I52" s="30">
        <v>32</v>
      </c>
      <c r="J52" s="30">
        <v>23</v>
      </c>
      <c r="K52" s="30">
        <v>27</v>
      </c>
      <c r="L52" s="30">
        <v>50</v>
      </c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</row>
    <row r="53" spans="1:27" outlineLevel="3">
      <c r="A53" s="186" t="s">
        <v>434</v>
      </c>
      <c r="B53" s="186"/>
      <c r="C53" s="186"/>
      <c r="D53" s="29">
        <f t="shared" ref="D53:AA53" si="34">SUBTOTAL(9,D56:D80)</f>
        <v>1380</v>
      </c>
      <c r="E53" s="29">
        <f t="shared" si="34"/>
        <v>1945</v>
      </c>
      <c r="F53" s="29">
        <f t="shared" si="34"/>
        <v>3325</v>
      </c>
      <c r="G53" s="29">
        <f t="shared" si="34"/>
        <v>313</v>
      </c>
      <c r="H53" s="29">
        <f t="shared" si="34"/>
        <v>398</v>
      </c>
      <c r="I53" s="29">
        <f t="shared" si="34"/>
        <v>711</v>
      </c>
      <c r="J53" s="29">
        <f t="shared" si="34"/>
        <v>407</v>
      </c>
      <c r="K53" s="29">
        <f t="shared" si="34"/>
        <v>517</v>
      </c>
      <c r="L53" s="29">
        <f t="shared" si="34"/>
        <v>924</v>
      </c>
      <c r="M53" s="29">
        <f t="shared" si="34"/>
        <v>245</v>
      </c>
      <c r="N53" s="29">
        <f t="shared" si="34"/>
        <v>326</v>
      </c>
      <c r="O53" s="29">
        <f t="shared" si="34"/>
        <v>571</v>
      </c>
      <c r="P53" s="29">
        <f t="shared" si="34"/>
        <v>401</v>
      </c>
      <c r="Q53" s="29">
        <f t="shared" si="34"/>
        <v>681</v>
      </c>
      <c r="R53" s="29">
        <f t="shared" si="34"/>
        <v>1082</v>
      </c>
      <c r="S53" s="29">
        <f t="shared" si="34"/>
        <v>6</v>
      </c>
      <c r="T53" s="29">
        <f t="shared" si="34"/>
        <v>3</v>
      </c>
      <c r="U53" s="29">
        <f t="shared" si="34"/>
        <v>9</v>
      </c>
      <c r="V53" s="29">
        <f t="shared" si="34"/>
        <v>8</v>
      </c>
      <c r="W53" s="29">
        <f t="shared" si="34"/>
        <v>20</v>
      </c>
      <c r="X53" s="29">
        <f t="shared" si="34"/>
        <v>28</v>
      </c>
      <c r="Y53" s="29">
        <f t="shared" si="34"/>
        <v>0</v>
      </c>
      <c r="Z53" s="29">
        <f t="shared" si="34"/>
        <v>0</v>
      </c>
      <c r="AA53" s="29">
        <f t="shared" si="34"/>
        <v>0</v>
      </c>
    </row>
    <row r="54" spans="1:27" outlineLevel="4">
      <c r="A54" s="186" t="s">
        <v>49</v>
      </c>
      <c r="B54" s="186"/>
      <c r="C54" s="186"/>
      <c r="D54" s="29">
        <f t="shared" ref="D54:AA54" si="35">SUBTOTAL(9,D56:D67)</f>
        <v>1217</v>
      </c>
      <c r="E54" s="29">
        <f t="shared" si="35"/>
        <v>1799</v>
      </c>
      <c r="F54" s="29">
        <f t="shared" si="35"/>
        <v>3016</v>
      </c>
      <c r="G54" s="29">
        <f t="shared" si="35"/>
        <v>270</v>
      </c>
      <c r="H54" s="29">
        <f t="shared" si="35"/>
        <v>362</v>
      </c>
      <c r="I54" s="29">
        <f t="shared" si="35"/>
        <v>632</v>
      </c>
      <c r="J54" s="29">
        <f t="shared" si="35"/>
        <v>287</v>
      </c>
      <c r="K54" s="29">
        <f t="shared" si="35"/>
        <v>407</v>
      </c>
      <c r="L54" s="29">
        <f t="shared" si="35"/>
        <v>694</v>
      </c>
      <c r="M54" s="29">
        <f t="shared" si="35"/>
        <v>245</v>
      </c>
      <c r="N54" s="29">
        <f t="shared" si="35"/>
        <v>326</v>
      </c>
      <c r="O54" s="29">
        <f t="shared" si="35"/>
        <v>571</v>
      </c>
      <c r="P54" s="29">
        <f t="shared" si="35"/>
        <v>401</v>
      </c>
      <c r="Q54" s="29">
        <f t="shared" si="35"/>
        <v>681</v>
      </c>
      <c r="R54" s="29">
        <f t="shared" si="35"/>
        <v>1082</v>
      </c>
      <c r="S54" s="29">
        <f t="shared" si="35"/>
        <v>6</v>
      </c>
      <c r="T54" s="29">
        <f t="shared" si="35"/>
        <v>3</v>
      </c>
      <c r="U54" s="29">
        <f t="shared" si="35"/>
        <v>9</v>
      </c>
      <c r="V54" s="29">
        <f t="shared" si="35"/>
        <v>8</v>
      </c>
      <c r="W54" s="29">
        <f t="shared" si="35"/>
        <v>20</v>
      </c>
      <c r="X54" s="29">
        <f t="shared" si="35"/>
        <v>28</v>
      </c>
      <c r="Y54" s="29">
        <f t="shared" si="35"/>
        <v>0</v>
      </c>
      <c r="Z54" s="29">
        <f t="shared" si="35"/>
        <v>0</v>
      </c>
      <c r="AA54" s="29">
        <f t="shared" si="35"/>
        <v>0</v>
      </c>
    </row>
    <row r="55" spans="1:27" outlineLevel="5">
      <c r="A55" s="187" t="s">
        <v>71</v>
      </c>
      <c r="B55" s="187"/>
      <c r="C55" s="187"/>
      <c r="D55" s="29">
        <f t="shared" ref="D55:AA55" si="36">SUBTOTAL(9,D56:D67)</f>
        <v>1217</v>
      </c>
      <c r="E55" s="29">
        <f t="shared" si="36"/>
        <v>1799</v>
      </c>
      <c r="F55" s="29">
        <f t="shared" si="36"/>
        <v>3016</v>
      </c>
      <c r="G55" s="29">
        <f t="shared" si="36"/>
        <v>270</v>
      </c>
      <c r="H55" s="29">
        <f t="shared" si="36"/>
        <v>362</v>
      </c>
      <c r="I55" s="29">
        <f t="shared" si="36"/>
        <v>632</v>
      </c>
      <c r="J55" s="29">
        <f t="shared" si="36"/>
        <v>287</v>
      </c>
      <c r="K55" s="29">
        <f t="shared" si="36"/>
        <v>407</v>
      </c>
      <c r="L55" s="29">
        <f t="shared" si="36"/>
        <v>694</v>
      </c>
      <c r="M55" s="29">
        <f t="shared" si="36"/>
        <v>245</v>
      </c>
      <c r="N55" s="29">
        <f t="shared" si="36"/>
        <v>326</v>
      </c>
      <c r="O55" s="29">
        <f t="shared" si="36"/>
        <v>571</v>
      </c>
      <c r="P55" s="29">
        <f t="shared" si="36"/>
        <v>401</v>
      </c>
      <c r="Q55" s="29">
        <f t="shared" si="36"/>
        <v>681</v>
      </c>
      <c r="R55" s="29">
        <f t="shared" si="36"/>
        <v>1082</v>
      </c>
      <c r="S55" s="29">
        <f t="shared" si="36"/>
        <v>6</v>
      </c>
      <c r="T55" s="29">
        <f t="shared" si="36"/>
        <v>3</v>
      </c>
      <c r="U55" s="29">
        <f t="shared" si="36"/>
        <v>9</v>
      </c>
      <c r="V55" s="29">
        <f t="shared" si="36"/>
        <v>8</v>
      </c>
      <c r="W55" s="29">
        <f t="shared" si="36"/>
        <v>20</v>
      </c>
      <c r="X55" s="29">
        <f t="shared" si="36"/>
        <v>28</v>
      </c>
      <c r="Y55" s="29">
        <f t="shared" si="36"/>
        <v>0</v>
      </c>
      <c r="Z55" s="29">
        <f t="shared" si="36"/>
        <v>0</v>
      </c>
      <c r="AA55" s="29">
        <f t="shared" si="36"/>
        <v>0</v>
      </c>
    </row>
    <row r="56" spans="1:27" outlineLevel="6">
      <c r="A56" s="32">
        <v>3.0104000000000002</v>
      </c>
      <c r="B56" s="30" t="s">
        <v>112</v>
      </c>
      <c r="C56" s="30" t="s">
        <v>113</v>
      </c>
      <c r="D56" s="29">
        <f t="shared" ref="D56:D67" si="37">G56+J56+M56+P56+S56+V56+Y56</f>
        <v>139</v>
      </c>
      <c r="E56" s="29">
        <f t="shared" ref="E56:E67" si="38">H56+K56+N56+Q56+T56+W56+Z56</f>
        <v>220</v>
      </c>
      <c r="F56" s="29">
        <f t="shared" ref="F56:F67" si="39">I56+L56+O56+R56+U56+X56+AA56</f>
        <v>359</v>
      </c>
      <c r="G56" s="30">
        <v>42</v>
      </c>
      <c r="H56" s="30">
        <v>78</v>
      </c>
      <c r="I56" s="30">
        <v>120</v>
      </c>
      <c r="J56" s="30">
        <v>41</v>
      </c>
      <c r="K56" s="30">
        <v>55</v>
      </c>
      <c r="L56" s="30">
        <v>96</v>
      </c>
      <c r="M56" s="30">
        <v>35</v>
      </c>
      <c r="N56" s="30">
        <v>40</v>
      </c>
      <c r="O56" s="30">
        <v>75</v>
      </c>
      <c r="P56" s="30">
        <v>21</v>
      </c>
      <c r="Q56" s="30">
        <v>46</v>
      </c>
      <c r="R56" s="30">
        <v>67</v>
      </c>
      <c r="S56" s="30"/>
      <c r="T56" s="30">
        <v>1</v>
      </c>
      <c r="U56" s="30">
        <v>1</v>
      </c>
      <c r="V56" s="30"/>
      <c r="W56" s="30"/>
      <c r="X56" s="30"/>
      <c r="Y56" s="30"/>
      <c r="Z56" s="30"/>
      <c r="AA56" s="30"/>
    </row>
    <row r="57" spans="1:27" outlineLevel="6">
      <c r="A57" s="32">
        <v>11.0701</v>
      </c>
      <c r="B57" s="30" t="s">
        <v>114</v>
      </c>
      <c r="C57" s="30" t="s">
        <v>115</v>
      </c>
      <c r="D57" s="29">
        <f t="shared" si="37"/>
        <v>104</v>
      </c>
      <c r="E57" s="29">
        <f t="shared" si="38"/>
        <v>40</v>
      </c>
      <c r="F57" s="29">
        <f t="shared" si="39"/>
        <v>144</v>
      </c>
      <c r="G57" s="30">
        <v>25</v>
      </c>
      <c r="H57" s="30">
        <v>16</v>
      </c>
      <c r="I57" s="30">
        <v>41</v>
      </c>
      <c r="J57" s="30">
        <v>24</v>
      </c>
      <c r="K57" s="30">
        <v>12</v>
      </c>
      <c r="L57" s="30">
        <v>36</v>
      </c>
      <c r="M57" s="30">
        <v>24</v>
      </c>
      <c r="N57" s="30">
        <v>6</v>
      </c>
      <c r="O57" s="30">
        <v>30</v>
      </c>
      <c r="P57" s="30">
        <v>28</v>
      </c>
      <c r="Q57" s="30">
        <v>6</v>
      </c>
      <c r="R57" s="30">
        <v>34</v>
      </c>
      <c r="S57" s="30"/>
      <c r="T57" s="30"/>
      <c r="U57" s="30"/>
      <c r="V57" s="30">
        <v>3</v>
      </c>
      <c r="W57" s="30"/>
      <c r="X57" s="30">
        <v>3</v>
      </c>
      <c r="Y57" s="30"/>
      <c r="Z57" s="30"/>
      <c r="AA57" s="30"/>
    </row>
    <row r="58" spans="1:27" outlineLevel="6">
      <c r="A58" s="32">
        <v>19.0501</v>
      </c>
      <c r="B58" s="30" t="s">
        <v>116</v>
      </c>
      <c r="C58" s="30" t="s">
        <v>117</v>
      </c>
      <c r="D58" s="29">
        <f t="shared" si="37"/>
        <v>33</v>
      </c>
      <c r="E58" s="29">
        <f t="shared" si="38"/>
        <v>178</v>
      </c>
      <c r="F58" s="29">
        <f t="shared" si="39"/>
        <v>211</v>
      </c>
      <c r="G58" s="30">
        <v>3</v>
      </c>
      <c r="H58" s="30">
        <v>22</v>
      </c>
      <c r="I58" s="30">
        <v>25</v>
      </c>
      <c r="J58" s="30">
        <v>11</v>
      </c>
      <c r="K58" s="30">
        <v>41</v>
      </c>
      <c r="L58" s="30">
        <v>52</v>
      </c>
      <c r="M58" s="30">
        <v>5</v>
      </c>
      <c r="N58" s="30">
        <v>29</v>
      </c>
      <c r="O58" s="30">
        <v>34</v>
      </c>
      <c r="P58" s="30">
        <v>12</v>
      </c>
      <c r="Q58" s="30">
        <v>75</v>
      </c>
      <c r="R58" s="30">
        <v>87</v>
      </c>
      <c r="S58" s="30">
        <v>1</v>
      </c>
      <c r="T58" s="30"/>
      <c r="U58" s="30">
        <v>1</v>
      </c>
      <c r="V58" s="30">
        <v>1</v>
      </c>
      <c r="W58" s="30">
        <v>11</v>
      </c>
      <c r="X58" s="30">
        <v>12</v>
      </c>
      <c r="Y58" s="30"/>
      <c r="Z58" s="30"/>
      <c r="AA58" s="30"/>
    </row>
    <row r="59" spans="1:27" outlineLevel="6">
      <c r="A59" s="32">
        <v>26.010100000000001</v>
      </c>
      <c r="B59" s="30" t="s">
        <v>122</v>
      </c>
      <c r="C59" s="30" t="s">
        <v>123</v>
      </c>
      <c r="D59" s="29">
        <f t="shared" si="37"/>
        <v>375</v>
      </c>
      <c r="E59" s="29">
        <f t="shared" si="38"/>
        <v>550</v>
      </c>
      <c r="F59" s="29">
        <f t="shared" si="39"/>
        <v>925</v>
      </c>
      <c r="G59" s="30">
        <v>86</v>
      </c>
      <c r="H59" s="30">
        <v>107</v>
      </c>
      <c r="I59" s="30">
        <v>193</v>
      </c>
      <c r="J59" s="30">
        <v>78</v>
      </c>
      <c r="K59" s="30">
        <v>110</v>
      </c>
      <c r="L59" s="30">
        <v>188</v>
      </c>
      <c r="M59" s="30">
        <v>77</v>
      </c>
      <c r="N59" s="30">
        <v>102</v>
      </c>
      <c r="O59" s="30">
        <v>179</v>
      </c>
      <c r="P59" s="30">
        <v>134</v>
      </c>
      <c r="Q59" s="30">
        <v>229</v>
      </c>
      <c r="R59" s="30">
        <v>363</v>
      </c>
      <c r="S59" s="30"/>
      <c r="T59" s="30"/>
      <c r="U59" s="30"/>
      <c r="V59" s="30"/>
      <c r="W59" s="30">
        <v>2</v>
      </c>
      <c r="X59" s="30">
        <v>2</v>
      </c>
      <c r="Y59" s="30"/>
      <c r="Z59" s="30"/>
      <c r="AA59" s="30"/>
    </row>
    <row r="60" spans="1:27" outlineLevel="6">
      <c r="A60" s="32">
        <v>26.010100000000001</v>
      </c>
      <c r="B60" s="30" t="s">
        <v>120</v>
      </c>
      <c r="C60" s="30" t="s">
        <v>121</v>
      </c>
      <c r="D60" s="29">
        <f t="shared" si="37"/>
        <v>50</v>
      </c>
      <c r="E60" s="29">
        <f t="shared" si="38"/>
        <v>75</v>
      </c>
      <c r="F60" s="29">
        <f t="shared" si="39"/>
        <v>125</v>
      </c>
      <c r="G60" s="30"/>
      <c r="H60" s="30"/>
      <c r="I60" s="30"/>
      <c r="J60" s="30"/>
      <c r="K60" s="30">
        <v>2</v>
      </c>
      <c r="L60" s="30">
        <v>2</v>
      </c>
      <c r="M60" s="30">
        <v>10</v>
      </c>
      <c r="N60" s="30">
        <v>12</v>
      </c>
      <c r="O60" s="30">
        <v>22</v>
      </c>
      <c r="P60" s="30">
        <v>40</v>
      </c>
      <c r="Q60" s="30">
        <v>56</v>
      </c>
      <c r="R60" s="30">
        <v>96</v>
      </c>
      <c r="S60" s="30"/>
      <c r="T60" s="30"/>
      <c r="U60" s="30"/>
      <c r="V60" s="30"/>
      <c r="W60" s="30">
        <v>5</v>
      </c>
      <c r="X60" s="30">
        <v>5</v>
      </c>
      <c r="Y60" s="30"/>
      <c r="Z60" s="30"/>
      <c r="AA60" s="30"/>
    </row>
    <row r="61" spans="1:27" outlineLevel="6">
      <c r="A61" s="32">
        <v>26.010100000000001</v>
      </c>
      <c r="B61" s="30" t="s">
        <v>118</v>
      </c>
      <c r="C61" s="30" t="s">
        <v>119</v>
      </c>
      <c r="D61" s="29">
        <f t="shared" si="37"/>
        <v>27</v>
      </c>
      <c r="E61" s="29">
        <f t="shared" si="38"/>
        <v>51</v>
      </c>
      <c r="F61" s="29">
        <f t="shared" si="39"/>
        <v>78</v>
      </c>
      <c r="G61" s="30"/>
      <c r="H61" s="30"/>
      <c r="I61" s="30"/>
      <c r="J61" s="30"/>
      <c r="K61" s="30">
        <v>1</v>
      </c>
      <c r="L61" s="30">
        <v>1</v>
      </c>
      <c r="M61" s="30">
        <v>4</v>
      </c>
      <c r="N61" s="30">
        <v>5</v>
      </c>
      <c r="O61" s="30">
        <v>9</v>
      </c>
      <c r="P61" s="30">
        <v>23</v>
      </c>
      <c r="Q61" s="30">
        <v>44</v>
      </c>
      <c r="R61" s="30">
        <v>67</v>
      </c>
      <c r="S61" s="30"/>
      <c r="T61" s="30"/>
      <c r="U61" s="30"/>
      <c r="V61" s="30"/>
      <c r="W61" s="30">
        <v>1</v>
      </c>
      <c r="X61" s="30">
        <v>1</v>
      </c>
      <c r="Y61" s="30"/>
      <c r="Z61" s="30"/>
      <c r="AA61" s="30"/>
    </row>
    <row r="62" spans="1:27" outlineLevel="6">
      <c r="A62" s="32">
        <v>27.010100000000001</v>
      </c>
      <c r="B62" s="30" t="s">
        <v>124</v>
      </c>
      <c r="C62" s="30" t="s">
        <v>125</v>
      </c>
      <c r="D62" s="29">
        <f t="shared" si="37"/>
        <v>83</v>
      </c>
      <c r="E62" s="29">
        <f t="shared" si="38"/>
        <v>89</v>
      </c>
      <c r="F62" s="29">
        <f t="shared" si="39"/>
        <v>172</v>
      </c>
      <c r="G62" s="30">
        <v>30</v>
      </c>
      <c r="H62" s="30">
        <v>19</v>
      </c>
      <c r="I62" s="30">
        <v>49</v>
      </c>
      <c r="J62" s="30">
        <v>21</v>
      </c>
      <c r="K62" s="30">
        <v>34</v>
      </c>
      <c r="L62" s="30">
        <v>55</v>
      </c>
      <c r="M62" s="30">
        <v>13</v>
      </c>
      <c r="N62" s="30">
        <v>18</v>
      </c>
      <c r="O62" s="30">
        <v>31</v>
      </c>
      <c r="P62" s="30">
        <v>16</v>
      </c>
      <c r="Q62" s="30">
        <v>18</v>
      </c>
      <c r="R62" s="30">
        <v>34</v>
      </c>
      <c r="S62" s="30">
        <v>1</v>
      </c>
      <c r="T62" s="30"/>
      <c r="U62" s="30">
        <v>1</v>
      </c>
      <c r="V62" s="30">
        <v>2</v>
      </c>
      <c r="W62" s="30"/>
      <c r="X62" s="30">
        <v>2</v>
      </c>
      <c r="Y62" s="30"/>
      <c r="Z62" s="30"/>
      <c r="AA62" s="30"/>
    </row>
    <row r="63" spans="1:27" outlineLevel="6">
      <c r="A63" s="32">
        <v>27.010100000000001</v>
      </c>
      <c r="B63" s="30" t="s">
        <v>126</v>
      </c>
      <c r="C63" s="30" t="s">
        <v>127</v>
      </c>
      <c r="D63" s="29">
        <f t="shared" si="37"/>
        <v>2</v>
      </c>
      <c r="E63" s="29">
        <f t="shared" si="38"/>
        <v>0</v>
      </c>
      <c r="F63" s="29">
        <f t="shared" si="39"/>
        <v>2</v>
      </c>
      <c r="G63" s="30"/>
      <c r="H63" s="30"/>
      <c r="I63" s="30"/>
      <c r="J63" s="30"/>
      <c r="K63" s="30"/>
      <c r="L63" s="30"/>
      <c r="M63" s="30">
        <v>1</v>
      </c>
      <c r="N63" s="30"/>
      <c r="O63" s="30">
        <v>1</v>
      </c>
      <c r="P63" s="30">
        <v>1</v>
      </c>
      <c r="Q63" s="30"/>
      <c r="R63" s="30">
        <v>1</v>
      </c>
      <c r="S63" s="30"/>
      <c r="T63" s="30"/>
      <c r="U63" s="30"/>
      <c r="V63" s="30"/>
      <c r="W63" s="30"/>
      <c r="X63" s="30"/>
      <c r="Y63" s="30"/>
      <c r="Z63" s="30"/>
      <c r="AA63" s="30"/>
    </row>
    <row r="64" spans="1:27" outlineLevel="6">
      <c r="A64" s="32">
        <v>30.180099999999999</v>
      </c>
      <c r="B64" s="30" t="s">
        <v>128</v>
      </c>
      <c r="C64" s="30" t="s">
        <v>129</v>
      </c>
      <c r="D64" s="29">
        <f t="shared" si="37"/>
        <v>118</v>
      </c>
      <c r="E64" s="29">
        <f t="shared" si="38"/>
        <v>233</v>
      </c>
      <c r="F64" s="29">
        <f t="shared" si="39"/>
        <v>351</v>
      </c>
      <c r="G64" s="30">
        <v>15</v>
      </c>
      <c r="H64" s="30">
        <v>36</v>
      </c>
      <c r="I64" s="30">
        <v>51</v>
      </c>
      <c r="J64" s="30">
        <v>32</v>
      </c>
      <c r="K64" s="30">
        <v>41</v>
      </c>
      <c r="L64" s="30">
        <v>73</v>
      </c>
      <c r="M64" s="30">
        <v>24</v>
      </c>
      <c r="N64" s="30">
        <v>48</v>
      </c>
      <c r="O64" s="30">
        <v>72</v>
      </c>
      <c r="P64" s="30">
        <v>43</v>
      </c>
      <c r="Q64" s="30">
        <v>106</v>
      </c>
      <c r="R64" s="30">
        <v>149</v>
      </c>
      <c r="S64" s="30">
        <v>4</v>
      </c>
      <c r="T64" s="30">
        <v>2</v>
      </c>
      <c r="U64" s="30">
        <v>6</v>
      </c>
      <c r="V64" s="30"/>
      <c r="W64" s="30"/>
      <c r="X64" s="30"/>
      <c r="Y64" s="30"/>
      <c r="Z64" s="30"/>
      <c r="AA64" s="30"/>
    </row>
    <row r="65" spans="1:27" outlineLevel="6">
      <c r="A65" s="32">
        <v>30.180099999999999</v>
      </c>
      <c r="B65" s="30" t="s">
        <v>130</v>
      </c>
      <c r="C65" s="30" t="s">
        <v>131</v>
      </c>
      <c r="D65" s="29">
        <f t="shared" si="37"/>
        <v>0</v>
      </c>
      <c r="E65" s="29">
        <f t="shared" si="38"/>
        <v>2</v>
      </c>
      <c r="F65" s="29">
        <f t="shared" si="39"/>
        <v>2</v>
      </c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>
        <v>2</v>
      </c>
      <c r="R65" s="30">
        <v>2</v>
      </c>
      <c r="S65" s="30"/>
      <c r="T65" s="30"/>
      <c r="U65" s="30"/>
      <c r="V65" s="30"/>
      <c r="W65" s="30"/>
      <c r="X65" s="30"/>
      <c r="Y65" s="30"/>
      <c r="Z65" s="30"/>
      <c r="AA65" s="30"/>
    </row>
    <row r="66" spans="1:27" outlineLevel="6">
      <c r="A66" s="32">
        <v>40.0501</v>
      </c>
      <c r="B66" s="30" t="s">
        <v>132</v>
      </c>
      <c r="C66" s="30" t="s">
        <v>133</v>
      </c>
      <c r="D66" s="29">
        <f t="shared" si="37"/>
        <v>195</v>
      </c>
      <c r="E66" s="29">
        <f t="shared" si="38"/>
        <v>278</v>
      </c>
      <c r="F66" s="29">
        <f t="shared" si="39"/>
        <v>473</v>
      </c>
      <c r="G66" s="30">
        <v>44</v>
      </c>
      <c r="H66" s="30">
        <v>61</v>
      </c>
      <c r="I66" s="30">
        <v>105</v>
      </c>
      <c r="J66" s="30">
        <v>54</v>
      </c>
      <c r="K66" s="30">
        <v>83</v>
      </c>
      <c r="L66" s="30">
        <v>137</v>
      </c>
      <c r="M66" s="30">
        <v>40</v>
      </c>
      <c r="N66" s="30">
        <v>49</v>
      </c>
      <c r="O66" s="30">
        <v>89</v>
      </c>
      <c r="P66" s="30">
        <v>56</v>
      </c>
      <c r="Q66" s="30">
        <v>84</v>
      </c>
      <c r="R66" s="30">
        <v>140</v>
      </c>
      <c r="S66" s="30"/>
      <c r="T66" s="30"/>
      <c r="U66" s="30"/>
      <c r="V66" s="30">
        <v>1</v>
      </c>
      <c r="W66" s="30">
        <v>1</v>
      </c>
      <c r="X66" s="30">
        <v>2</v>
      </c>
      <c r="Y66" s="30"/>
      <c r="Z66" s="30"/>
      <c r="AA66" s="30"/>
    </row>
    <row r="67" spans="1:27" outlineLevel="6">
      <c r="A67" s="32">
        <v>40.080100000000002</v>
      </c>
      <c r="B67" s="30" t="s">
        <v>134</v>
      </c>
      <c r="C67" s="30" t="s">
        <v>135</v>
      </c>
      <c r="D67" s="29">
        <f t="shared" si="37"/>
        <v>91</v>
      </c>
      <c r="E67" s="29">
        <f t="shared" si="38"/>
        <v>83</v>
      </c>
      <c r="F67" s="29">
        <f t="shared" si="39"/>
        <v>174</v>
      </c>
      <c r="G67" s="30">
        <v>25</v>
      </c>
      <c r="H67" s="30">
        <v>23</v>
      </c>
      <c r="I67" s="30">
        <v>48</v>
      </c>
      <c r="J67" s="30">
        <v>26</v>
      </c>
      <c r="K67" s="30">
        <v>28</v>
      </c>
      <c r="L67" s="30">
        <v>54</v>
      </c>
      <c r="M67" s="30">
        <v>12</v>
      </c>
      <c r="N67" s="30">
        <v>17</v>
      </c>
      <c r="O67" s="30">
        <v>29</v>
      </c>
      <c r="P67" s="30">
        <v>27</v>
      </c>
      <c r="Q67" s="30">
        <v>15</v>
      </c>
      <c r="R67" s="30">
        <v>42</v>
      </c>
      <c r="S67" s="30"/>
      <c r="T67" s="30"/>
      <c r="U67" s="30"/>
      <c r="V67" s="30">
        <v>1</v>
      </c>
      <c r="W67" s="30"/>
      <c r="X67" s="30">
        <v>1</v>
      </c>
      <c r="Y67" s="30"/>
      <c r="Z67" s="30"/>
      <c r="AA67" s="30"/>
    </row>
    <row r="68" spans="1:27" outlineLevel="4">
      <c r="A68" s="186" t="s">
        <v>50</v>
      </c>
      <c r="B68" s="186"/>
      <c r="C68" s="186"/>
      <c r="D68" s="29">
        <f t="shared" ref="D68:AA68" si="40">SUBTOTAL(9,D70:D80)</f>
        <v>163</v>
      </c>
      <c r="E68" s="29">
        <f t="shared" si="40"/>
        <v>146</v>
      </c>
      <c r="F68" s="29">
        <f t="shared" si="40"/>
        <v>309</v>
      </c>
      <c r="G68" s="29">
        <f t="shared" si="40"/>
        <v>43</v>
      </c>
      <c r="H68" s="29">
        <f t="shared" si="40"/>
        <v>36</v>
      </c>
      <c r="I68" s="29">
        <f t="shared" si="40"/>
        <v>79</v>
      </c>
      <c r="J68" s="29">
        <f t="shared" si="40"/>
        <v>120</v>
      </c>
      <c r="K68" s="29">
        <f t="shared" si="40"/>
        <v>110</v>
      </c>
      <c r="L68" s="29">
        <f t="shared" si="40"/>
        <v>230</v>
      </c>
      <c r="M68" s="29">
        <f t="shared" si="40"/>
        <v>0</v>
      </c>
      <c r="N68" s="29">
        <f t="shared" si="40"/>
        <v>0</v>
      </c>
      <c r="O68" s="29">
        <f t="shared" si="40"/>
        <v>0</v>
      </c>
      <c r="P68" s="29">
        <f t="shared" si="40"/>
        <v>0</v>
      </c>
      <c r="Q68" s="29">
        <f t="shared" si="40"/>
        <v>0</v>
      </c>
      <c r="R68" s="29">
        <f t="shared" si="40"/>
        <v>0</v>
      </c>
      <c r="S68" s="29">
        <f t="shared" si="40"/>
        <v>0</v>
      </c>
      <c r="T68" s="29">
        <f t="shared" si="40"/>
        <v>0</v>
      </c>
      <c r="U68" s="29">
        <f t="shared" si="40"/>
        <v>0</v>
      </c>
      <c r="V68" s="29">
        <f t="shared" si="40"/>
        <v>0</v>
      </c>
      <c r="W68" s="29">
        <f t="shared" si="40"/>
        <v>0</v>
      </c>
      <c r="X68" s="29">
        <f t="shared" si="40"/>
        <v>0</v>
      </c>
      <c r="Y68" s="29">
        <f t="shared" si="40"/>
        <v>0</v>
      </c>
      <c r="Z68" s="29">
        <f t="shared" si="40"/>
        <v>0</v>
      </c>
      <c r="AA68" s="29">
        <f t="shared" si="40"/>
        <v>0</v>
      </c>
    </row>
    <row r="69" spans="1:27" outlineLevel="5">
      <c r="A69" s="187" t="s">
        <v>75</v>
      </c>
      <c r="B69" s="187"/>
      <c r="C69" s="187"/>
      <c r="D69" s="29">
        <f t="shared" ref="D69:AA69" si="41">SUBTOTAL(9,D70:D74)</f>
        <v>44</v>
      </c>
      <c r="E69" s="29">
        <f t="shared" si="41"/>
        <v>46</v>
      </c>
      <c r="F69" s="29">
        <f t="shared" si="41"/>
        <v>90</v>
      </c>
      <c r="G69" s="29">
        <f t="shared" si="41"/>
        <v>20</v>
      </c>
      <c r="H69" s="29">
        <f t="shared" si="41"/>
        <v>19</v>
      </c>
      <c r="I69" s="29">
        <f t="shared" si="41"/>
        <v>39</v>
      </c>
      <c r="J69" s="29">
        <f t="shared" si="41"/>
        <v>24</v>
      </c>
      <c r="K69" s="29">
        <f t="shared" si="41"/>
        <v>27</v>
      </c>
      <c r="L69" s="29">
        <f t="shared" si="41"/>
        <v>51</v>
      </c>
      <c r="M69" s="29">
        <f t="shared" si="41"/>
        <v>0</v>
      </c>
      <c r="N69" s="29">
        <f t="shared" si="41"/>
        <v>0</v>
      </c>
      <c r="O69" s="29">
        <f t="shared" si="41"/>
        <v>0</v>
      </c>
      <c r="P69" s="29">
        <f t="shared" si="41"/>
        <v>0</v>
      </c>
      <c r="Q69" s="29">
        <f t="shared" si="41"/>
        <v>0</v>
      </c>
      <c r="R69" s="29">
        <f t="shared" si="41"/>
        <v>0</v>
      </c>
      <c r="S69" s="29">
        <f t="shared" si="41"/>
        <v>0</v>
      </c>
      <c r="T69" s="29">
        <f t="shared" si="41"/>
        <v>0</v>
      </c>
      <c r="U69" s="29">
        <f t="shared" si="41"/>
        <v>0</v>
      </c>
      <c r="V69" s="29">
        <f t="shared" si="41"/>
        <v>0</v>
      </c>
      <c r="W69" s="29">
        <f t="shared" si="41"/>
        <v>0</v>
      </c>
      <c r="X69" s="29">
        <f t="shared" si="41"/>
        <v>0</v>
      </c>
      <c r="Y69" s="29">
        <f t="shared" si="41"/>
        <v>0</v>
      </c>
      <c r="Z69" s="29">
        <f t="shared" si="41"/>
        <v>0</v>
      </c>
      <c r="AA69" s="29">
        <f t="shared" si="41"/>
        <v>0</v>
      </c>
    </row>
    <row r="70" spans="1:27" outlineLevel="6">
      <c r="A70" s="32">
        <v>3.0104000000000002</v>
      </c>
      <c r="B70" s="30" t="s">
        <v>112</v>
      </c>
      <c r="C70" s="30" t="s">
        <v>113</v>
      </c>
      <c r="D70" s="29">
        <f t="shared" ref="D70:F74" si="42">G70+J70+M70+P70+S70+V70+Y70</f>
        <v>7</v>
      </c>
      <c r="E70" s="29">
        <f t="shared" si="42"/>
        <v>15</v>
      </c>
      <c r="F70" s="29">
        <f t="shared" si="42"/>
        <v>22</v>
      </c>
      <c r="G70" s="30">
        <v>4</v>
      </c>
      <c r="H70" s="30">
        <v>6</v>
      </c>
      <c r="I70" s="30">
        <v>10</v>
      </c>
      <c r="J70" s="30">
        <v>3</v>
      </c>
      <c r="K70" s="30">
        <v>9</v>
      </c>
      <c r="L70" s="30">
        <v>12</v>
      </c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</row>
    <row r="71" spans="1:27" outlineLevel="6">
      <c r="A71" s="32">
        <v>26.010100000000001</v>
      </c>
      <c r="B71" s="30" t="s">
        <v>122</v>
      </c>
      <c r="C71" s="30" t="s">
        <v>123</v>
      </c>
      <c r="D71" s="29">
        <f t="shared" si="42"/>
        <v>16</v>
      </c>
      <c r="E71" s="29">
        <f t="shared" si="42"/>
        <v>18</v>
      </c>
      <c r="F71" s="29">
        <f t="shared" si="42"/>
        <v>34</v>
      </c>
      <c r="G71" s="30">
        <v>3</v>
      </c>
      <c r="H71" s="30">
        <v>7</v>
      </c>
      <c r="I71" s="30">
        <v>10</v>
      </c>
      <c r="J71" s="30">
        <v>13</v>
      </c>
      <c r="K71" s="30">
        <v>11</v>
      </c>
      <c r="L71" s="30">
        <v>24</v>
      </c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</row>
    <row r="72" spans="1:27" outlineLevel="6">
      <c r="A72" s="32">
        <v>27.010100000000001</v>
      </c>
      <c r="B72" s="30" t="s">
        <v>124</v>
      </c>
      <c r="C72" s="30" t="s">
        <v>125</v>
      </c>
      <c r="D72" s="29">
        <f t="shared" si="42"/>
        <v>12</v>
      </c>
      <c r="E72" s="29">
        <f t="shared" si="42"/>
        <v>8</v>
      </c>
      <c r="F72" s="29">
        <f t="shared" si="42"/>
        <v>20</v>
      </c>
      <c r="G72" s="30">
        <v>9</v>
      </c>
      <c r="H72" s="30">
        <v>5</v>
      </c>
      <c r="I72" s="30">
        <v>14</v>
      </c>
      <c r="J72" s="30">
        <v>3</v>
      </c>
      <c r="K72" s="30">
        <v>3</v>
      </c>
      <c r="L72" s="30">
        <v>6</v>
      </c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</row>
    <row r="73" spans="1:27" outlineLevel="6">
      <c r="A73" s="32">
        <v>40.0501</v>
      </c>
      <c r="B73" s="30" t="s">
        <v>132</v>
      </c>
      <c r="C73" s="30" t="s">
        <v>133</v>
      </c>
      <c r="D73" s="29">
        <f t="shared" si="42"/>
        <v>2</v>
      </c>
      <c r="E73" s="29">
        <f t="shared" si="42"/>
        <v>3</v>
      </c>
      <c r="F73" s="29">
        <f t="shared" si="42"/>
        <v>5</v>
      </c>
      <c r="G73" s="30">
        <v>2</v>
      </c>
      <c r="H73" s="30"/>
      <c r="I73" s="30">
        <v>2</v>
      </c>
      <c r="J73" s="30"/>
      <c r="K73" s="30">
        <v>3</v>
      </c>
      <c r="L73" s="30">
        <v>3</v>
      </c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</row>
    <row r="74" spans="1:27" outlineLevel="6">
      <c r="A74" s="32">
        <v>40.080100000000002</v>
      </c>
      <c r="B74" s="30" t="s">
        <v>134</v>
      </c>
      <c r="C74" s="30" t="s">
        <v>135</v>
      </c>
      <c r="D74" s="29">
        <f t="shared" si="42"/>
        <v>7</v>
      </c>
      <c r="E74" s="29">
        <f t="shared" si="42"/>
        <v>2</v>
      </c>
      <c r="F74" s="29">
        <f t="shared" si="42"/>
        <v>9</v>
      </c>
      <c r="G74" s="30">
        <v>2</v>
      </c>
      <c r="H74" s="30">
        <v>1</v>
      </c>
      <c r="I74" s="30">
        <v>3</v>
      </c>
      <c r="J74" s="30">
        <v>5</v>
      </c>
      <c r="K74" s="30">
        <v>1</v>
      </c>
      <c r="L74" s="30">
        <v>6</v>
      </c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</row>
    <row r="75" spans="1:27" outlineLevel="5">
      <c r="A75" s="187" t="s">
        <v>77</v>
      </c>
      <c r="B75" s="187"/>
      <c r="C75" s="187"/>
      <c r="D75" s="29">
        <f t="shared" ref="D75:AA75" si="43">SUBTOTAL(9,D76:D80)</f>
        <v>119</v>
      </c>
      <c r="E75" s="29">
        <f t="shared" si="43"/>
        <v>100</v>
      </c>
      <c r="F75" s="29">
        <f t="shared" si="43"/>
        <v>219</v>
      </c>
      <c r="G75" s="29">
        <f t="shared" si="43"/>
        <v>23</v>
      </c>
      <c r="H75" s="29">
        <f t="shared" si="43"/>
        <v>17</v>
      </c>
      <c r="I75" s="29">
        <f t="shared" si="43"/>
        <v>40</v>
      </c>
      <c r="J75" s="29">
        <f t="shared" si="43"/>
        <v>96</v>
      </c>
      <c r="K75" s="29">
        <f t="shared" si="43"/>
        <v>83</v>
      </c>
      <c r="L75" s="29">
        <f t="shared" si="43"/>
        <v>179</v>
      </c>
      <c r="M75" s="29">
        <f t="shared" si="43"/>
        <v>0</v>
      </c>
      <c r="N75" s="29">
        <f t="shared" si="43"/>
        <v>0</v>
      </c>
      <c r="O75" s="29">
        <f t="shared" si="43"/>
        <v>0</v>
      </c>
      <c r="P75" s="29">
        <f t="shared" si="43"/>
        <v>0</v>
      </c>
      <c r="Q75" s="29">
        <f t="shared" si="43"/>
        <v>0</v>
      </c>
      <c r="R75" s="29">
        <f t="shared" si="43"/>
        <v>0</v>
      </c>
      <c r="S75" s="29">
        <f t="shared" si="43"/>
        <v>0</v>
      </c>
      <c r="T75" s="29">
        <f t="shared" si="43"/>
        <v>0</v>
      </c>
      <c r="U75" s="29">
        <f t="shared" si="43"/>
        <v>0</v>
      </c>
      <c r="V75" s="29">
        <f t="shared" si="43"/>
        <v>0</v>
      </c>
      <c r="W75" s="29">
        <f t="shared" si="43"/>
        <v>0</v>
      </c>
      <c r="X75" s="29">
        <f t="shared" si="43"/>
        <v>0</v>
      </c>
      <c r="Y75" s="29">
        <f t="shared" si="43"/>
        <v>0</v>
      </c>
      <c r="Z75" s="29">
        <f t="shared" si="43"/>
        <v>0</v>
      </c>
      <c r="AA75" s="29">
        <f t="shared" si="43"/>
        <v>0</v>
      </c>
    </row>
    <row r="76" spans="1:27" outlineLevel="6">
      <c r="A76" s="32">
        <v>3.0104000000000002</v>
      </c>
      <c r="B76" s="30" t="s">
        <v>112</v>
      </c>
      <c r="C76" s="30" t="s">
        <v>113</v>
      </c>
      <c r="D76" s="29">
        <f t="shared" ref="D76:F80" si="44">G76+J76+M76+P76+S76+V76+Y76</f>
        <v>23</v>
      </c>
      <c r="E76" s="29">
        <f t="shared" si="44"/>
        <v>23</v>
      </c>
      <c r="F76" s="29">
        <f t="shared" si="44"/>
        <v>46</v>
      </c>
      <c r="G76" s="30">
        <v>6</v>
      </c>
      <c r="H76" s="30">
        <v>7</v>
      </c>
      <c r="I76" s="30">
        <v>13</v>
      </c>
      <c r="J76" s="30">
        <v>17</v>
      </c>
      <c r="K76" s="30">
        <v>16</v>
      </c>
      <c r="L76" s="30">
        <v>33</v>
      </c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</row>
    <row r="77" spans="1:27" outlineLevel="6">
      <c r="A77" s="32">
        <v>26.010100000000001</v>
      </c>
      <c r="B77" s="30" t="s">
        <v>122</v>
      </c>
      <c r="C77" s="30" t="s">
        <v>123</v>
      </c>
      <c r="D77" s="29">
        <f t="shared" si="44"/>
        <v>27</v>
      </c>
      <c r="E77" s="29">
        <f t="shared" si="44"/>
        <v>28</v>
      </c>
      <c r="F77" s="29">
        <f t="shared" si="44"/>
        <v>55</v>
      </c>
      <c r="G77" s="30">
        <v>9</v>
      </c>
      <c r="H77" s="30">
        <v>4</v>
      </c>
      <c r="I77" s="30">
        <v>13</v>
      </c>
      <c r="J77" s="30">
        <v>18</v>
      </c>
      <c r="K77" s="30">
        <v>24</v>
      </c>
      <c r="L77" s="30">
        <v>42</v>
      </c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</row>
    <row r="78" spans="1:27" outlineLevel="6">
      <c r="A78" s="32">
        <v>27.010100000000001</v>
      </c>
      <c r="B78" s="30" t="s">
        <v>124</v>
      </c>
      <c r="C78" s="30" t="s">
        <v>125</v>
      </c>
      <c r="D78" s="29">
        <f t="shared" si="44"/>
        <v>12</v>
      </c>
      <c r="E78" s="29">
        <f t="shared" si="44"/>
        <v>4</v>
      </c>
      <c r="F78" s="29">
        <f t="shared" si="44"/>
        <v>16</v>
      </c>
      <c r="G78" s="30">
        <v>1</v>
      </c>
      <c r="H78" s="30">
        <v>1</v>
      </c>
      <c r="I78" s="30">
        <v>2</v>
      </c>
      <c r="J78" s="30">
        <v>11</v>
      </c>
      <c r="K78" s="30">
        <v>3</v>
      </c>
      <c r="L78" s="30">
        <v>14</v>
      </c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</row>
    <row r="79" spans="1:27" outlineLevel="6">
      <c r="A79" s="32">
        <v>40.0501</v>
      </c>
      <c r="B79" s="30" t="s">
        <v>132</v>
      </c>
      <c r="C79" s="30" t="s">
        <v>133</v>
      </c>
      <c r="D79" s="29">
        <f t="shared" si="44"/>
        <v>33</v>
      </c>
      <c r="E79" s="29">
        <f t="shared" si="44"/>
        <v>32</v>
      </c>
      <c r="F79" s="29">
        <f t="shared" si="44"/>
        <v>65</v>
      </c>
      <c r="G79" s="30">
        <v>4</v>
      </c>
      <c r="H79" s="30">
        <v>3</v>
      </c>
      <c r="I79" s="30">
        <v>7</v>
      </c>
      <c r="J79" s="30">
        <v>29</v>
      </c>
      <c r="K79" s="30">
        <v>29</v>
      </c>
      <c r="L79" s="30">
        <v>58</v>
      </c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</row>
    <row r="80" spans="1:27" outlineLevel="6">
      <c r="A80" s="32">
        <v>40.050600000000003</v>
      </c>
      <c r="B80" s="30" t="s">
        <v>136</v>
      </c>
      <c r="C80" s="30" t="s">
        <v>137</v>
      </c>
      <c r="D80" s="29">
        <f t="shared" si="44"/>
        <v>24</v>
      </c>
      <c r="E80" s="29">
        <f t="shared" si="44"/>
        <v>13</v>
      </c>
      <c r="F80" s="29">
        <f t="shared" si="44"/>
        <v>37</v>
      </c>
      <c r="G80" s="30">
        <v>3</v>
      </c>
      <c r="H80" s="30">
        <v>2</v>
      </c>
      <c r="I80" s="30">
        <v>5</v>
      </c>
      <c r="J80" s="30">
        <v>21</v>
      </c>
      <c r="K80" s="30">
        <v>11</v>
      </c>
      <c r="L80" s="30">
        <v>32</v>
      </c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</row>
    <row r="81" spans="1:27" outlineLevel="3">
      <c r="A81" s="186" t="s">
        <v>435</v>
      </c>
      <c r="B81" s="186"/>
      <c r="C81" s="186"/>
      <c r="D81" s="29">
        <f t="shared" ref="D81:AA81" si="45">SUBTOTAL(9,D84:D113)</f>
        <v>1056</v>
      </c>
      <c r="E81" s="29">
        <f t="shared" si="45"/>
        <v>2175</v>
      </c>
      <c r="F81" s="29">
        <f t="shared" si="45"/>
        <v>3231</v>
      </c>
      <c r="G81" s="29">
        <f t="shared" si="45"/>
        <v>253</v>
      </c>
      <c r="H81" s="29">
        <f t="shared" si="45"/>
        <v>562</v>
      </c>
      <c r="I81" s="29">
        <f t="shared" si="45"/>
        <v>815</v>
      </c>
      <c r="J81" s="29">
        <f t="shared" si="45"/>
        <v>392</v>
      </c>
      <c r="K81" s="29">
        <f t="shared" si="45"/>
        <v>772</v>
      </c>
      <c r="L81" s="29">
        <f t="shared" si="45"/>
        <v>1164</v>
      </c>
      <c r="M81" s="29">
        <f t="shared" si="45"/>
        <v>180</v>
      </c>
      <c r="N81" s="29">
        <f t="shared" si="45"/>
        <v>334</v>
      </c>
      <c r="O81" s="29">
        <f t="shared" si="45"/>
        <v>514</v>
      </c>
      <c r="P81" s="29">
        <f t="shared" si="45"/>
        <v>217</v>
      </c>
      <c r="Q81" s="29">
        <f t="shared" si="45"/>
        <v>483</v>
      </c>
      <c r="R81" s="29">
        <f t="shared" si="45"/>
        <v>700</v>
      </c>
      <c r="S81" s="29">
        <f t="shared" si="45"/>
        <v>3</v>
      </c>
      <c r="T81" s="29">
        <f t="shared" si="45"/>
        <v>11</v>
      </c>
      <c r="U81" s="29">
        <f t="shared" si="45"/>
        <v>14</v>
      </c>
      <c r="V81" s="29">
        <f t="shared" si="45"/>
        <v>10</v>
      </c>
      <c r="W81" s="29">
        <f t="shared" si="45"/>
        <v>13</v>
      </c>
      <c r="X81" s="29">
        <f t="shared" si="45"/>
        <v>23</v>
      </c>
      <c r="Y81" s="29">
        <f t="shared" si="45"/>
        <v>1</v>
      </c>
      <c r="Z81" s="29">
        <f t="shared" si="45"/>
        <v>0</v>
      </c>
      <c r="AA81" s="29">
        <f t="shared" si="45"/>
        <v>1</v>
      </c>
    </row>
    <row r="82" spans="1:27" outlineLevel="4">
      <c r="A82" s="186" t="s">
        <v>49</v>
      </c>
      <c r="B82" s="186"/>
      <c r="C82" s="186"/>
      <c r="D82" s="29">
        <f t="shared" ref="D82:AA82" si="46">SUBTOTAL(9,D84:D94)</f>
        <v>838</v>
      </c>
      <c r="E82" s="29">
        <f t="shared" si="46"/>
        <v>1723</v>
      </c>
      <c r="F82" s="29">
        <f t="shared" si="46"/>
        <v>2561</v>
      </c>
      <c r="G82" s="29">
        <f t="shared" si="46"/>
        <v>173</v>
      </c>
      <c r="H82" s="29">
        <f t="shared" si="46"/>
        <v>409</v>
      </c>
      <c r="I82" s="29">
        <f t="shared" si="46"/>
        <v>582</v>
      </c>
      <c r="J82" s="29">
        <f t="shared" si="46"/>
        <v>255</v>
      </c>
      <c r="K82" s="29">
        <f t="shared" si="46"/>
        <v>473</v>
      </c>
      <c r="L82" s="29">
        <f t="shared" si="46"/>
        <v>728</v>
      </c>
      <c r="M82" s="29">
        <f t="shared" si="46"/>
        <v>180</v>
      </c>
      <c r="N82" s="29">
        <f t="shared" si="46"/>
        <v>334</v>
      </c>
      <c r="O82" s="29">
        <f t="shared" si="46"/>
        <v>514</v>
      </c>
      <c r="P82" s="29">
        <f t="shared" si="46"/>
        <v>217</v>
      </c>
      <c r="Q82" s="29">
        <f t="shared" si="46"/>
        <v>483</v>
      </c>
      <c r="R82" s="29">
        <f t="shared" si="46"/>
        <v>700</v>
      </c>
      <c r="S82" s="29">
        <f t="shared" si="46"/>
        <v>3</v>
      </c>
      <c r="T82" s="29">
        <f t="shared" si="46"/>
        <v>11</v>
      </c>
      <c r="U82" s="29">
        <f t="shared" si="46"/>
        <v>14</v>
      </c>
      <c r="V82" s="29">
        <f t="shared" si="46"/>
        <v>10</v>
      </c>
      <c r="W82" s="29">
        <f t="shared" si="46"/>
        <v>13</v>
      </c>
      <c r="X82" s="29">
        <f t="shared" si="46"/>
        <v>23</v>
      </c>
      <c r="Y82" s="29">
        <f t="shared" si="46"/>
        <v>0</v>
      </c>
      <c r="Z82" s="29">
        <f t="shared" si="46"/>
        <v>0</v>
      </c>
      <c r="AA82" s="29">
        <f t="shared" si="46"/>
        <v>0</v>
      </c>
    </row>
    <row r="83" spans="1:27" outlineLevel="5">
      <c r="A83" s="187" t="s">
        <v>71</v>
      </c>
      <c r="B83" s="187"/>
      <c r="C83" s="187"/>
      <c r="D83" s="29">
        <f t="shared" ref="D83:AA83" si="47">SUBTOTAL(9,D84:D94)</f>
        <v>838</v>
      </c>
      <c r="E83" s="29">
        <f t="shared" si="47"/>
        <v>1723</v>
      </c>
      <c r="F83" s="29">
        <f t="shared" si="47"/>
        <v>2561</v>
      </c>
      <c r="G83" s="29">
        <f t="shared" si="47"/>
        <v>173</v>
      </c>
      <c r="H83" s="29">
        <f t="shared" si="47"/>
        <v>409</v>
      </c>
      <c r="I83" s="29">
        <f t="shared" si="47"/>
        <v>582</v>
      </c>
      <c r="J83" s="29">
        <f t="shared" si="47"/>
        <v>255</v>
      </c>
      <c r="K83" s="29">
        <f t="shared" si="47"/>
        <v>473</v>
      </c>
      <c r="L83" s="29">
        <f t="shared" si="47"/>
        <v>728</v>
      </c>
      <c r="M83" s="29">
        <f t="shared" si="47"/>
        <v>180</v>
      </c>
      <c r="N83" s="29">
        <f t="shared" si="47"/>
        <v>334</v>
      </c>
      <c r="O83" s="29">
        <f t="shared" si="47"/>
        <v>514</v>
      </c>
      <c r="P83" s="29">
        <f t="shared" si="47"/>
        <v>217</v>
      </c>
      <c r="Q83" s="29">
        <f t="shared" si="47"/>
        <v>483</v>
      </c>
      <c r="R83" s="29">
        <f t="shared" si="47"/>
        <v>700</v>
      </c>
      <c r="S83" s="29">
        <f t="shared" si="47"/>
        <v>3</v>
      </c>
      <c r="T83" s="29">
        <f t="shared" si="47"/>
        <v>11</v>
      </c>
      <c r="U83" s="29">
        <f t="shared" si="47"/>
        <v>14</v>
      </c>
      <c r="V83" s="29">
        <f t="shared" si="47"/>
        <v>10</v>
      </c>
      <c r="W83" s="29">
        <f t="shared" si="47"/>
        <v>13</v>
      </c>
      <c r="X83" s="29">
        <f t="shared" si="47"/>
        <v>23</v>
      </c>
      <c r="Y83" s="29">
        <f t="shared" si="47"/>
        <v>0</v>
      </c>
      <c r="Z83" s="29">
        <f t="shared" si="47"/>
        <v>0</v>
      </c>
      <c r="AA83" s="29">
        <f t="shared" si="47"/>
        <v>0</v>
      </c>
    </row>
    <row r="84" spans="1:27" outlineLevel="6">
      <c r="A84" s="32">
        <v>42.010100000000001</v>
      </c>
      <c r="B84" s="30" t="s">
        <v>139</v>
      </c>
      <c r="C84" s="30" t="s">
        <v>140</v>
      </c>
      <c r="D84" s="29">
        <f t="shared" ref="D84:D94" si="48">G84+J84+M84+P84+S84+V84+Y84</f>
        <v>149</v>
      </c>
      <c r="E84" s="29">
        <f t="shared" ref="E84:E94" si="49">H84+K84+N84+Q84+T84+W84+Z84</f>
        <v>507</v>
      </c>
      <c r="F84" s="29">
        <f t="shared" ref="F84:F94" si="50">I84+L84+O84+R84+U84+X84+AA84</f>
        <v>656</v>
      </c>
      <c r="G84" s="30">
        <v>16</v>
      </c>
      <c r="H84" s="30">
        <v>36</v>
      </c>
      <c r="I84" s="30">
        <v>52</v>
      </c>
      <c r="J84" s="30">
        <v>36</v>
      </c>
      <c r="K84" s="30">
        <v>145</v>
      </c>
      <c r="L84" s="30">
        <v>181</v>
      </c>
      <c r="M84" s="30">
        <v>35</v>
      </c>
      <c r="N84" s="30">
        <v>133</v>
      </c>
      <c r="O84" s="30">
        <v>168</v>
      </c>
      <c r="P84" s="30">
        <v>61</v>
      </c>
      <c r="Q84" s="30">
        <v>183</v>
      </c>
      <c r="R84" s="30">
        <v>244</v>
      </c>
      <c r="S84" s="30"/>
      <c r="T84" s="30">
        <v>4</v>
      </c>
      <c r="U84" s="30">
        <v>4</v>
      </c>
      <c r="V84" s="30">
        <v>1</v>
      </c>
      <c r="W84" s="30">
        <v>6</v>
      </c>
      <c r="X84" s="30">
        <v>7</v>
      </c>
      <c r="Y84" s="30"/>
      <c r="Z84" s="30"/>
      <c r="AA84" s="30"/>
    </row>
    <row r="85" spans="1:27" outlineLevel="6">
      <c r="A85" s="32">
        <v>44.070099999999996</v>
      </c>
      <c r="B85" s="30" t="s">
        <v>141</v>
      </c>
      <c r="C85" s="30" t="s">
        <v>142</v>
      </c>
      <c r="D85" s="29">
        <f t="shared" si="48"/>
        <v>0</v>
      </c>
      <c r="E85" s="29">
        <f t="shared" si="49"/>
        <v>1</v>
      </c>
      <c r="F85" s="29">
        <f t="shared" si="50"/>
        <v>1</v>
      </c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>
        <v>1</v>
      </c>
      <c r="R85" s="30">
        <v>1</v>
      </c>
      <c r="S85" s="30"/>
      <c r="T85" s="30"/>
      <c r="U85" s="30"/>
      <c r="V85" s="30"/>
      <c r="W85" s="30"/>
      <c r="X85" s="30"/>
      <c r="Y85" s="30"/>
      <c r="Z85" s="30"/>
      <c r="AA85" s="30"/>
    </row>
    <row r="86" spans="1:27" outlineLevel="6">
      <c r="A86" s="32">
        <v>44.070099999999996</v>
      </c>
      <c r="B86" s="30" t="s">
        <v>143</v>
      </c>
      <c r="C86" s="30" t="s">
        <v>144</v>
      </c>
      <c r="D86" s="29">
        <f t="shared" si="48"/>
        <v>53</v>
      </c>
      <c r="E86" s="29">
        <f t="shared" si="49"/>
        <v>308</v>
      </c>
      <c r="F86" s="29">
        <f t="shared" si="50"/>
        <v>361</v>
      </c>
      <c r="G86" s="30">
        <v>12</v>
      </c>
      <c r="H86" s="30">
        <v>76</v>
      </c>
      <c r="I86" s="30">
        <v>88</v>
      </c>
      <c r="J86" s="30">
        <v>19</v>
      </c>
      <c r="K86" s="30">
        <v>98</v>
      </c>
      <c r="L86" s="30">
        <v>117</v>
      </c>
      <c r="M86" s="30">
        <v>12</v>
      </c>
      <c r="N86" s="30">
        <v>53</v>
      </c>
      <c r="O86" s="30">
        <v>65</v>
      </c>
      <c r="P86" s="30">
        <v>10</v>
      </c>
      <c r="Q86" s="30">
        <v>78</v>
      </c>
      <c r="R86" s="30">
        <v>88</v>
      </c>
      <c r="S86" s="30"/>
      <c r="T86" s="30"/>
      <c r="U86" s="30"/>
      <c r="V86" s="30"/>
      <c r="W86" s="30">
        <v>3</v>
      </c>
      <c r="X86" s="30">
        <v>3</v>
      </c>
      <c r="Y86" s="30"/>
      <c r="Z86" s="30"/>
      <c r="AA86" s="30"/>
    </row>
    <row r="87" spans="1:27" outlineLevel="6">
      <c r="A87" s="32">
        <v>45.010100000000001</v>
      </c>
      <c r="B87" s="30" t="s">
        <v>147</v>
      </c>
      <c r="C87" s="30" t="s">
        <v>148</v>
      </c>
      <c r="D87" s="29">
        <f t="shared" si="48"/>
        <v>13</v>
      </c>
      <c r="E87" s="29">
        <f t="shared" si="49"/>
        <v>14</v>
      </c>
      <c r="F87" s="29">
        <f t="shared" si="50"/>
        <v>27</v>
      </c>
      <c r="G87" s="30"/>
      <c r="H87" s="30"/>
      <c r="I87" s="30"/>
      <c r="J87" s="30">
        <v>4</v>
      </c>
      <c r="K87" s="30">
        <v>3</v>
      </c>
      <c r="L87" s="30">
        <v>7</v>
      </c>
      <c r="M87" s="30">
        <v>6</v>
      </c>
      <c r="N87" s="30">
        <v>4</v>
      </c>
      <c r="O87" s="30">
        <v>10</v>
      </c>
      <c r="P87" s="30">
        <v>3</v>
      </c>
      <c r="Q87" s="30">
        <v>7</v>
      </c>
      <c r="R87" s="30">
        <v>10</v>
      </c>
      <c r="S87" s="30"/>
      <c r="T87" s="30"/>
      <c r="U87" s="30"/>
      <c r="V87" s="30"/>
      <c r="W87" s="30"/>
      <c r="X87" s="30"/>
      <c r="Y87" s="30"/>
      <c r="Z87" s="30"/>
      <c r="AA87" s="30"/>
    </row>
    <row r="88" spans="1:27" outlineLevel="6">
      <c r="A88" s="32">
        <v>45.010100000000001</v>
      </c>
      <c r="B88" s="30" t="s">
        <v>145</v>
      </c>
      <c r="C88" s="30" t="s">
        <v>146</v>
      </c>
      <c r="D88" s="29">
        <f t="shared" si="48"/>
        <v>78</v>
      </c>
      <c r="E88" s="29">
        <f t="shared" si="49"/>
        <v>166</v>
      </c>
      <c r="F88" s="29">
        <f t="shared" si="50"/>
        <v>244</v>
      </c>
      <c r="G88" s="30">
        <v>21</v>
      </c>
      <c r="H88" s="30">
        <v>73</v>
      </c>
      <c r="I88" s="30">
        <v>94</v>
      </c>
      <c r="J88" s="30">
        <v>29</v>
      </c>
      <c r="K88" s="30">
        <v>51</v>
      </c>
      <c r="L88" s="30">
        <v>80</v>
      </c>
      <c r="M88" s="30">
        <v>9</v>
      </c>
      <c r="N88" s="30">
        <v>17</v>
      </c>
      <c r="O88" s="30">
        <v>26</v>
      </c>
      <c r="P88" s="30">
        <v>15</v>
      </c>
      <c r="Q88" s="30">
        <v>23</v>
      </c>
      <c r="R88" s="30">
        <v>38</v>
      </c>
      <c r="S88" s="30">
        <v>1</v>
      </c>
      <c r="T88" s="30">
        <v>1</v>
      </c>
      <c r="U88" s="30">
        <v>2</v>
      </c>
      <c r="V88" s="30">
        <v>3</v>
      </c>
      <c r="W88" s="30">
        <v>1</v>
      </c>
      <c r="X88" s="30">
        <v>4</v>
      </c>
      <c r="Y88" s="30"/>
      <c r="Z88" s="30"/>
      <c r="AA88" s="30"/>
    </row>
    <row r="89" spans="1:27" outlineLevel="6">
      <c r="A89" s="32">
        <v>45.020099999999999</v>
      </c>
      <c r="B89" s="30" t="s">
        <v>149</v>
      </c>
      <c r="C89" s="30" t="s">
        <v>150</v>
      </c>
      <c r="D89" s="29">
        <f t="shared" si="48"/>
        <v>46</v>
      </c>
      <c r="E89" s="29">
        <f t="shared" si="49"/>
        <v>118</v>
      </c>
      <c r="F89" s="29">
        <f t="shared" si="50"/>
        <v>164</v>
      </c>
      <c r="G89" s="30">
        <v>14</v>
      </c>
      <c r="H89" s="30">
        <v>39</v>
      </c>
      <c r="I89" s="30">
        <v>53</v>
      </c>
      <c r="J89" s="30">
        <v>10</v>
      </c>
      <c r="K89" s="30">
        <v>17</v>
      </c>
      <c r="L89" s="30">
        <v>27</v>
      </c>
      <c r="M89" s="30">
        <v>9</v>
      </c>
      <c r="N89" s="30">
        <v>12</v>
      </c>
      <c r="O89" s="30">
        <v>21</v>
      </c>
      <c r="P89" s="30">
        <v>10</v>
      </c>
      <c r="Q89" s="30">
        <v>44</v>
      </c>
      <c r="R89" s="30">
        <v>54</v>
      </c>
      <c r="S89" s="30">
        <v>1</v>
      </c>
      <c r="T89" s="30">
        <v>3</v>
      </c>
      <c r="U89" s="30">
        <v>4</v>
      </c>
      <c r="V89" s="30">
        <v>2</v>
      </c>
      <c r="W89" s="30">
        <v>3</v>
      </c>
      <c r="X89" s="30">
        <v>5</v>
      </c>
      <c r="Y89" s="30"/>
      <c r="Z89" s="30"/>
      <c r="AA89" s="30"/>
    </row>
    <row r="90" spans="1:27" outlineLevel="6">
      <c r="A90" s="32">
        <v>45.060099999999998</v>
      </c>
      <c r="B90" s="30" t="s">
        <v>151</v>
      </c>
      <c r="C90" s="30" t="s">
        <v>152</v>
      </c>
      <c r="D90" s="29">
        <f t="shared" si="48"/>
        <v>111</v>
      </c>
      <c r="E90" s="29">
        <f t="shared" si="49"/>
        <v>62</v>
      </c>
      <c r="F90" s="29">
        <f t="shared" si="50"/>
        <v>173</v>
      </c>
      <c r="G90" s="30">
        <v>30</v>
      </c>
      <c r="H90" s="30">
        <v>17</v>
      </c>
      <c r="I90" s="30">
        <v>47</v>
      </c>
      <c r="J90" s="30">
        <v>37</v>
      </c>
      <c r="K90" s="30">
        <v>20</v>
      </c>
      <c r="L90" s="30">
        <v>57</v>
      </c>
      <c r="M90" s="30">
        <v>24</v>
      </c>
      <c r="N90" s="30">
        <v>11</v>
      </c>
      <c r="O90" s="30">
        <v>35</v>
      </c>
      <c r="P90" s="30">
        <v>18</v>
      </c>
      <c r="Q90" s="30">
        <v>14</v>
      </c>
      <c r="R90" s="30">
        <v>32</v>
      </c>
      <c r="S90" s="30"/>
      <c r="T90" s="30"/>
      <c r="U90" s="30"/>
      <c r="V90" s="30">
        <v>2</v>
      </c>
      <c r="W90" s="30"/>
      <c r="X90" s="30">
        <v>2</v>
      </c>
      <c r="Y90" s="30"/>
      <c r="Z90" s="30"/>
      <c r="AA90" s="30"/>
    </row>
    <row r="91" spans="1:27" outlineLevel="6">
      <c r="A91" s="32">
        <v>45.070099999999996</v>
      </c>
      <c r="B91" s="30" t="s">
        <v>153</v>
      </c>
      <c r="C91" s="30" t="s">
        <v>154</v>
      </c>
      <c r="D91" s="29">
        <f t="shared" si="48"/>
        <v>86</v>
      </c>
      <c r="E91" s="29">
        <f t="shared" si="49"/>
        <v>115</v>
      </c>
      <c r="F91" s="29">
        <f t="shared" si="50"/>
        <v>201</v>
      </c>
      <c r="G91" s="30">
        <v>26</v>
      </c>
      <c r="H91" s="30">
        <v>52</v>
      </c>
      <c r="I91" s="30">
        <v>78</v>
      </c>
      <c r="J91" s="30">
        <v>21</v>
      </c>
      <c r="K91" s="30">
        <v>28</v>
      </c>
      <c r="L91" s="30">
        <v>49</v>
      </c>
      <c r="M91" s="30">
        <v>17</v>
      </c>
      <c r="N91" s="30">
        <v>16</v>
      </c>
      <c r="O91" s="30">
        <v>33</v>
      </c>
      <c r="P91" s="30">
        <v>22</v>
      </c>
      <c r="Q91" s="30">
        <v>19</v>
      </c>
      <c r="R91" s="30">
        <v>41</v>
      </c>
      <c r="S91" s="30"/>
      <c r="T91" s="30"/>
      <c r="U91" s="30"/>
      <c r="V91" s="30"/>
      <c r="W91" s="30"/>
      <c r="X91" s="30"/>
      <c r="Y91" s="30"/>
      <c r="Z91" s="30"/>
      <c r="AA91" s="30"/>
    </row>
    <row r="92" spans="1:27" outlineLevel="6">
      <c r="A92" s="32">
        <v>45.100099999999998</v>
      </c>
      <c r="B92" s="30" t="s">
        <v>155</v>
      </c>
      <c r="C92" s="30" t="s">
        <v>156</v>
      </c>
      <c r="D92" s="29">
        <f t="shared" si="48"/>
        <v>149</v>
      </c>
      <c r="E92" s="29">
        <f t="shared" si="49"/>
        <v>134</v>
      </c>
      <c r="F92" s="29">
        <f t="shared" si="50"/>
        <v>283</v>
      </c>
      <c r="G92" s="30">
        <v>23</v>
      </c>
      <c r="H92" s="30">
        <v>27</v>
      </c>
      <c r="I92" s="30">
        <v>50</v>
      </c>
      <c r="J92" s="30">
        <v>48</v>
      </c>
      <c r="K92" s="30">
        <v>30</v>
      </c>
      <c r="L92" s="30">
        <v>78</v>
      </c>
      <c r="M92" s="30">
        <v>33</v>
      </c>
      <c r="N92" s="30">
        <v>31</v>
      </c>
      <c r="O92" s="30">
        <v>64</v>
      </c>
      <c r="P92" s="30">
        <v>42</v>
      </c>
      <c r="Q92" s="30">
        <v>45</v>
      </c>
      <c r="R92" s="30">
        <v>87</v>
      </c>
      <c r="S92" s="30">
        <v>1</v>
      </c>
      <c r="T92" s="30">
        <v>1</v>
      </c>
      <c r="U92" s="30">
        <v>2</v>
      </c>
      <c r="V92" s="30">
        <v>2</v>
      </c>
      <c r="W92" s="30"/>
      <c r="X92" s="30">
        <v>2</v>
      </c>
      <c r="Y92" s="30"/>
      <c r="Z92" s="30"/>
      <c r="AA92" s="30"/>
    </row>
    <row r="93" spans="1:27" outlineLevel="6">
      <c r="A93" s="32">
        <v>45.110100000000003</v>
      </c>
      <c r="B93" s="30" t="s">
        <v>157</v>
      </c>
      <c r="C93" s="30" t="s">
        <v>158</v>
      </c>
      <c r="D93" s="29">
        <f t="shared" si="48"/>
        <v>68</v>
      </c>
      <c r="E93" s="29">
        <f t="shared" si="49"/>
        <v>127</v>
      </c>
      <c r="F93" s="29">
        <f t="shared" si="50"/>
        <v>195</v>
      </c>
      <c r="G93" s="30">
        <v>19</v>
      </c>
      <c r="H93" s="30">
        <v>43</v>
      </c>
      <c r="I93" s="30">
        <v>62</v>
      </c>
      <c r="J93" s="30">
        <v>23</v>
      </c>
      <c r="K93" s="30">
        <v>26</v>
      </c>
      <c r="L93" s="30">
        <v>49</v>
      </c>
      <c r="M93" s="30">
        <v>10</v>
      </c>
      <c r="N93" s="30">
        <v>21</v>
      </c>
      <c r="O93" s="30">
        <v>31</v>
      </c>
      <c r="P93" s="30">
        <v>16</v>
      </c>
      <c r="Q93" s="30">
        <v>36</v>
      </c>
      <c r="R93" s="30">
        <v>52</v>
      </c>
      <c r="S93" s="30"/>
      <c r="T93" s="30">
        <v>1</v>
      </c>
      <c r="U93" s="30">
        <v>1</v>
      </c>
      <c r="V93" s="30"/>
      <c r="W93" s="30"/>
      <c r="X93" s="30"/>
      <c r="Y93" s="30"/>
      <c r="Z93" s="30"/>
      <c r="AA93" s="30"/>
    </row>
    <row r="94" spans="1:27" outlineLevel="6">
      <c r="A94" s="32">
        <v>52.100200000000001</v>
      </c>
      <c r="B94" s="30" t="s">
        <v>159</v>
      </c>
      <c r="C94" s="30" t="s">
        <v>160</v>
      </c>
      <c r="D94" s="29">
        <f t="shared" si="48"/>
        <v>85</v>
      </c>
      <c r="E94" s="29">
        <f t="shared" si="49"/>
        <v>171</v>
      </c>
      <c r="F94" s="29">
        <f t="shared" si="50"/>
        <v>256</v>
      </c>
      <c r="G94" s="30">
        <v>12</v>
      </c>
      <c r="H94" s="30">
        <v>46</v>
      </c>
      <c r="I94" s="30">
        <v>58</v>
      </c>
      <c r="J94" s="30">
        <v>28</v>
      </c>
      <c r="K94" s="30">
        <v>55</v>
      </c>
      <c r="L94" s="30">
        <v>83</v>
      </c>
      <c r="M94" s="30">
        <v>25</v>
      </c>
      <c r="N94" s="30">
        <v>36</v>
      </c>
      <c r="O94" s="30">
        <v>61</v>
      </c>
      <c r="P94" s="30">
        <v>20</v>
      </c>
      <c r="Q94" s="30">
        <v>33</v>
      </c>
      <c r="R94" s="30">
        <v>53</v>
      </c>
      <c r="S94" s="30"/>
      <c r="T94" s="30">
        <v>1</v>
      </c>
      <c r="U94" s="30">
        <v>1</v>
      </c>
      <c r="V94" s="30"/>
      <c r="W94" s="30"/>
      <c r="X94" s="30"/>
      <c r="Y94" s="30"/>
      <c r="Z94" s="30"/>
      <c r="AA94" s="30"/>
    </row>
    <row r="95" spans="1:27" outlineLevel="4">
      <c r="A95" s="186" t="s">
        <v>50</v>
      </c>
      <c r="B95" s="186"/>
      <c r="C95" s="186"/>
      <c r="D95" s="29">
        <f t="shared" ref="D95:AA95" si="51">SUBTOTAL(9,D97:D113)</f>
        <v>218</v>
      </c>
      <c r="E95" s="29">
        <f t="shared" si="51"/>
        <v>452</v>
      </c>
      <c r="F95" s="29">
        <f t="shared" si="51"/>
        <v>670</v>
      </c>
      <c r="G95" s="29">
        <f t="shared" si="51"/>
        <v>80</v>
      </c>
      <c r="H95" s="29">
        <f t="shared" si="51"/>
        <v>153</v>
      </c>
      <c r="I95" s="29">
        <f t="shared" si="51"/>
        <v>233</v>
      </c>
      <c r="J95" s="29">
        <f t="shared" si="51"/>
        <v>137</v>
      </c>
      <c r="K95" s="29">
        <f t="shared" si="51"/>
        <v>299</v>
      </c>
      <c r="L95" s="29">
        <f t="shared" si="51"/>
        <v>436</v>
      </c>
      <c r="M95" s="29">
        <f t="shared" si="51"/>
        <v>0</v>
      </c>
      <c r="N95" s="29">
        <f t="shared" si="51"/>
        <v>0</v>
      </c>
      <c r="O95" s="29">
        <f t="shared" si="51"/>
        <v>0</v>
      </c>
      <c r="P95" s="29">
        <f t="shared" si="51"/>
        <v>0</v>
      </c>
      <c r="Q95" s="29">
        <f t="shared" si="51"/>
        <v>0</v>
      </c>
      <c r="R95" s="29">
        <f t="shared" si="51"/>
        <v>0</v>
      </c>
      <c r="S95" s="29">
        <f t="shared" si="51"/>
        <v>0</v>
      </c>
      <c r="T95" s="29">
        <f t="shared" si="51"/>
        <v>0</v>
      </c>
      <c r="U95" s="29">
        <f t="shared" si="51"/>
        <v>0</v>
      </c>
      <c r="V95" s="29">
        <f t="shared" si="51"/>
        <v>0</v>
      </c>
      <c r="W95" s="29">
        <f t="shared" si="51"/>
        <v>0</v>
      </c>
      <c r="X95" s="29">
        <f t="shared" si="51"/>
        <v>0</v>
      </c>
      <c r="Y95" s="29">
        <f t="shared" si="51"/>
        <v>1</v>
      </c>
      <c r="Z95" s="29">
        <f t="shared" si="51"/>
        <v>0</v>
      </c>
      <c r="AA95" s="29">
        <f t="shared" si="51"/>
        <v>1</v>
      </c>
    </row>
    <row r="96" spans="1:27" outlineLevel="5">
      <c r="A96" s="187" t="s">
        <v>75</v>
      </c>
      <c r="B96" s="187"/>
      <c r="C96" s="187"/>
      <c r="D96" s="29">
        <f t="shared" ref="D96:AA96" si="52">SUBTOTAL(9,D97:D110)</f>
        <v>183</v>
      </c>
      <c r="E96" s="29">
        <f t="shared" si="52"/>
        <v>371</v>
      </c>
      <c r="F96" s="29">
        <f t="shared" si="52"/>
        <v>554</v>
      </c>
      <c r="G96" s="29">
        <f t="shared" si="52"/>
        <v>61</v>
      </c>
      <c r="H96" s="29">
        <f t="shared" si="52"/>
        <v>111</v>
      </c>
      <c r="I96" s="29">
        <f t="shared" si="52"/>
        <v>172</v>
      </c>
      <c r="J96" s="29">
        <f t="shared" si="52"/>
        <v>121</v>
      </c>
      <c r="K96" s="29">
        <f t="shared" si="52"/>
        <v>260</v>
      </c>
      <c r="L96" s="29">
        <f t="shared" si="52"/>
        <v>381</v>
      </c>
      <c r="M96" s="29">
        <f t="shared" si="52"/>
        <v>0</v>
      </c>
      <c r="N96" s="29">
        <f t="shared" si="52"/>
        <v>0</v>
      </c>
      <c r="O96" s="29">
        <f t="shared" si="52"/>
        <v>0</v>
      </c>
      <c r="P96" s="29">
        <f t="shared" si="52"/>
        <v>0</v>
      </c>
      <c r="Q96" s="29">
        <f t="shared" si="52"/>
        <v>0</v>
      </c>
      <c r="R96" s="29">
        <f t="shared" si="52"/>
        <v>0</v>
      </c>
      <c r="S96" s="29">
        <f t="shared" si="52"/>
        <v>0</v>
      </c>
      <c r="T96" s="29">
        <f t="shared" si="52"/>
        <v>0</v>
      </c>
      <c r="U96" s="29">
        <f t="shared" si="52"/>
        <v>0</v>
      </c>
      <c r="V96" s="29">
        <f t="shared" si="52"/>
        <v>0</v>
      </c>
      <c r="W96" s="29">
        <f t="shared" si="52"/>
        <v>0</v>
      </c>
      <c r="X96" s="29">
        <f t="shared" si="52"/>
        <v>0</v>
      </c>
      <c r="Y96" s="29">
        <f t="shared" si="52"/>
        <v>1</v>
      </c>
      <c r="Z96" s="29">
        <f t="shared" si="52"/>
        <v>0</v>
      </c>
      <c r="AA96" s="29">
        <f t="shared" si="52"/>
        <v>1</v>
      </c>
    </row>
    <row r="97" spans="1:27" outlineLevel="6">
      <c r="A97" s="32">
        <v>42.020099999999999</v>
      </c>
      <c r="B97" s="30" t="s">
        <v>161</v>
      </c>
      <c r="C97" s="30" t="s">
        <v>162</v>
      </c>
      <c r="D97" s="29">
        <f t="shared" ref="D97:D110" si="53">G97+J97+M97+P97+S97+V97+Y97</f>
        <v>6</v>
      </c>
      <c r="E97" s="29">
        <f t="shared" ref="E97:E110" si="54">H97+K97+N97+Q97+T97+W97+Z97</f>
        <v>30</v>
      </c>
      <c r="F97" s="29">
        <f t="shared" ref="F97:F110" si="55">I97+L97+O97+R97+U97+X97+AA97</f>
        <v>36</v>
      </c>
      <c r="G97" s="30"/>
      <c r="H97" s="30">
        <v>10</v>
      </c>
      <c r="I97" s="30">
        <v>10</v>
      </c>
      <c r="J97" s="30">
        <v>6</v>
      </c>
      <c r="K97" s="30">
        <v>20</v>
      </c>
      <c r="L97" s="30">
        <v>26</v>
      </c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</row>
    <row r="98" spans="1:27" outlineLevel="6">
      <c r="A98" s="32">
        <v>42.040100000000002</v>
      </c>
      <c r="B98" s="30" t="s">
        <v>163</v>
      </c>
      <c r="C98" s="30" t="s">
        <v>164</v>
      </c>
      <c r="D98" s="29">
        <f t="shared" si="53"/>
        <v>10</v>
      </c>
      <c r="E98" s="29">
        <f t="shared" si="54"/>
        <v>20</v>
      </c>
      <c r="F98" s="29">
        <f t="shared" si="55"/>
        <v>30</v>
      </c>
      <c r="G98" s="30">
        <v>3</v>
      </c>
      <c r="H98" s="30">
        <v>5</v>
      </c>
      <c r="I98" s="30">
        <v>8</v>
      </c>
      <c r="J98" s="30">
        <v>7</v>
      </c>
      <c r="K98" s="30">
        <v>15</v>
      </c>
      <c r="L98" s="30">
        <v>22</v>
      </c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</row>
    <row r="99" spans="1:27" outlineLevel="6">
      <c r="A99" s="32">
        <v>42.0901</v>
      </c>
      <c r="B99" s="30" t="s">
        <v>165</v>
      </c>
      <c r="C99" s="30" t="s">
        <v>166</v>
      </c>
      <c r="D99" s="29">
        <f t="shared" si="53"/>
        <v>17</v>
      </c>
      <c r="E99" s="29">
        <f t="shared" si="54"/>
        <v>34</v>
      </c>
      <c r="F99" s="29">
        <f t="shared" si="55"/>
        <v>51</v>
      </c>
      <c r="G99" s="30">
        <v>5</v>
      </c>
      <c r="H99" s="30">
        <v>6</v>
      </c>
      <c r="I99" s="30">
        <v>11</v>
      </c>
      <c r="J99" s="30">
        <v>12</v>
      </c>
      <c r="K99" s="30">
        <v>28</v>
      </c>
      <c r="L99" s="30">
        <v>40</v>
      </c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</row>
    <row r="100" spans="1:27" outlineLevel="6">
      <c r="A100" s="32">
        <v>42.170099999999998</v>
      </c>
      <c r="B100" s="30" t="s">
        <v>167</v>
      </c>
      <c r="C100" s="30" t="s">
        <v>168</v>
      </c>
      <c r="D100" s="29">
        <f t="shared" si="53"/>
        <v>8</v>
      </c>
      <c r="E100" s="29">
        <f t="shared" si="54"/>
        <v>18</v>
      </c>
      <c r="F100" s="29">
        <f t="shared" si="55"/>
        <v>26</v>
      </c>
      <c r="G100" s="30">
        <v>1</v>
      </c>
      <c r="H100" s="30">
        <v>5</v>
      </c>
      <c r="I100" s="30">
        <v>6</v>
      </c>
      <c r="J100" s="30">
        <v>7</v>
      </c>
      <c r="K100" s="30">
        <v>13</v>
      </c>
      <c r="L100" s="30">
        <v>20</v>
      </c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</row>
    <row r="101" spans="1:27" outlineLevel="6">
      <c r="A101" s="32">
        <v>44.040100000000002</v>
      </c>
      <c r="B101" s="30" t="s">
        <v>171</v>
      </c>
      <c r="C101" s="30" t="s">
        <v>172</v>
      </c>
      <c r="D101" s="29">
        <f t="shared" si="53"/>
        <v>13</v>
      </c>
      <c r="E101" s="29">
        <f t="shared" si="54"/>
        <v>9</v>
      </c>
      <c r="F101" s="29">
        <f t="shared" si="55"/>
        <v>22</v>
      </c>
      <c r="G101" s="30">
        <v>7</v>
      </c>
      <c r="H101" s="30">
        <v>1</v>
      </c>
      <c r="I101" s="30">
        <v>8</v>
      </c>
      <c r="J101" s="30">
        <v>6</v>
      </c>
      <c r="K101" s="30">
        <v>8</v>
      </c>
      <c r="L101" s="30">
        <v>14</v>
      </c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</row>
    <row r="102" spans="1:27" outlineLevel="6">
      <c r="A102" s="32">
        <v>44.040100000000002</v>
      </c>
      <c r="B102" s="30" t="s">
        <v>169</v>
      </c>
      <c r="C102" s="30" t="s">
        <v>170</v>
      </c>
      <c r="D102" s="29">
        <f t="shared" si="53"/>
        <v>12</v>
      </c>
      <c r="E102" s="29">
        <f t="shared" si="54"/>
        <v>24</v>
      </c>
      <c r="F102" s="29">
        <f t="shared" si="55"/>
        <v>36</v>
      </c>
      <c r="G102" s="30">
        <v>6</v>
      </c>
      <c r="H102" s="30">
        <v>6</v>
      </c>
      <c r="I102" s="30">
        <v>12</v>
      </c>
      <c r="J102" s="30">
        <v>6</v>
      </c>
      <c r="K102" s="30">
        <v>18</v>
      </c>
      <c r="L102" s="30">
        <v>24</v>
      </c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</row>
    <row r="103" spans="1:27" outlineLevel="6">
      <c r="A103" s="32">
        <v>44.040100000000002</v>
      </c>
      <c r="B103" s="30" t="s">
        <v>173</v>
      </c>
      <c r="C103" s="30" t="s">
        <v>174</v>
      </c>
      <c r="D103" s="29">
        <f t="shared" si="53"/>
        <v>19</v>
      </c>
      <c r="E103" s="29">
        <f t="shared" si="54"/>
        <v>7</v>
      </c>
      <c r="F103" s="29">
        <f t="shared" si="55"/>
        <v>26</v>
      </c>
      <c r="G103" s="30">
        <v>4</v>
      </c>
      <c r="H103" s="30">
        <v>1</v>
      </c>
      <c r="I103" s="30">
        <v>5</v>
      </c>
      <c r="J103" s="30">
        <v>15</v>
      </c>
      <c r="K103" s="30">
        <v>6</v>
      </c>
      <c r="L103" s="30">
        <v>21</v>
      </c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</row>
    <row r="104" spans="1:27" outlineLevel="6">
      <c r="A104" s="32">
        <v>44.040100000000002</v>
      </c>
      <c r="B104" s="30" t="s">
        <v>175</v>
      </c>
      <c r="C104" s="30" t="s">
        <v>176</v>
      </c>
      <c r="D104" s="29">
        <f t="shared" si="53"/>
        <v>5</v>
      </c>
      <c r="E104" s="29">
        <f t="shared" si="54"/>
        <v>2</v>
      </c>
      <c r="F104" s="29">
        <f t="shared" si="55"/>
        <v>7</v>
      </c>
      <c r="G104" s="30">
        <v>1</v>
      </c>
      <c r="H104" s="30">
        <v>1</v>
      </c>
      <c r="I104" s="30">
        <v>2</v>
      </c>
      <c r="J104" s="30">
        <v>4</v>
      </c>
      <c r="K104" s="30">
        <v>1</v>
      </c>
      <c r="L104" s="30">
        <v>5</v>
      </c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</row>
    <row r="105" spans="1:27" outlineLevel="6">
      <c r="A105" s="32">
        <v>44.040100000000002</v>
      </c>
      <c r="B105" s="30" t="s">
        <v>436</v>
      </c>
      <c r="C105" s="30" t="s">
        <v>437</v>
      </c>
      <c r="D105" s="29">
        <f t="shared" si="53"/>
        <v>1</v>
      </c>
      <c r="E105" s="29">
        <f t="shared" si="54"/>
        <v>0</v>
      </c>
      <c r="F105" s="29">
        <f t="shared" si="55"/>
        <v>1</v>
      </c>
      <c r="G105" s="30">
        <v>1</v>
      </c>
      <c r="H105" s="30"/>
      <c r="I105" s="30">
        <v>1</v>
      </c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</row>
    <row r="106" spans="1:27" outlineLevel="6">
      <c r="A106" s="32">
        <v>44.070099999999996</v>
      </c>
      <c r="B106" s="30" t="s">
        <v>143</v>
      </c>
      <c r="C106" s="30" t="s">
        <v>144</v>
      </c>
      <c r="D106" s="29">
        <f t="shared" si="53"/>
        <v>23</v>
      </c>
      <c r="E106" s="29">
        <f t="shared" si="54"/>
        <v>128</v>
      </c>
      <c r="F106" s="29">
        <f t="shared" si="55"/>
        <v>151</v>
      </c>
      <c r="G106" s="30">
        <v>8</v>
      </c>
      <c r="H106" s="30">
        <v>36</v>
      </c>
      <c r="I106" s="30">
        <v>44</v>
      </c>
      <c r="J106" s="30">
        <v>15</v>
      </c>
      <c r="K106" s="30">
        <v>92</v>
      </c>
      <c r="L106" s="30">
        <v>107</v>
      </c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</row>
    <row r="107" spans="1:27" outlineLevel="6">
      <c r="A107" s="32">
        <v>45.060099999999998</v>
      </c>
      <c r="B107" s="30" t="s">
        <v>151</v>
      </c>
      <c r="C107" s="30" t="s">
        <v>152</v>
      </c>
      <c r="D107" s="29">
        <f t="shared" si="53"/>
        <v>33</v>
      </c>
      <c r="E107" s="29">
        <f t="shared" si="54"/>
        <v>17</v>
      </c>
      <c r="F107" s="29">
        <f t="shared" si="55"/>
        <v>50</v>
      </c>
      <c r="G107" s="30">
        <v>7</v>
      </c>
      <c r="H107" s="30">
        <v>5</v>
      </c>
      <c r="I107" s="30">
        <v>12</v>
      </c>
      <c r="J107" s="30">
        <v>25</v>
      </c>
      <c r="K107" s="30">
        <v>12</v>
      </c>
      <c r="L107" s="30">
        <v>37</v>
      </c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>
        <v>1</v>
      </c>
      <c r="Z107" s="30"/>
      <c r="AA107" s="30">
        <v>1</v>
      </c>
    </row>
    <row r="108" spans="1:27" outlineLevel="6">
      <c r="A108" s="32">
        <v>45.110100000000003</v>
      </c>
      <c r="B108" s="30" t="s">
        <v>157</v>
      </c>
      <c r="C108" s="30" t="s">
        <v>158</v>
      </c>
      <c r="D108" s="29">
        <f t="shared" si="53"/>
        <v>11</v>
      </c>
      <c r="E108" s="29">
        <f t="shared" si="54"/>
        <v>7</v>
      </c>
      <c r="F108" s="29">
        <f t="shared" si="55"/>
        <v>18</v>
      </c>
      <c r="G108" s="30">
        <v>5</v>
      </c>
      <c r="H108" s="30">
        <v>2</v>
      </c>
      <c r="I108" s="30">
        <v>7</v>
      </c>
      <c r="J108" s="30">
        <v>6</v>
      </c>
      <c r="K108" s="30">
        <v>5</v>
      </c>
      <c r="L108" s="30">
        <v>11</v>
      </c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</row>
    <row r="109" spans="1:27" outlineLevel="6">
      <c r="A109" s="32">
        <v>51.231000000000002</v>
      </c>
      <c r="B109" s="30" t="s">
        <v>177</v>
      </c>
      <c r="C109" s="30" t="s">
        <v>178</v>
      </c>
      <c r="D109" s="29">
        <f t="shared" si="53"/>
        <v>18</v>
      </c>
      <c r="E109" s="29">
        <f t="shared" si="54"/>
        <v>67</v>
      </c>
      <c r="F109" s="29">
        <f t="shared" si="55"/>
        <v>85</v>
      </c>
      <c r="G109" s="30">
        <v>6</v>
      </c>
      <c r="H109" s="30">
        <v>27</v>
      </c>
      <c r="I109" s="30">
        <v>33</v>
      </c>
      <c r="J109" s="30">
        <v>12</v>
      </c>
      <c r="K109" s="30">
        <v>40</v>
      </c>
      <c r="L109" s="30">
        <v>52</v>
      </c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</row>
    <row r="110" spans="1:27" outlineLevel="6">
      <c r="A110" s="32">
        <v>45.999899999999997</v>
      </c>
      <c r="B110" s="30" t="s">
        <v>438</v>
      </c>
      <c r="C110" s="30" t="s">
        <v>439</v>
      </c>
      <c r="D110" s="29">
        <f t="shared" si="53"/>
        <v>7</v>
      </c>
      <c r="E110" s="29">
        <f t="shared" si="54"/>
        <v>8</v>
      </c>
      <c r="F110" s="29">
        <f t="shared" si="55"/>
        <v>15</v>
      </c>
      <c r="G110" s="30">
        <v>7</v>
      </c>
      <c r="H110" s="30">
        <v>6</v>
      </c>
      <c r="I110" s="30">
        <v>13</v>
      </c>
      <c r="J110" s="30"/>
      <c r="K110" s="30">
        <v>2</v>
      </c>
      <c r="L110" s="30">
        <v>2</v>
      </c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</row>
    <row r="111" spans="1:27" outlineLevel="5">
      <c r="A111" s="187" t="s">
        <v>77</v>
      </c>
      <c r="B111" s="187"/>
      <c r="C111" s="187"/>
      <c r="D111" s="29">
        <f t="shared" ref="D111:AA111" si="56">SUBTOTAL(9,D112:D113)</f>
        <v>35</v>
      </c>
      <c r="E111" s="29">
        <f t="shared" si="56"/>
        <v>81</v>
      </c>
      <c r="F111" s="29">
        <f t="shared" si="56"/>
        <v>116</v>
      </c>
      <c r="G111" s="29">
        <f t="shared" si="56"/>
        <v>19</v>
      </c>
      <c r="H111" s="29">
        <f t="shared" si="56"/>
        <v>42</v>
      </c>
      <c r="I111" s="29">
        <f t="shared" si="56"/>
        <v>61</v>
      </c>
      <c r="J111" s="29">
        <f t="shared" si="56"/>
        <v>16</v>
      </c>
      <c r="K111" s="29">
        <f t="shared" si="56"/>
        <v>39</v>
      </c>
      <c r="L111" s="29">
        <f t="shared" si="56"/>
        <v>55</v>
      </c>
      <c r="M111" s="29">
        <f t="shared" si="56"/>
        <v>0</v>
      </c>
      <c r="N111" s="29">
        <f t="shared" si="56"/>
        <v>0</v>
      </c>
      <c r="O111" s="29">
        <f t="shared" si="56"/>
        <v>0</v>
      </c>
      <c r="P111" s="29">
        <f t="shared" si="56"/>
        <v>0</v>
      </c>
      <c r="Q111" s="29">
        <f t="shared" si="56"/>
        <v>0</v>
      </c>
      <c r="R111" s="29">
        <f t="shared" si="56"/>
        <v>0</v>
      </c>
      <c r="S111" s="29">
        <f t="shared" si="56"/>
        <v>0</v>
      </c>
      <c r="T111" s="29">
        <f t="shared" si="56"/>
        <v>0</v>
      </c>
      <c r="U111" s="29">
        <f t="shared" si="56"/>
        <v>0</v>
      </c>
      <c r="V111" s="29">
        <f t="shared" si="56"/>
        <v>0</v>
      </c>
      <c r="W111" s="29">
        <f t="shared" si="56"/>
        <v>0</v>
      </c>
      <c r="X111" s="29">
        <f t="shared" si="56"/>
        <v>0</v>
      </c>
      <c r="Y111" s="29">
        <f t="shared" si="56"/>
        <v>0</v>
      </c>
      <c r="Z111" s="29">
        <f t="shared" si="56"/>
        <v>0</v>
      </c>
      <c r="AA111" s="29">
        <f t="shared" si="56"/>
        <v>0</v>
      </c>
    </row>
    <row r="112" spans="1:27" outlineLevel="6">
      <c r="A112" s="32">
        <v>42.010100000000001</v>
      </c>
      <c r="B112" s="30" t="s">
        <v>139</v>
      </c>
      <c r="C112" s="30" t="s">
        <v>140</v>
      </c>
      <c r="D112" s="29">
        <f t="shared" ref="D112:F113" si="57">G112+J112+M112+P112+S112+V112+Y112</f>
        <v>24</v>
      </c>
      <c r="E112" s="29">
        <f t="shared" si="57"/>
        <v>61</v>
      </c>
      <c r="F112" s="29">
        <f t="shared" si="57"/>
        <v>85</v>
      </c>
      <c r="G112" s="30">
        <v>17</v>
      </c>
      <c r="H112" s="30">
        <v>36</v>
      </c>
      <c r="I112" s="30">
        <v>53</v>
      </c>
      <c r="J112" s="30">
        <v>7</v>
      </c>
      <c r="K112" s="30">
        <v>25</v>
      </c>
      <c r="L112" s="30">
        <v>32</v>
      </c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</row>
    <row r="113" spans="1:27" outlineLevel="6">
      <c r="A113" s="32">
        <v>44.070099999999996</v>
      </c>
      <c r="B113" s="30" t="s">
        <v>143</v>
      </c>
      <c r="C113" s="30" t="s">
        <v>144</v>
      </c>
      <c r="D113" s="29">
        <f t="shared" si="57"/>
        <v>11</v>
      </c>
      <c r="E113" s="29">
        <f t="shared" si="57"/>
        <v>20</v>
      </c>
      <c r="F113" s="29">
        <f t="shared" si="57"/>
        <v>31</v>
      </c>
      <c r="G113" s="30">
        <v>2</v>
      </c>
      <c r="H113" s="30">
        <v>6</v>
      </c>
      <c r="I113" s="30">
        <v>8</v>
      </c>
      <c r="J113" s="30">
        <v>9</v>
      </c>
      <c r="K113" s="30">
        <v>14</v>
      </c>
      <c r="L113" s="30">
        <v>23</v>
      </c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</row>
    <row r="114" spans="1:27" outlineLevel="3">
      <c r="A114" s="186" t="s">
        <v>440</v>
      </c>
      <c r="B114" s="186"/>
      <c r="C114" s="186"/>
      <c r="D114" s="29">
        <f t="shared" ref="D114:AA114" si="58">SUBTOTAL(9,D117:D124)</f>
        <v>25</v>
      </c>
      <c r="E114" s="29">
        <f t="shared" si="58"/>
        <v>59</v>
      </c>
      <c r="F114" s="29">
        <f t="shared" si="58"/>
        <v>84</v>
      </c>
      <c r="G114" s="29">
        <f t="shared" si="58"/>
        <v>14</v>
      </c>
      <c r="H114" s="29">
        <f t="shared" si="58"/>
        <v>42</v>
      </c>
      <c r="I114" s="29">
        <f t="shared" si="58"/>
        <v>56</v>
      </c>
      <c r="J114" s="29">
        <f t="shared" si="58"/>
        <v>11</v>
      </c>
      <c r="K114" s="29">
        <f t="shared" si="58"/>
        <v>17</v>
      </c>
      <c r="L114" s="29">
        <f t="shared" si="58"/>
        <v>28</v>
      </c>
      <c r="M114" s="29">
        <f t="shared" si="58"/>
        <v>0</v>
      </c>
      <c r="N114" s="29">
        <f t="shared" si="58"/>
        <v>0</v>
      </c>
      <c r="O114" s="29">
        <f t="shared" si="58"/>
        <v>0</v>
      </c>
      <c r="P114" s="29">
        <f t="shared" si="58"/>
        <v>0</v>
      </c>
      <c r="Q114" s="29">
        <f t="shared" si="58"/>
        <v>0</v>
      </c>
      <c r="R114" s="29">
        <f t="shared" si="58"/>
        <v>0</v>
      </c>
      <c r="S114" s="29">
        <f t="shared" si="58"/>
        <v>0</v>
      </c>
      <c r="T114" s="29">
        <f t="shared" si="58"/>
        <v>0</v>
      </c>
      <c r="U114" s="29">
        <f t="shared" si="58"/>
        <v>0</v>
      </c>
      <c r="V114" s="29">
        <f t="shared" si="58"/>
        <v>0</v>
      </c>
      <c r="W114" s="29">
        <f t="shared" si="58"/>
        <v>0</v>
      </c>
      <c r="X114" s="29">
        <f t="shared" si="58"/>
        <v>0</v>
      </c>
      <c r="Y114" s="29">
        <f t="shared" si="58"/>
        <v>0</v>
      </c>
      <c r="Z114" s="29">
        <f t="shared" si="58"/>
        <v>0</v>
      </c>
      <c r="AA114" s="29">
        <f t="shared" si="58"/>
        <v>0</v>
      </c>
    </row>
    <row r="115" spans="1:27" outlineLevel="4">
      <c r="A115" s="186" t="s">
        <v>50</v>
      </c>
      <c r="B115" s="186"/>
      <c r="C115" s="186"/>
      <c r="D115" s="29">
        <f t="shared" ref="D115:AA115" si="59">SUBTOTAL(9,D117:D124)</f>
        <v>25</v>
      </c>
      <c r="E115" s="29">
        <f t="shared" si="59"/>
        <v>59</v>
      </c>
      <c r="F115" s="29">
        <f t="shared" si="59"/>
        <v>84</v>
      </c>
      <c r="G115" s="29">
        <f t="shared" si="59"/>
        <v>14</v>
      </c>
      <c r="H115" s="29">
        <f t="shared" si="59"/>
        <v>42</v>
      </c>
      <c r="I115" s="29">
        <f t="shared" si="59"/>
        <v>56</v>
      </c>
      <c r="J115" s="29">
        <f t="shared" si="59"/>
        <v>11</v>
      </c>
      <c r="K115" s="29">
        <f t="shared" si="59"/>
        <v>17</v>
      </c>
      <c r="L115" s="29">
        <f t="shared" si="59"/>
        <v>28</v>
      </c>
      <c r="M115" s="29">
        <f t="shared" si="59"/>
        <v>0</v>
      </c>
      <c r="N115" s="29">
        <f t="shared" si="59"/>
        <v>0</v>
      </c>
      <c r="O115" s="29">
        <f t="shared" si="59"/>
        <v>0</v>
      </c>
      <c r="P115" s="29">
        <f t="shared" si="59"/>
        <v>0</v>
      </c>
      <c r="Q115" s="29">
        <f t="shared" si="59"/>
        <v>0</v>
      </c>
      <c r="R115" s="29">
        <f t="shared" si="59"/>
        <v>0</v>
      </c>
      <c r="S115" s="29">
        <f t="shared" si="59"/>
        <v>0</v>
      </c>
      <c r="T115" s="29">
        <f t="shared" si="59"/>
        <v>0</v>
      </c>
      <c r="U115" s="29">
        <f t="shared" si="59"/>
        <v>0</v>
      </c>
      <c r="V115" s="29">
        <f t="shared" si="59"/>
        <v>0</v>
      </c>
      <c r="W115" s="29">
        <f t="shared" si="59"/>
        <v>0</v>
      </c>
      <c r="X115" s="29">
        <f t="shared" si="59"/>
        <v>0</v>
      </c>
      <c r="Y115" s="29">
        <f t="shared" si="59"/>
        <v>0</v>
      </c>
      <c r="Z115" s="29">
        <f t="shared" si="59"/>
        <v>0</v>
      </c>
      <c r="AA115" s="29">
        <f t="shared" si="59"/>
        <v>0</v>
      </c>
    </row>
    <row r="116" spans="1:27" outlineLevel="5">
      <c r="A116" s="187" t="s">
        <v>441</v>
      </c>
      <c r="B116" s="187"/>
      <c r="C116" s="187"/>
      <c r="D116" s="29">
        <f t="shared" ref="D116:AA116" si="60">SUBTOTAL(9,D117:D119)</f>
        <v>4</v>
      </c>
      <c r="E116" s="29">
        <f t="shared" si="60"/>
        <v>15</v>
      </c>
      <c r="F116" s="29">
        <f t="shared" si="60"/>
        <v>19</v>
      </c>
      <c r="G116" s="29">
        <f t="shared" si="60"/>
        <v>4</v>
      </c>
      <c r="H116" s="29">
        <f t="shared" si="60"/>
        <v>15</v>
      </c>
      <c r="I116" s="29">
        <f t="shared" si="60"/>
        <v>19</v>
      </c>
      <c r="J116" s="29">
        <f t="shared" si="60"/>
        <v>0</v>
      </c>
      <c r="K116" s="29">
        <f t="shared" si="60"/>
        <v>0</v>
      </c>
      <c r="L116" s="29">
        <f t="shared" si="60"/>
        <v>0</v>
      </c>
      <c r="M116" s="29">
        <f t="shared" si="60"/>
        <v>0</v>
      </c>
      <c r="N116" s="29">
        <f t="shared" si="60"/>
        <v>0</v>
      </c>
      <c r="O116" s="29">
        <f t="shared" si="60"/>
        <v>0</v>
      </c>
      <c r="P116" s="29">
        <f t="shared" si="60"/>
        <v>0</v>
      </c>
      <c r="Q116" s="29">
        <f t="shared" si="60"/>
        <v>0</v>
      </c>
      <c r="R116" s="29">
        <f t="shared" si="60"/>
        <v>0</v>
      </c>
      <c r="S116" s="29">
        <f t="shared" si="60"/>
        <v>0</v>
      </c>
      <c r="T116" s="29">
        <f t="shared" si="60"/>
        <v>0</v>
      </c>
      <c r="U116" s="29">
        <f t="shared" si="60"/>
        <v>0</v>
      </c>
      <c r="V116" s="29">
        <f t="shared" si="60"/>
        <v>0</v>
      </c>
      <c r="W116" s="29">
        <f t="shared" si="60"/>
        <v>0</v>
      </c>
      <c r="X116" s="29">
        <f t="shared" si="60"/>
        <v>0</v>
      </c>
      <c r="Y116" s="29">
        <f t="shared" si="60"/>
        <v>0</v>
      </c>
      <c r="Z116" s="29">
        <f t="shared" si="60"/>
        <v>0</v>
      </c>
      <c r="AA116" s="29">
        <f t="shared" si="60"/>
        <v>0</v>
      </c>
    </row>
    <row r="117" spans="1:27" outlineLevel="6">
      <c r="A117" s="32">
        <v>11.01</v>
      </c>
      <c r="B117" s="30" t="s">
        <v>442</v>
      </c>
      <c r="C117" s="30" t="s">
        <v>443</v>
      </c>
      <c r="D117" s="29">
        <f t="shared" ref="D117:F119" si="61">G117+J117+M117+P117+S117+V117+Y117</f>
        <v>2</v>
      </c>
      <c r="E117" s="29">
        <f t="shared" si="61"/>
        <v>6</v>
      </c>
      <c r="F117" s="29">
        <f t="shared" si="61"/>
        <v>8</v>
      </c>
      <c r="G117" s="30">
        <v>2</v>
      </c>
      <c r="H117" s="30">
        <v>6</v>
      </c>
      <c r="I117" s="30">
        <v>8</v>
      </c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</row>
    <row r="118" spans="1:27" outlineLevel="6">
      <c r="A118" s="32">
        <v>25.010100000000001</v>
      </c>
      <c r="B118" s="30" t="s">
        <v>180</v>
      </c>
      <c r="C118" s="30" t="s">
        <v>181</v>
      </c>
      <c r="D118" s="29">
        <f t="shared" si="61"/>
        <v>2</v>
      </c>
      <c r="E118" s="29">
        <f t="shared" si="61"/>
        <v>3</v>
      </c>
      <c r="F118" s="29">
        <f t="shared" si="61"/>
        <v>5</v>
      </c>
      <c r="G118" s="30">
        <v>2</v>
      </c>
      <c r="H118" s="30">
        <v>3</v>
      </c>
      <c r="I118" s="30">
        <v>5</v>
      </c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</row>
    <row r="119" spans="1:27" outlineLevel="6">
      <c r="A119" s="32">
        <v>54.0105</v>
      </c>
      <c r="B119" s="30" t="s">
        <v>182</v>
      </c>
      <c r="C119" s="30" t="s">
        <v>183</v>
      </c>
      <c r="D119" s="29">
        <f t="shared" si="61"/>
        <v>0</v>
      </c>
      <c r="E119" s="29">
        <f t="shared" si="61"/>
        <v>6</v>
      </c>
      <c r="F119" s="29">
        <f t="shared" si="61"/>
        <v>6</v>
      </c>
      <c r="G119" s="30"/>
      <c r="H119" s="30">
        <v>6</v>
      </c>
      <c r="I119" s="30">
        <v>6</v>
      </c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</row>
    <row r="120" spans="1:27" outlineLevel="5">
      <c r="A120" s="187" t="s">
        <v>75</v>
      </c>
      <c r="B120" s="187"/>
      <c r="C120" s="187"/>
      <c r="D120" s="29">
        <f t="shared" ref="D120:AA120" si="62">SUBTOTAL(9,D121:D122)</f>
        <v>20</v>
      </c>
      <c r="E120" s="29">
        <f t="shared" si="62"/>
        <v>43</v>
      </c>
      <c r="F120" s="29">
        <f t="shared" si="62"/>
        <v>63</v>
      </c>
      <c r="G120" s="29">
        <f t="shared" si="62"/>
        <v>9</v>
      </c>
      <c r="H120" s="29">
        <f t="shared" si="62"/>
        <v>26</v>
      </c>
      <c r="I120" s="29">
        <f t="shared" si="62"/>
        <v>35</v>
      </c>
      <c r="J120" s="29">
        <f t="shared" si="62"/>
        <v>11</v>
      </c>
      <c r="K120" s="29">
        <f t="shared" si="62"/>
        <v>17</v>
      </c>
      <c r="L120" s="29">
        <f t="shared" si="62"/>
        <v>28</v>
      </c>
      <c r="M120" s="29">
        <f t="shared" si="62"/>
        <v>0</v>
      </c>
      <c r="N120" s="29">
        <f t="shared" si="62"/>
        <v>0</v>
      </c>
      <c r="O120" s="29">
        <f t="shared" si="62"/>
        <v>0</v>
      </c>
      <c r="P120" s="29">
        <f t="shared" si="62"/>
        <v>0</v>
      </c>
      <c r="Q120" s="29">
        <f t="shared" si="62"/>
        <v>0</v>
      </c>
      <c r="R120" s="29">
        <f t="shared" si="62"/>
        <v>0</v>
      </c>
      <c r="S120" s="29">
        <f t="shared" si="62"/>
        <v>0</v>
      </c>
      <c r="T120" s="29">
        <f t="shared" si="62"/>
        <v>0</v>
      </c>
      <c r="U120" s="29">
        <f t="shared" si="62"/>
        <v>0</v>
      </c>
      <c r="V120" s="29">
        <f t="shared" si="62"/>
        <v>0</v>
      </c>
      <c r="W120" s="29">
        <f t="shared" si="62"/>
        <v>0</v>
      </c>
      <c r="X120" s="29">
        <f t="shared" si="62"/>
        <v>0</v>
      </c>
      <c r="Y120" s="29">
        <f t="shared" si="62"/>
        <v>0</v>
      </c>
      <c r="Z120" s="29">
        <f t="shared" si="62"/>
        <v>0</v>
      </c>
      <c r="AA120" s="29">
        <f t="shared" si="62"/>
        <v>0</v>
      </c>
    </row>
    <row r="121" spans="1:27" outlineLevel="6">
      <c r="A121" s="32">
        <v>11.040100000000001</v>
      </c>
      <c r="B121" s="30" t="s">
        <v>184</v>
      </c>
      <c r="C121" s="30" t="s">
        <v>185</v>
      </c>
      <c r="D121" s="29">
        <f t="shared" ref="D121:F122" si="63">G121+J121+M121+P121+S121+V121+Y121</f>
        <v>19</v>
      </c>
      <c r="E121" s="29">
        <f t="shared" si="63"/>
        <v>42</v>
      </c>
      <c r="F121" s="29">
        <f t="shared" si="63"/>
        <v>61</v>
      </c>
      <c r="G121" s="30">
        <v>9</v>
      </c>
      <c r="H121" s="30">
        <v>26</v>
      </c>
      <c r="I121" s="30">
        <v>35</v>
      </c>
      <c r="J121" s="30">
        <v>10</v>
      </c>
      <c r="K121" s="30">
        <v>16</v>
      </c>
      <c r="L121" s="30">
        <v>26</v>
      </c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</row>
    <row r="122" spans="1:27" outlineLevel="6">
      <c r="A122" s="32">
        <v>25.010100000000001</v>
      </c>
      <c r="B122" s="30" t="s">
        <v>180</v>
      </c>
      <c r="C122" s="30" t="s">
        <v>181</v>
      </c>
      <c r="D122" s="29">
        <f t="shared" si="63"/>
        <v>1</v>
      </c>
      <c r="E122" s="29">
        <f t="shared" si="63"/>
        <v>1</v>
      </c>
      <c r="F122" s="29">
        <f t="shared" si="63"/>
        <v>2</v>
      </c>
      <c r="G122" s="30"/>
      <c r="H122" s="30"/>
      <c r="I122" s="30"/>
      <c r="J122" s="30">
        <v>1</v>
      </c>
      <c r="K122" s="30">
        <v>1</v>
      </c>
      <c r="L122" s="30">
        <v>2</v>
      </c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</row>
    <row r="123" spans="1:27" outlineLevel="5">
      <c r="A123" s="187" t="s">
        <v>444</v>
      </c>
      <c r="B123" s="187"/>
      <c r="C123" s="187"/>
      <c r="D123" s="29">
        <f t="shared" ref="D123:AA123" si="64">SUBTOTAL(9,D124:D124)</f>
        <v>1</v>
      </c>
      <c r="E123" s="29">
        <f t="shared" si="64"/>
        <v>1</v>
      </c>
      <c r="F123" s="29">
        <f t="shared" si="64"/>
        <v>2</v>
      </c>
      <c r="G123" s="29">
        <f t="shared" si="64"/>
        <v>1</v>
      </c>
      <c r="H123" s="29">
        <f t="shared" si="64"/>
        <v>1</v>
      </c>
      <c r="I123" s="29">
        <f t="shared" si="64"/>
        <v>2</v>
      </c>
      <c r="J123" s="29">
        <f t="shared" si="64"/>
        <v>0</v>
      </c>
      <c r="K123" s="29">
        <f t="shared" si="64"/>
        <v>0</v>
      </c>
      <c r="L123" s="29">
        <f t="shared" si="64"/>
        <v>0</v>
      </c>
      <c r="M123" s="29">
        <f t="shared" si="64"/>
        <v>0</v>
      </c>
      <c r="N123" s="29">
        <f t="shared" si="64"/>
        <v>0</v>
      </c>
      <c r="O123" s="29">
        <f t="shared" si="64"/>
        <v>0</v>
      </c>
      <c r="P123" s="29">
        <f t="shared" si="64"/>
        <v>0</v>
      </c>
      <c r="Q123" s="29">
        <f t="shared" si="64"/>
        <v>0</v>
      </c>
      <c r="R123" s="29">
        <f t="shared" si="64"/>
        <v>0</v>
      </c>
      <c r="S123" s="29">
        <f t="shared" si="64"/>
        <v>0</v>
      </c>
      <c r="T123" s="29">
        <f t="shared" si="64"/>
        <v>0</v>
      </c>
      <c r="U123" s="29">
        <f t="shared" si="64"/>
        <v>0</v>
      </c>
      <c r="V123" s="29">
        <f t="shared" si="64"/>
        <v>0</v>
      </c>
      <c r="W123" s="29">
        <f t="shared" si="64"/>
        <v>0</v>
      </c>
      <c r="X123" s="29">
        <f t="shared" si="64"/>
        <v>0</v>
      </c>
      <c r="Y123" s="29">
        <f t="shared" si="64"/>
        <v>0</v>
      </c>
      <c r="Z123" s="29">
        <f t="shared" si="64"/>
        <v>0</v>
      </c>
      <c r="AA123" s="29">
        <f t="shared" si="64"/>
        <v>0</v>
      </c>
    </row>
    <row r="124" spans="1:27" outlineLevel="6">
      <c r="A124" s="32">
        <v>11.01</v>
      </c>
      <c r="B124" s="30" t="s">
        <v>442</v>
      </c>
      <c r="C124" s="30" t="s">
        <v>443</v>
      </c>
      <c r="D124" s="29">
        <f>G124+J124+M124+P124+S124+V124+Y124</f>
        <v>1</v>
      </c>
      <c r="E124" s="29">
        <f>H124+K124+N124+Q124+T124+W124+Z124</f>
        <v>1</v>
      </c>
      <c r="F124" s="29">
        <f>I124+L124+O124+R124+U124+X124+AA124</f>
        <v>2</v>
      </c>
      <c r="G124" s="30">
        <v>1</v>
      </c>
      <c r="H124" s="30">
        <v>1</v>
      </c>
      <c r="I124" s="30">
        <v>2</v>
      </c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</row>
    <row r="125" spans="1:27" outlineLevel="3">
      <c r="A125" s="186" t="s">
        <v>445</v>
      </c>
      <c r="B125" s="186"/>
      <c r="C125" s="186"/>
      <c r="D125" s="29">
        <f t="shared" ref="D125:AA125" si="65">SUBTOTAL(9,D128:D135)</f>
        <v>181</v>
      </c>
      <c r="E125" s="29">
        <f t="shared" si="65"/>
        <v>468</v>
      </c>
      <c r="F125" s="29">
        <f t="shared" si="65"/>
        <v>649</v>
      </c>
      <c r="G125" s="29">
        <f t="shared" si="65"/>
        <v>48</v>
      </c>
      <c r="H125" s="29">
        <f t="shared" si="65"/>
        <v>83</v>
      </c>
      <c r="I125" s="29">
        <f t="shared" si="65"/>
        <v>131</v>
      </c>
      <c r="J125" s="29">
        <f t="shared" si="65"/>
        <v>49</v>
      </c>
      <c r="K125" s="29">
        <f t="shared" si="65"/>
        <v>128</v>
      </c>
      <c r="L125" s="29">
        <f t="shared" si="65"/>
        <v>177</v>
      </c>
      <c r="M125" s="29">
        <f t="shared" si="65"/>
        <v>34</v>
      </c>
      <c r="N125" s="29">
        <f t="shared" si="65"/>
        <v>112</v>
      </c>
      <c r="O125" s="29">
        <f t="shared" si="65"/>
        <v>146</v>
      </c>
      <c r="P125" s="29">
        <f t="shared" si="65"/>
        <v>48</v>
      </c>
      <c r="Q125" s="29">
        <f t="shared" si="65"/>
        <v>140</v>
      </c>
      <c r="R125" s="29">
        <f t="shared" si="65"/>
        <v>188</v>
      </c>
      <c r="S125" s="29">
        <f t="shared" si="65"/>
        <v>0</v>
      </c>
      <c r="T125" s="29">
        <f t="shared" si="65"/>
        <v>0</v>
      </c>
      <c r="U125" s="29">
        <f t="shared" si="65"/>
        <v>0</v>
      </c>
      <c r="V125" s="29">
        <f t="shared" si="65"/>
        <v>2</v>
      </c>
      <c r="W125" s="29">
        <f t="shared" si="65"/>
        <v>5</v>
      </c>
      <c r="X125" s="29">
        <f t="shared" si="65"/>
        <v>7</v>
      </c>
      <c r="Y125" s="29">
        <f t="shared" si="65"/>
        <v>0</v>
      </c>
      <c r="Z125" s="29">
        <f t="shared" si="65"/>
        <v>0</v>
      </c>
      <c r="AA125" s="29">
        <f t="shared" si="65"/>
        <v>0</v>
      </c>
    </row>
    <row r="126" spans="1:27" outlineLevel="4">
      <c r="A126" s="186" t="s">
        <v>49</v>
      </c>
      <c r="B126" s="186"/>
      <c r="C126" s="186"/>
      <c r="D126" s="29">
        <f t="shared" ref="D126:AA126" si="66">SUBTOTAL(9,D128:D131)</f>
        <v>172</v>
      </c>
      <c r="E126" s="29">
        <f t="shared" si="66"/>
        <v>448</v>
      </c>
      <c r="F126" s="29">
        <f t="shared" si="66"/>
        <v>620</v>
      </c>
      <c r="G126" s="29">
        <f t="shared" si="66"/>
        <v>45</v>
      </c>
      <c r="H126" s="29">
        <f t="shared" si="66"/>
        <v>77</v>
      </c>
      <c r="I126" s="29">
        <f t="shared" si="66"/>
        <v>122</v>
      </c>
      <c r="J126" s="29">
        <f t="shared" si="66"/>
        <v>43</v>
      </c>
      <c r="K126" s="29">
        <f t="shared" si="66"/>
        <v>114</v>
      </c>
      <c r="L126" s="29">
        <f t="shared" si="66"/>
        <v>157</v>
      </c>
      <c r="M126" s="29">
        <f t="shared" si="66"/>
        <v>34</v>
      </c>
      <c r="N126" s="29">
        <f t="shared" si="66"/>
        <v>112</v>
      </c>
      <c r="O126" s="29">
        <f t="shared" si="66"/>
        <v>146</v>
      </c>
      <c r="P126" s="29">
        <f t="shared" si="66"/>
        <v>48</v>
      </c>
      <c r="Q126" s="29">
        <f t="shared" si="66"/>
        <v>140</v>
      </c>
      <c r="R126" s="29">
        <f t="shared" si="66"/>
        <v>188</v>
      </c>
      <c r="S126" s="29">
        <f t="shared" si="66"/>
        <v>0</v>
      </c>
      <c r="T126" s="29">
        <f t="shared" si="66"/>
        <v>0</v>
      </c>
      <c r="U126" s="29">
        <f t="shared" si="66"/>
        <v>0</v>
      </c>
      <c r="V126" s="29">
        <f t="shared" si="66"/>
        <v>2</v>
      </c>
      <c r="W126" s="29">
        <f t="shared" si="66"/>
        <v>5</v>
      </c>
      <c r="X126" s="29">
        <f t="shared" si="66"/>
        <v>7</v>
      </c>
      <c r="Y126" s="29">
        <f t="shared" si="66"/>
        <v>0</v>
      </c>
      <c r="Z126" s="29">
        <f t="shared" si="66"/>
        <v>0</v>
      </c>
      <c r="AA126" s="29">
        <f t="shared" si="66"/>
        <v>0</v>
      </c>
    </row>
    <row r="127" spans="1:27" outlineLevel="5">
      <c r="A127" s="187" t="s">
        <v>71</v>
      </c>
      <c r="B127" s="187"/>
      <c r="C127" s="187"/>
      <c r="D127" s="29">
        <f t="shared" ref="D127:AA127" si="67">SUBTOTAL(9,D128:D131)</f>
        <v>172</v>
      </c>
      <c r="E127" s="29">
        <f t="shared" si="67"/>
        <v>448</v>
      </c>
      <c r="F127" s="29">
        <f t="shared" si="67"/>
        <v>620</v>
      </c>
      <c r="G127" s="29">
        <f t="shared" si="67"/>
        <v>45</v>
      </c>
      <c r="H127" s="29">
        <f t="shared" si="67"/>
        <v>77</v>
      </c>
      <c r="I127" s="29">
        <f t="shared" si="67"/>
        <v>122</v>
      </c>
      <c r="J127" s="29">
        <f t="shared" si="67"/>
        <v>43</v>
      </c>
      <c r="K127" s="29">
        <f t="shared" si="67"/>
        <v>114</v>
      </c>
      <c r="L127" s="29">
        <f t="shared" si="67"/>
        <v>157</v>
      </c>
      <c r="M127" s="29">
        <f t="shared" si="67"/>
        <v>34</v>
      </c>
      <c r="N127" s="29">
        <f t="shared" si="67"/>
        <v>112</v>
      </c>
      <c r="O127" s="29">
        <f t="shared" si="67"/>
        <v>146</v>
      </c>
      <c r="P127" s="29">
        <f t="shared" si="67"/>
        <v>48</v>
      </c>
      <c r="Q127" s="29">
        <f t="shared" si="67"/>
        <v>140</v>
      </c>
      <c r="R127" s="29">
        <f t="shared" si="67"/>
        <v>188</v>
      </c>
      <c r="S127" s="29">
        <f t="shared" si="67"/>
        <v>0</v>
      </c>
      <c r="T127" s="29">
        <f t="shared" si="67"/>
        <v>0</v>
      </c>
      <c r="U127" s="29">
        <f t="shared" si="67"/>
        <v>0</v>
      </c>
      <c r="V127" s="29">
        <f t="shared" si="67"/>
        <v>2</v>
      </c>
      <c r="W127" s="29">
        <f t="shared" si="67"/>
        <v>5</v>
      </c>
      <c r="X127" s="29">
        <f t="shared" si="67"/>
        <v>7</v>
      </c>
      <c r="Y127" s="29">
        <f t="shared" si="67"/>
        <v>0</v>
      </c>
      <c r="Z127" s="29">
        <f t="shared" si="67"/>
        <v>0</v>
      </c>
      <c r="AA127" s="29">
        <f t="shared" si="67"/>
        <v>0</v>
      </c>
    </row>
    <row r="128" spans="1:27" outlineLevel="6">
      <c r="A128" s="32">
        <v>9.0101999999999993</v>
      </c>
      <c r="B128" s="30" t="s">
        <v>187</v>
      </c>
      <c r="C128" s="30" t="s">
        <v>188</v>
      </c>
      <c r="D128" s="29">
        <f t="shared" ref="D128:F131" si="68">G128+J128+M128+P128+S128+V128+Y128</f>
        <v>1</v>
      </c>
      <c r="E128" s="29">
        <f t="shared" si="68"/>
        <v>0</v>
      </c>
      <c r="F128" s="29">
        <f t="shared" si="68"/>
        <v>1</v>
      </c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>
        <v>1</v>
      </c>
      <c r="W128" s="30"/>
      <c r="X128" s="30">
        <v>1</v>
      </c>
      <c r="Y128" s="30"/>
      <c r="Z128" s="30"/>
      <c r="AA128" s="30"/>
    </row>
    <row r="129" spans="1:27" outlineLevel="6">
      <c r="A129" s="32">
        <v>9.0401000000000007</v>
      </c>
      <c r="B129" s="30" t="s">
        <v>189</v>
      </c>
      <c r="C129" s="30" t="s">
        <v>190</v>
      </c>
      <c r="D129" s="29">
        <f t="shared" si="68"/>
        <v>38</v>
      </c>
      <c r="E129" s="29">
        <f t="shared" si="68"/>
        <v>153</v>
      </c>
      <c r="F129" s="29">
        <f t="shared" si="68"/>
        <v>191</v>
      </c>
      <c r="G129" s="30">
        <v>11</v>
      </c>
      <c r="H129" s="30">
        <v>34</v>
      </c>
      <c r="I129" s="30">
        <v>45</v>
      </c>
      <c r="J129" s="30">
        <v>10</v>
      </c>
      <c r="K129" s="30">
        <v>43</v>
      </c>
      <c r="L129" s="30">
        <v>53</v>
      </c>
      <c r="M129" s="30">
        <v>8</v>
      </c>
      <c r="N129" s="30">
        <v>38</v>
      </c>
      <c r="O129" s="30">
        <v>46</v>
      </c>
      <c r="P129" s="30">
        <v>9</v>
      </c>
      <c r="Q129" s="30">
        <v>37</v>
      </c>
      <c r="R129" s="30">
        <v>46</v>
      </c>
      <c r="S129" s="30"/>
      <c r="T129" s="30"/>
      <c r="U129" s="30"/>
      <c r="V129" s="30"/>
      <c r="W129" s="30">
        <v>1</v>
      </c>
      <c r="X129" s="30">
        <v>1</v>
      </c>
      <c r="Y129" s="30"/>
      <c r="Z129" s="30"/>
      <c r="AA129" s="30"/>
    </row>
    <row r="130" spans="1:27" outlineLevel="6">
      <c r="A130" s="32">
        <v>9.0701999999999998</v>
      </c>
      <c r="B130" s="30" t="s">
        <v>191</v>
      </c>
      <c r="C130" s="30" t="s">
        <v>192</v>
      </c>
      <c r="D130" s="29">
        <f t="shared" si="68"/>
        <v>90</v>
      </c>
      <c r="E130" s="29">
        <f t="shared" si="68"/>
        <v>117</v>
      </c>
      <c r="F130" s="29">
        <f t="shared" si="68"/>
        <v>207</v>
      </c>
      <c r="G130" s="30">
        <v>25</v>
      </c>
      <c r="H130" s="30">
        <v>20</v>
      </c>
      <c r="I130" s="30">
        <v>45</v>
      </c>
      <c r="J130" s="30">
        <v>21</v>
      </c>
      <c r="K130" s="30">
        <v>24</v>
      </c>
      <c r="L130" s="30">
        <v>45</v>
      </c>
      <c r="M130" s="30">
        <v>15</v>
      </c>
      <c r="N130" s="30">
        <v>35</v>
      </c>
      <c r="O130" s="30">
        <v>50</v>
      </c>
      <c r="P130" s="30">
        <v>28</v>
      </c>
      <c r="Q130" s="30">
        <v>35</v>
      </c>
      <c r="R130" s="30">
        <v>63</v>
      </c>
      <c r="S130" s="30"/>
      <c r="T130" s="30"/>
      <c r="U130" s="30"/>
      <c r="V130" s="30">
        <v>1</v>
      </c>
      <c r="W130" s="30">
        <v>3</v>
      </c>
      <c r="X130" s="30">
        <v>4</v>
      </c>
      <c r="Y130" s="30"/>
      <c r="Z130" s="30"/>
      <c r="AA130" s="30"/>
    </row>
    <row r="131" spans="1:27" outlineLevel="6">
      <c r="A131" s="32">
        <v>9.0901999999999994</v>
      </c>
      <c r="B131" s="30" t="s">
        <v>193</v>
      </c>
      <c r="C131" s="30" t="s">
        <v>194</v>
      </c>
      <c r="D131" s="29">
        <f t="shared" si="68"/>
        <v>43</v>
      </c>
      <c r="E131" s="29">
        <f t="shared" si="68"/>
        <v>178</v>
      </c>
      <c r="F131" s="29">
        <f t="shared" si="68"/>
        <v>221</v>
      </c>
      <c r="G131" s="30">
        <v>9</v>
      </c>
      <c r="H131" s="30">
        <v>23</v>
      </c>
      <c r="I131" s="30">
        <v>32</v>
      </c>
      <c r="J131" s="30">
        <v>12</v>
      </c>
      <c r="K131" s="30">
        <v>47</v>
      </c>
      <c r="L131" s="30">
        <v>59</v>
      </c>
      <c r="M131" s="30">
        <v>11</v>
      </c>
      <c r="N131" s="30">
        <v>39</v>
      </c>
      <c r="O131" s="30">
        <v>50</v>
      </c>
      <c r="P131" s="30">
        <v>11</v>
      </c>
      <c r="Q131" s="30">
        <v>68</v>
      </c>
      <c r="R131" s="30">
        <v>79</v>
      </c>
      <c r="S131" s="30"/>
      <c r="T131" s="30"/>
      <c r="U131" s="30"/>
      <c r="V131" s="30"/>
      <c r="W131" s="30">
        <v>1</v>
      </c>
      <c r="X131" s="30">
        <v>1</v>
      </c>
      <c r="Y131" s="30"/>
      <c r="Z131" s="30"/>
      <c r="AA131" s="30"/>
    </row>
    <row r="132" spans="1:27" outlineLevel="4">
      <c r="A132" s="186" t="s">
        <v>50</v>
      </c>
      <c r="B132" s="186"/>
      <c r="C132" s="186"/>
      <c r="D132" s="29">
        <f t="shared" ref="D132:AA132" si="69">SUBTOTAL(9,D134:D135)</f>
        <v>9</v>
      </c>
      <c r="E132" s="29">
        <f t="shared" si="69"/>
        <v>20</v>
      </c>
      <c r="F132" s="29">
        <f t="shared" si="69"/>
        <v>29</v>
      </c>
      <c r="G132" s="29">
        <f t="shared" si="69"/>
        <v>3</v>
      </c>
      <c r="H132" s="29">
        <f t="shared" si="69"/>
        <v>6</v>
      </c>
      <c r="I132" s="29">
        <f t="shared" si="69"/>
        <v>9</v>
      </c>
      <c r="J132" s="29">
        <f t="shared" si="69"/>
        <v>6</v>
      </c>
      <c r="K132" s="29">
        <f t="shared" si="69"/>
        <v>14</v>
      </c>
      <c r="L132" s="29">
        <f t="shared" si="69"/>
        <v>20</v>
      </c>
      <c r="M132" s="29">
        <f t="shared" si="69"/>
        <v>0</v>
      </c>
      <c r="N132" s="29">
        <f t="shared" si="69"/>
        <v>0</v>
      </c>
      <c r="O132" s="29">
        <f t="shared" si="69"/>
        <v>0</v>
      </c>
      <c r="P132" s="29">
        <f t="shared" si="69"/>
        <v>0</v>
      </c>
      <c r="Q132" s="29">
        <f t="shared" si="69"/>
        <v>0</v>
      </c>
      <c r="R132" s="29">
        <f t="shared" si="69"/>
        <v>0</v>
      </c>
      <c r="S132" s="29">
        <f t="shared" si="69"/>
        <v>0</v>
      </c>
      <c r="T132" s="29">
        <f t="shared" si="69"/>
        <v>0</v>
      </c>
      <c r="U132" s="29">
        <f t="shared" si="69"/>
        <v>0</v>
      </c>
      <c r="V132" s="29">
        <f t="shared" si="69"/>
        <v>0</v>
      </c>
      <c r="W132" s="29">
        <f t="shared" si="69"/>
        <v>0</v>
      </c>
      <c r="X132" s="29">
        <f t="shared" si="69"/>
        <v>0</v>
      </c>
      <c r="Y132" s="29">
        <f t="shared" si="69"/>
        <v>0</v>
      </c>
      <c r="Z132" s="29">
        <f t="shared" si="69"/>
        <v>0</v>
      </c>
      <c r="AA132" s="29">
        <f t="shared" si="69"/>
        <v>0</v>
      </c>
    </row>
    <row r="133" spans="1:27" outlineLevel="5">
      <c r="A133" s="187" t="s">
        <v>75</v>
      </c>
      <c r="B133" s="187"/>
      <c r="C133" s="187"/>
      <c r="D133" s="29">
        <f t="shared" ref="D133:AA133" si="70">SUBTOTAL(9,D134:D135)</f>
        <v>9</v>
      </c>
      <c r="E133" s="29">
        <f t="shared" si="70"/>
        <v>20</v>
      </c>
      <c r="F133" s="29">
        <f t="shared" si="70"/>
        <v>29</v>
      </c>
      <c r="G133" s="29">
        <f t="shared" si="70"/>
        <v>3</v>
      </c>
      <c r="H133" s="29">
        <f t="shared" si="70"/>
        <v>6</v>
      </c>
      <c r="I133" s="29">
        <f t="shared" si="70"/>
        <v>9</v>
      </c>
      <c r="J133" s="29">
        <f t="shared" si="70"/>
        <v>6</v>
      </c>
      <c r="K133" s="29">
        <f t="shared" si="70"/>
        <v>14</v>
      </c>
      <c r="L133" s="29">
        <f t="shared" si="70"/>
        <v>20</v>
      </c>
      <c r="M133" s="29">
        <f t="shared" si="70"/>
        <v>0</v>
      </c>
      <c r="N133" s="29">
        <f t="shared" si="70"/>
        <v>0</v>
      </c>
      <c r="O133" s="29">
        <f t="shared" si="70"/>
        <v>0</v>
      </c>
      <c r="P133" s="29">
        <f t="shared" si="70"/>
        <v>0</v>
      </c>
      <c r="Q133" s="29">
        <f t="shared" si="70"/>
        <v>0</v>
      </c>
      <c r="R133" s="29">
        <f t="shared" si="70"/>
        <v>0</v>
      </c>
      <c r="S133" s="29">
        <f t="shared" si="70"/>
        <v>0</v>
      </c>
      <c r="T133" s="29">
        <f t="shared" si="70"/>
        <v>0</v>
      </c>
      <c r="U133" s="29">
        <f t="shared" si="70"/>
        <v>0</v>
      </c>
      <c r="V133" s="29">
        <f t="shared" si="70"/>
        <v>0</v>
      </c>
      <c r="W133" s="29">
        <f t="shared" si="70"/>
        <v>0</v>
      </c>
      <c r="X133" s="29">
        <f t="shared" si="70"/>
        <v>0</v>
      </c>
      <c r="Y133" s="29">
        <f t="shared" si="70"/>
        <v>0</v>
      </c>
      <c r="Z133" s="29">
        <f t="shared" si="70"/>
        <v>0</v>
      </c>
      <c r="AA133" s="29">
        <f t="shared" si="70"/>
        <v>0</v>
      </c>
    </row>
    <row r="134" spans="1:27" outlineLevel="6">
      <c r="A134" s="32">
        <v>9.0100999999999996</v>
      </c>
      <c r="B134" s="30" t="s">
        <v>195</v>
      </c>
      <c r="C134" s="30" t="s">
        <v>196</v>
      </c>
      <c r="D134" s="29">
        <f t="shared" ref="D134:F135" si="71">G134+J134+M134+P134+S134+V134+Y134</f>
        <v>6</v>
      </c>
      <c r="E134" s="29">
        <f t="shared" si="71"/>
        <v>10</v>
      </c>
      <c r="F134" s="29">
        <f t="shared" si="71"/>
        <v>16</v>
      </c>
      <c r="G134" s="30">
        <v>1</v>
      </c>
      <c r="H134" s="30">
        <v>3</v>
      </c>
      <c r="I134" s="30">
        <v>4</v>
      </c>
      <c r="J134" s="30">
        <v>5</v>
      </c>
      <c r="K134" s="30">
        <v>7</v>
      </c>
      <c r="L134" s="30">
        <v>12</v>
      </c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</row>
    <row r="135" spans="1:27" outlineLevel="6">
      <c r="A135" s="32">
        <v>9.0401000000000007</v>
      </c>
      <c r="B135" s="30" t="s">
        <v>197</v>
      </c>
      <c r="C135" s="30" t="s">
        <v>198</v>
      </c>
      <c r="D135" s="29">
        <f t="shared" si="71"/>
        <v>3</v>
      </c>
      <c r="E135" s="29">
        <f t="shared" si="71"/>
        <v>10</v>
      </c>
      <c r="F135" s="29">
        <f t="shared" si="71"/>
        <v>13</v>
      </c>
      <c r="G135" s="30">
        <v>2</v>
      </c>
      <c r="H135" s="30">
        <v>3</v>
      </c>
      <c r="I135" s="30">
        <v>5</v>
      </c>
      <c r="J135" s="30">
        <v>1</v>
      </c>
      <c r="K135" s="30">
        <v>7</v>
      </c>
      <c r="L135" s="30">
        <v>8</v>
      </c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</row>
    <row r="136" spans="1:27" outlineLevel="3">
      <c r="A136" s="186" t="s">
        <v>446</v>
      </c>
      <c r="B136" s="186"/>
      <c r="C136" s="186"/>
      <c r="D136" s="29">
        <f t="shared" ref="D136:AA136" si="72">SUBTOTAL(9,D139:D140)</f>
        <v>304</v>
      </c>
      <c r="E136" s="29">
        <f t="shared" si="72"/>
        <v>375</v>
      </c>
      <c r="F136" s="29">
        <f t="shared" si="72"/>
        <v>679</v>
      </c>
      <c r="G136" s="29">
        <f t="shared" si="72"/>
        <v>105</v>
      </c>
      <c r="H136" s="29">
        <f t="shared" si="72"/>
        <v>127</v>
      </c>
      <c r="I136" s="29">
        <f t="shared" si="72"/>
        <v>232</v>
      </c>
      <c r="J136" s="29">
        <f t="shared" si="72"/>
        <v>123</v>
      </c>
      <c r="K136" s="29">
        <f t="shared" si="72"/>
        <v>143</v>
      </c>
      <c r="L136" s="29">
        <f t="shared" si="72"/>
        <v>266</v>
      </c>
      <c r="M136" s="29">
        <f t="shared" si="72"/>
        <v>76</v>
      </c>
      <c r="N136" s="29">
        <f t="shared" si="72"/>
        <v>104</v>
      </c>
      <c r="O136" s="29">
        <f t="shared" si="72"/>
        <v>180</v>
      </c>
      <c r="P136" s="29">
        <f t="shared" si="72"/>
        <v>0</v>
      </c>
      <c r="Q136" s="29">
        <f t="shared" si="72"/>
        <v>0</v>
      </c>
      <c r="R136" s="29">
        <f t="shared" si="72"/>
        <v>0</v>
      </c>
      <c r="S136" s="29">
        <f t="shared" si="72"/>
        <v>0</v>
      </c>
      <c r="T136" s="29">
        <f t="shared" si="72"/>
        <v>1</v>
      </c>
      <c r="U136" s="29">
        <f t="shared" si="72"/>
        <v>1</v>
      </c>
      <c r="V136" s="29">
        <f t="shared" si="72"/>
        <v>0</v>
      </c>
      <c r="W136" s="29">
        <f t="shared" si="72"/>
        <v>0</v>
      </c>
      <c r="X136" s="29">
        <f t="shared" si="72"/>
        <v>0</v>
      </c>
      <c r="Y136" s="29">
        <f t="shared" si="72"/>
        <v>0</v>
      </c>
      <c r="Z136" s="29">
        <f t="shared" si="72"/>
        <v>0</v>
      </c>
      <c r="AA136" s="29">
        <f t="shared" si="72"/>
        <v>0</v>
      </c>
    </row>
    <row r="137" spans="1:27" outlineLevel="4">
      <c r="A137" s="186" t="s">
        <v>50</v>
      </c>
      <c r="B137" s="186"/>
      <c r="C137" s="186"/>
      <c r="D137" s="29">
        <f t="shared" ref="D137:AA137" si="73">SUBTOTAL(9,D139:D140)</f>
        <v>304</v>
      </c>
      <c r="E137" s="29">
        <f t="shared" si="73"/>
        <v>375</v>
      </c>
      <c r="F137" s="29">
        <f t="shared" si="73"/>
        <v>679</v>
      </c>
      <c r="G137" s="29">
        <f t="shared" si="73"/>
        <v>105</v>
      </c>
      <c r="H137" s="29">
        <f t="shared" si="73"/>
        <v>127</v>
      </c>
      <c r="I137" s="29">
        <f t="shared" si="73"/>
        <v>232</v>
      </c>
      <c r="J137" s="29">
        <f t="shared" si="73"/>
        <v>123</v>
      </c>
      <c r="K137" s="29">
        <f t="shared" si="73"/>
        <v>143</v>
      </c>
      <c r="L137" s="29">
        <f t="shared" si="73"/>
        <v>266</v>
      </c>
      <c r="M137" s="29">
        <f t="shared" si="73"/>
        <v>76</v>
      </c>
      <c r="N137" s="29">
        <f t="shared" si="73"/>
        <v>104</v>
      </c>
      <c r="O137" s="29">
        <f t="shared" si="73"/>
        <v>180</v>
      </c>
      <c r="P137" s="29">
        <f t="shared" si="73"/>
        <v>0</v>
      </c>
      <c r="Q137" s="29">
        <f t="shared" si="73"/>
        <v>0</v>
      </c>
      <c r="R137" s="29">
        <f t="shared" si="73"/>
        <v>0</v>
      </c>
      <c r="S137" s="29">
        <f t="shared" si="73"/>
        <v>0</v>
      </c>
      <c r="T137" s="29">
        <f t="shared" si="73"/>
        <v>1</v>
      </c>
      <c r="U137" s="29">
        <f t="shared" si="73"/>
        <v>1</v>
      </c>
      <c r="V137" s="29">
        <f t="shared" si="73"/>
        <v>0</v>
      </c>
      <c r="W137" s="29">
        <f t="shared" si="73"/>
        <v>0</v>
      </c>
      <c r="X137" s="29">
        <f t="shared" si="73"/>
        <v>0</v>
      </c>
      <c r="Y137" s="29">
        <f t="shared" si="73"/>
        <v>0</v>
      </c>
      <c r="Z137" s="29">
        <f t="shared" si="73"/>
        <v>0</v>
      </c>
      <c r="AA137" s="29">
        <f t="shared" si="73"/>
        <v>0</v>
      </c>
    </row>
    <row r="138" spans="1:27" outlineLevel="5">
      <c r="A138" s="187" t="s">
        <v>78</v>
      </c>
      <c r="B138" s="187"/>
      <c r="C138" s="187"/>
      <c r="D138" s="29">
        <f t="shared" ref="D138:AA138" si="74">SUBTOTAL(9,D139:D139)</f>
        <v>304</v>
      </c>
      <c r="E138" s="29">
        <f t="shared" si="74"/>
        <v>375</v>
      </c>
      <c r="F138" s="29">
        <f t="shared" si="74"/>
        <v>679</v>
      </c>
      <c r="G138" s="29">
        <f t="shared" si="74"/>
        <v>105</v>
      </c>
      <c r="H138" s="29">
        <f t="shared" si="74"/>
        <v>127</v>
      </c>
      <c r="I138" s="29">
        <f t="shared" si="74"/>
        <v>232</v>
      </c>
      <c r="J138" s="29">
        <f t="shared" si="74"/>
        <v>123</v>
      </c>
      <c r="K138" s="29">
        <f t="shared" si="74"/>
        <v>143</v>
      </c>
      <c r="L138" s="29">
        <f t="shared" si="74"/>
        <v>266</v>
      </c>
      <c r="M138" s="29">
        <f t="shared" si="74"/>
        <v>76</v>
      </c>
      <c r="N138" s="29">
        <f t="shared" si="74"/>
        <v>104</v>
      </c>
      <c r="O138" s="29">
        <f t="shared" si="74"/>
        <v>180</v>
      </c>
      <c r="P138" s="29">
        <f t="shared" si="74"/>
        <v>0</v>
      </c>
      <c r="Q138" s="29">
        <f t="shared" si="74"/>
        <v>0</v>
      </c>
      <c r="R138" s="29">
        <f t="shared" si="74"/>
        <v>0</v>
      </c>
      <c r="S138" s="29">
        <f t="shared" si="74"/>
        <v>0</v>
      </c>
      <c r="T138" s="29">
        <f t="shared" si="74"/>
        <v>1</v>
      </c>
      <c r="U138" s="29">
        <f t="shared" si="74"/>
        <v>1</v>
      </c>
      <c r="V138" s="29">
        <f t="shared" si="74"/>
        <v>0</v>
      </c>
      <c r="W138" s="29">
        <f t="shared" si="74"/>
        <v>0</v>
      </c>
      <c r="X138" s="29">
        <f t="shared" si="74"/>
        <v>0</v>
      </c>
      <c r="Y138" s="29">
        <f t="shared" si="74"/>
        <v>0</v>
      </c>
      <c r="Z138" s="29">
        <f t="shared" si="74"/>
        <v>0</v>
      </c>
      <c r="AA138" s="29">
        <f t="shared" si="74"/>
        <v>0</v>
      </c>
    </row>
    <row r="139" spans="1:27" outlineLevel="6">
      <c r="A139" s="32">
        <v>22.010100000000001</v>
      </c>
      <c r="B139" s="30" t="s">
        <v>200</v>
      </c>
      <c r="C139" s="30" t="s">
        <v>201</v>
      </c>
      <c r="D139" s="29">
        <f>G139+J139+M139+P139+S139+V139+Y139</f>
        <v>304</v>
      </c>
      <c r="E139" s="29">
        <f>H139+K139+N139+Q139+T139+W139+Z139</f>
        <v>375</v>
      </c>
      <c r="F139" s="29">
        <f>I139+L139+O139+R139+U139+X139+AA139</f>
        <v>679</v>
      </c>
      <c r="G139" s="30">
        <v>105</v>
      </c>
      <c r="H139" s="30">
        <v>127</v>
      </c>
      <c r="I139" s="30">
        <v>232</v>
      </c>
      <c r="J139" s="30">
        <v>123</v>
      </c>
      <c r="K139" s="30">
        <v>143</v>
      </c>
      <c r="L139" s="30">
        <v>266</v>
      </c>
      <c r="M139" s="30">
        <v>76</v>
      </c>
      <c r="N139" s="30">
        <v>104</v>
      </c>
      <c r="O139" s="30">
        <v>180</v>
      </c>
      <c r="P139" s="30"/>
      <c r="Q139" s="30"/>
      <c r="R139" s="30"/>
      <c r="S139" s="30"/>
      <c r="T139" s="30">
        <v>1</v>
      </c>
      <c r="U139" s="30">
        <v>1</v>
      </c>
      <c r="V139" s="30"/>
      <c r="W139" s="30"/>
      <c r="X139" s="30"/>
      <c r="Y139" s="30"/>
      <c r="Z139" s="30"/>
      <c r="AA139" s="30"/>
    </row>
    <row r="140" spans="1:27" outlineLevel="5">
      <c r="A140" s="187" t="s">
        <v>75</v>
      </c>
      <c r="B140" s="187"/>
      <c r="C140" s="187"/>
      <c r="D140" s="29">
        <f t="shared" ref="D140:AA140" si="75">SUBTOTAL(9,D141:D141)</f>
        <v>1</v>
      </c>
      <c r="E140" s="29">
        <f t="shared" si="75"/>
        <v>2</v>
      </c>
      <c r="F140" s="29">
        <f t="shared" si="75"/>
        <v>3</v>
      </c>
      <c r="G140" s="29">
        <f t="shared" si="75"/>
        <v>1</v>
      </c>
      <c r="H140" s="29">
        <f t="shared" si="75"/>
        <v>2</v>
      </c>
      <c r="I140" s="29">
        <f t="shared" si="75"/>
        <v>3</v>
      </c>
      <c r="J140" s="29">
        <f t="shared" si="75"/>
        <v>0</v>
      </c>
      <c r="K140" s="29">
        <f t="shared" si="75"/>
        <v>0</v>
      </c>
      <c r="L140" s="29">
        <f t="shared" si="75"/>
        <v>0</v>
      </c>
      <c r="M140" s="29">
        <f t="shared" si="75"/>
        <v>0</v>
      </c>
      <c r="N140" s="29">
        <f t="shared" si="75"/>
        <v>0</v>
      </c>
      <c r="O140" s="29">
        <f t="shared" si="75"/>
        <v>0</v>
      </c>
      <c r="P140" s="29">
        <f t="shared" si="75"/>
        <v>0</v>
      </c>
      <c r="Q140" s="29">
        <f t="shared" si="75"/>
        <v>0</v>
      </c>
      <c r="R140" s="29">
        <f t="shared" si="75"/>
        <v>0</v>
      </c>
      <c r="S140" s="29">
        <f t="shared" si="75"/>
        <v>0</v>
      </c>
      <c r="T140" s="29">
        <f t="shared" si="75"/>
        <v>0</v>
      </c>
      <c r="U140" s="29">
        <f t="shared" si="75"/>
        <v>0</v>
      </c>
      <c r="V140" s="29">
        <f t="shared" si="75"/>
        <v>0</v>
      </c>
      <c r="W140" s="29">
        <f t="shared" si="75"/>
        <v>0</v>
      </c>
      <c r="X140" s="29">
        <f t="shared" si="75"/>
        <v>0</v>
      </c>
      <c r="Y140" s="29">
        <f t="shared" si="75"/>
        <v>0</v>
      </c>
      <c r="Z140" s="29">
        <f t="shared" si="75"/>
        <v>0</v>
      </c>
      <c r="AA140" s="29">
        <f t="shared" si="75"/>
        <v>0</v>
      </c>
    </row>
    <row r="141" spans="1:27" outlineLevel="6">
      <c r="A141" s="32">
        <v>22.010100000000001</v>
      </c>
      <c r="B141" s="30" t="s">
        <v>200</v>
      </c>
      <c r="C141" s="30" t="s">
        <v>201</v>
      </c>
      <c r="D141" s="29">
        <f>G141+J141+M141+P141+S141+V141+Y141</f>
        <v>1</v>
      </c>
      <c r="E141" s="29">
        <f>H141+K141+N141+Q141+T141+W141+Z141</f>
        <v>2</v>
      </c>
      <c r="F141" s="29">
        <f>I141+L141+O141+R141+U141+X141+AA141</f>
        <v>3</v>
      </c>
      <c r="G141" s="30">
        <v>1</v>
      </c>
      <c r="H141" s="30">
        <v>2</v>
      </c>
      <c r="I141" s="30">
        <v>3</v>
      </c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</row>
    <row r="142" spans="1:27" outlineLevel="3">
      <c r="A142" s="186" t="s">
        <v>447</v>
      </c>
      <c r="B142" s="186"/>
      <c r="C142" s="186"/>
      <c r="D142" s="29">
        <f t="shared" ref="D142:AA142" si="76">SUBTOTAL(9,D145:D193)</f>
        <v>752</v>
      </c>
      <c r="E142" s="29">
        <f t="shared" si="76"/>
        <v>1683</v>
      </c>
      <c r="F142" s="29">
        <f t="shared" si="76"/>
        <v>2435</v>
      </c>
      <c r="G142" s="29">
        <f t="shared" si="76"/>
        <v>237</v>
      </c>
      <c r="H142" s="29">
        <f t="shared" si="76"/>
        <v>459</v>
      </c>
      <c r="I142" s="29">
        <f t="shared" si="76"/>
        <v>696</v>
      </c>
      <c r="J142" s="29">
        <f t="shared" si="76"/>
        <v>262</v>
      </c>
      <c r="K142" s="29">
        <f t="shared" si="76"/>
        <v>639</v>
      </c>
      <c r="L142" s="29">
        <f t="shared" si="76"/>
        <v>901</v>
      </c>
      <c r="M142" s="29">
        <f t="shared" si="76"/>
        <v>106</v>
      </c>
      <c r="N142" s="29">
        <f t="shared" si="76"/>
        <v>209</v>
      </c>
      <c r="O142" s="29">
        <f t="shared" si="76"/>
        <v>315</v>
      </c>
      <c r="P142" s="29">
        <f t="shared" si="76"/>
        <v>144</v>
      </c>
      <c r="Q142" s="29">
        <f t="shared" si="76"/>
        <v>357</v>
      </c>
      <c r="R142" s="29">
        <f t="shared" si="76"/>
        <v>501</v>
      </c>
      <c r="S142" s="29">
        <f t="shared" si="76"/>
        <v>0</v>
      </c>
      <c r="T142" s="29">
        <f t="shared" si="76"/>
        <v>6</v>
      </c>
      <c r="U142" s="29">
        <f t="shared" si="76"/>
        <v>6</v>
      </c>
      <c r="V142" s="29">
        <f t="shared" si="76"/>
        <v>3</v>
      </c>
      <c r="W142" s="29">
        <f t="shared" si="76"/>
        <v>13</v>
      </c>
      <c r="X142" s="29">
        <f t="shared" si="76"/>
        <v>16</v>
      </c>
      <c r="Y142" s="29">
        <f t="shared" si="76"/>
        <v>0</v>
      </c>
      <c r="Z142" s="29">
        <f t="shared" si="76"/>
        <v>0</v>
      </c>
      <c r="AA142" s="29">
        <f t="shared" si="76"/>
        <v>0</v>
      </c>
    </row>
    <row r="143" spans="1:27" outlineLevel="4">
      <c r="A143" s="186" t="s">
        <v>49</v>
      </c>
      <c r="B143" s="186"/>
      <c r="C143" s="186"/>
      <c r="D143" s="29">
        <f t="shared" ref="D143:AA143" si="77">SUBTOTAL(9,D145:D170)</f>
        <v>616</v>
      </c>
      <c r="E143" s="29">
        <f t="shared" si="77"/>
        <v>1251</v>
      </c>
      <c r="F143" s="29">
        <f t="shared" si="77"/>
        <v>1867</v>
      </c>
      <c r="G143" s="29">
        <f t="shared" si="77"/>
        <v>189</v>
      </c>
      <c r="H143" s="29">
        <f t="shared" si="77"/>
        <v>325</v>
      </c>
      <c r="I143" s="29">
        <f t="shared" si="77"/>
        <v>514</v>
      </c>
      <c r="J143" s="29">
        <f t="shared" si="77"/>
        <v>174</v>
      </c>
      <c r="K143" s="29">
        <f t="shared" si="77"/>
        <v>341</v>
      </c>
      <c r="L143" s="29">
        <f t="shared" si="77"/>
        <v>515</v>
      </c>
      <c r="M143" s="29">
        <f t="shared" si="77"/>
        <v>106</v>
      </c>
      <c r="N143" s="29">
        <f t="shared" si="77"/>
        <v>209</v>
      </c>
      <c r="O143" s="29">
        <f t="shared" si="77"/>
        <v>315</v>
      </c>
      <c r="P143" s="29">
        <f t="shared" si="77"/>
        <v>144</v>
      </c>
      <c r="Q143" s="29">
        <f t="shared" si="77"/>
        <v>357</v>
      </c>
      <c r="R143" s="29">
        <f t="shared" si="77"/>
        <v>501</v>
      </c>
      <c r="S143" s="29">
        <f t="shared" si="77"/>
        <v>0</v>
      </c>
      <c r="T143" s="29">
        <f t="shared" si="77"/>
        <v>6</v>
      </c>
      <c r="U143" s="29">
        <f t="shared" si="77"/>
        <v>6</v>
      </c>
      <c r="V143" s="29">
        <f t="shared" si="77"/>
        <v>3</v>
      </c>
      <c r="W143" s="29">
        <f t="shared" si="77"/>
        <v>13</v>
      </c>
      <c r="X143" s="29">
        <f t="shared" si="77"/>
        <v>16</v>
      </c>
      <c r="Y143" s="29">
        <f t="shared" si="77"/>
        <v>0</v>
      </c>
      <c r="Z143" s="29">
        <f t="shared" si="77"/>
        <v>0</v>
      </c>
      <c r="AA143" s="29">
        <f t="shared" si="77"/>
        <v>0</v>
      </c>
    </row>
    <row r="144" spans="1:27" outlineLevel="5">
      <c r="A144" s="187" t="s">
        <v>203</v>
      </c>
      <c r="B144" s="187"/>
      <c r="C144" s="187"/>
      <c r="D144" s="29">
        <f t="shared" ref="D144:AA144" si="78">SUBTOTAL(9,D145:D148)</f>
        <v>37</v>
      </c>
      <c r="E144" s="29">
        <f t="shared" si="78"/>
        <v>349</v>
      </c>
      <c r="F144" s="29">
        <f t="shared" si="78"/>
        <v>386</v>
      </c>
      <c r="G144" s="29">
        <f t="shared" si="78"/>
        <v>8</v>
      </c>
      <c r="H144" s="29">
        <f t="shared" si="78"/>
        <v>59</v>
      </c>
      <c r="I144" s="29">
        <f t="shared" si="78"/>
        <v>67</v>
      </c>
      <c r="J144" s="29">
        <f t="shared" si="78"/>
        <v>5</v>
      </c>
      <c r="K144" s="29">
        <f t="shared" si="78"/>
        <v>78</v>
      </c>
      <c r="L144" s="29">
        <f t="shared" si="78"/>
        <v>83</v>
      </c>
      <c r="M144" s="29">
        <f t="shared" si="78"/>
        <v>12</v>
      </c>
      <c r="N144" s="29">
        <f t="shared" si="78"/>
        <v>72</v>
      </c>
      <c r="O144" s="29">
        <f t="shared" si="78"/>
        <v>84</v>
      </c>
      <c r="P144" s="29">
        <f t="shared" si="78"/>
        <v>11</v>
      </c>
      <c r="Q144" s="29">
        <f t="shared" si="78"/>
        <v>132</v>
      </c>
      <c r="R144" s="29">
        <f t="shared" si="78"/>
        <v>143</v>
      </c>
      <c r="S144" s="29">
        <f t="shared" si="78"/>
        <v>0</v>
      </c>
      <c r="T144" s="29">
        <f t="shared" si="78"/>
        <v>2</v>
      </c>
      <c r="U144" s="29">
        <f t="shared" si="78"/>
        <v>2</v>
      </c>
      <c r="V144" s="29">
        <f t="shared" si="78"/>
        <v>1</v>
      </c>
      <c r="W144" s="29">
        <f t="shared" si="78"/>
        <v>6</v>
      </c>
      <c r="X144" s="29">
        <f t="shared" si="78"/>
        <v>7</v>
      </c>
      <c r="Y144" s="29">
        <f t="shared" si="78"/>
        <v>0</v>
      </c>
      <c r="Z144" s="29">
        <f t="shared" si="78"/>
        <v>0</v>
      </c>
      <c r="AA144" s="29">
        <f t="shared" si="78"/>
        <v>0</v>
      </c>
    </row>
    <row r="145" spans="1:27" outlineLevel="6">
      <c r="A145" s="32">
        <v>13.120200000000001</v>
      </c>
      <c r="B145" s="30" t="s">
        <v>204</v>
      </c>
      <c r="C145" s="30" t="s">
        <v>205</v>
      </c>
      <c r="D145" s="29">
        <f t="shared" ref="D145:F148" si="79">G145+J145+M145+P145+S145+V145+Y145</f>
        <v>10</v>
      </c>
      <c r="E145" s="29">
        <f t="shared" si="79"/>
        <v>45</v>
      </c>
      <c r="F145" s="29">
        <f t="shared" si="79"/>
        <v>55</v>
      </c>
      <c r="G145" s="30">
        <v>2</v>
      </c>
      <c r="H145" s="30">
        <v>13</v>
      </c>
      <c r="I145" s="30">
        <v>15</v>
      </c>
      <c r="J145" s="30">
        <v>2</v>
      </c>
      <c r="K145" s="30">
        <v>5</v>
      </c>
      <c r="L145" s="30">
        <v>7</v>
      </c>
      <c r="M145" s="30">
        <v>2</v>
      </c>
      <c r="N145" s="30">
        <v>4</v>
      </c>
      <c r="O145" s="30">
        <v>6</v>
      </c>
      <c r="P145" s="30">
        <v>4</v>
      </c>
      <c r="Q145" s="30">
        <v>21</v>
      </c>
      <c r="R145" s="30">
        <v>25</v>
      </c>
      <c r="S145" s="30"/>
      <c r="T145" s="30">
        <v>2</v>
      </c>
      <c r="U145" s="30">
        <v>2</v>
      </c>
      <c r="V145" s="30"/>
      <c r="W145" s="30"/>
      <c r="X145" s="30"/>
      <c r="Y145" s="30"/>
      <c r="Z145" s="30"/>
      <c r="AA145" s="30"/>
    </row>
    <row r="146" spans="1:27" outlineLevel="6">
      <c r="A146" s="32">
        <v>13.120200000000001</v>
      </c>
      <c r="B146" s="30" t="s">
        <v>206</v>
      </c>
      <c r="C146" s="30" t="s">
        <v>207</v>
      </c>
      <c r="D146" s="29">
        <f t="shared" si="79"/>
        <v>10</v>
      </c>
      <c r="E146" s="29">
        <f t="shared" si="79"/>
        <v>162</v>
      </c>
      <c r="F146" s="29">
        <f t="shared" si="79"/>
        <v>172</v>
      </c>
      <c r="G146" s="30">
        <v>2</v>
      </c>
      <c r="H146" s="30">
        <v>22</v>
      </c>
      <c r="I146" s="30">
        <v>24</v>
      </c>
      <c r="J146" s="30">
        <v>1</v>
      </c>
      <c r="K146" s="30">
        <v>37</v>
      </c>
      <c r="L146" s="30">
        <v>38</v>
      </c>
      <c r="M146" s="30">
        <v>3</v>
      </c>
      <c r="N146" s="30">
        <v>42</v>
      </c>
      <c r="O146" s="30">
        <v>45</v>
      </c>
      <c r="P146" s="30">
        <v>4</v>
      </c>
      <c r="Q146" s="30">
        <v>57</v>
      </c>
      <c r="R146" s="30">
        <v>61</v>
      </c>
      <c r="S146" s="30"/>
      <c r="T146" s="30"/>
      <c r="U146" s="30"/>
      <c r="V146" s="30"/>
      <c r="W146" s="30">
        <v>4</v>
      </c>
      <c r="X146" s="30">
        <v>4</v>
      </c>
      <c r="Y146" s="30"/>
      <c r="Z146" s="30"/>
      <c r="AA146" s="30"/>
    </row>
    <row r="147" spans="1:27" outlineLevel="6">
      <c r="A147" s="32">
        <v>13.120200000000001</v>
      </c>
      <c r="B147" s="30" t="s">
        <v>208</v>
      </c>
      <c r="C147" s="30" t="s">
        <v>209</v>
      </c>
      <c r="D147" s="29">
        <f t="shared" si="79"/>
        <v>12</v>
      </c>
      <c r="E147" s="29">
        <f t="shared" si="79"/>
        <v>50</v>
      </c>
      <c r="F147" s="29">
        <f t="shared" si="79"/>
        <v>62</v>
      </c>
      <c r="G147" s="30">
        <v>4</v>
      </c>
      <c r="H147" s="30">
        <v>10</v>
      </c>
      <c r="I147" s="30">
        <v>14</v>
      </c>
      <c r="J147" s="30">
        <v>2</v>
      </c>
      <c r="K147" s="30">
        <v>11</v>
      </c>
      <c r="L147" s="30">
        <v>13</v>
      </c>
      <c r="M147" s="30">
        <v>5</v>
      </c>
      <c r="N147" s="30">
        <v>9</v>
      </c>
      <c r="O147" s="30">
        <v>14</v>
      </c>
      <c r="P147" s="30">
        <v>1</v>
      </c>
      <c r="Q147" s="30">
        <v>19</v>
      </c>
      <c r="R147" s="30">
        <v>20</v>
      </c>
      <c r="S147" s="30"/>
      <c r="T147" s="30"/>
      <c r="U147" s="30"/>
      <c r="V147" s="30"/>
      <c r="W147" s="30">
        <v>1</v>
      </c>
      <c r="X147" s="30">
        <v>1</v>
      </c>
      <c r="Y147" s="30"/>
      <c r="Z147" s="30"/>
      <c r="AA147" s="30"/>
    </row>
    <row r="148" spans="1:27" outlineLevel="6">
      <c r="A148" s="32">
        <v>13.120200000000001</v>
      </c>
      <c r="B148" s="30" t="s">
        <v>210</v>
      </c>
      <c r="C148" s="30" t="s">
        <v>211</v>
      </c>
      <c r="D148" s="29">
        <f t="shared" si="79"/>
        <v>5</v>
      </c>
      <c r="E148" s="29">
        <f t="shared" si="79"/>
        <v>92</v>
      </c>
      <c r="F148" s="29">
        <f t="shared" si="79"/>
        <v>97</v>
      </c>
      <c r="G148" s="30"/>
      <c r="H148" s="30">
        <v>14</v>
      </c>
      <c r="I148" s="30">
        <v>14</v>
      </c>
      <c r="J148" s="30"/>
      <c r="K148" s="30">
        <v>25</v>
      </c>
      <c r="L148" s="30">
        <v>25</v>
      </c>
      <c r="M148" s="30">
        <v>2</v>
      </c>
      <c r="N148" s="30">
        <v>17</v>
      </c>
      <c r="O148" s="30">
        <v>19</v>
      </c>
      <c r="P148" s="30">
        <v>2</v>
      </c>
      <c r="Q148" s="30">
        <v>35</v>
      </c>
      <c r="R148" s="30">
        <v>37</v>
      </c>
      <c r="S148" s="30"/>
      <c r="T148" s="30"/>
      <c r="U148" s="30"/>
      <c r="V148" s="30">
        <v>1</v>
      </c>
      <c r="W148" s="30">
        <v>1</v>
      </c>
      <c r="X148" s="30">
        <v>2</v>
      </c>
      <c r="Y148" s="30"/>
      <c r="Z148" s="30"/>
      <c r="AA148" s="30"/>
    </row>
    <row r="149" spans="1:27" outlineLevel="5">
      <c r="A149" s="187" t="s">
        <v>212</v>
      </c>
      <c r="B149" s="187"/>
      <c r="C149" s="187"/>
      <c r="D149" s="29">
        <f>SUBTOTAL(9,D150:D166)</f>
        <v>571</v>
      </c>
      <c r="E149" s="29">
        <f t="shared" ref="E149:AA149" si="80">SUBTOTAL(9,E150:E167)</f>
        <v>787</v>
      </c>
      <c r="F149" s="29">
        <f t="shared" si="80"/>
        <v>1358</v>
      </c>
      <c r="G149" s="29">
        <f t="shared" si="80"/>
        <v>178</v>
      </c>
      <c r="H149" s="29">
        <f t="shared" si="80"/>
        <v>240</v>
      </c>
      <c r="I149" s="29">
        <f t="shared" si="80"/>
        <v>418</v>
      </c>
      <c r="J149" s="29">
        <f t="shared" si="80"/>
        <v>167</v>
      </c>
      <c r="K149" s="29">
        <f t="shared" si="80"/>
        <v>233</v>
      </c>
      <c r="L149" s="29">
        <f t="shared" si="80"/>
        <v>400</v>
      </c>
      <c r="M149" s="29">
        <f t="shared" si="80"/>
        <v>93</v>
      </c>
      <c r="N149" s="29">
        <f t="shared" si="80"/>
        <v>119</v>
      </c>
      <c r="O149" s="29">
        <f t="shared" si="80"/>
        <v>212</v>
      </c>
      <c r="P149" s="29">
        <f t="shared" si="80"/>
        <v>131</v>
      </c>
      <c r="Q149" s="29">
        <f t="shared" si="80"/>
        <v>186</v>
      </c>
      <c r="R149" s="29">
        <f t="shared" si="80"/>
        <v>317</v>
      </c>
      <c r="S149" s="29">
        <f t="shared" si="80"/>
        <v>0</v>
      </c>
      <c r="T149" s="29">
        <f t="shared" si="80"/>
        <v>2</v>
      </c>
      <c r="U149" s="29">
        <f t="shared" si="80"/>
        <v>2</v>
      </c>
      <c r="V149" s="29">
        <f t="shared" si="80"/>
        <v>2</v>
      </c>
      <c r="W149" s="29">
        <f t="shared" si="80"/>
        <v>7</v>
      </c>
      <c r="X149" s="29">
        <f t="shared" si="80"/>
        <v>9</v>
      </c>
      <c r="Y149" s="29">
        <f t="shared" si="80"/>
        <v>0</v>
      </c>
      <c r="Z149" s="29">
        <f t="shared" si="80"/>
        <v>0</v>
      </c>
      <c r="AA149" s="29">
        <f t="shared" si="80"/>
        <v>0</v>
      </c>
    </row>
    <row r="150" spans="1:27" outlineLevel="6">
      <c r="A150" s="32">
        <v>13.1205</v>
      </c>
      <c r="B150" s="30" t="s">
        <v>213</v>
      </c>
      <c r="C150" s="30" t="s">
        <v>214</v>
      </c>
      <c r="D150" s="29">
        <f t="shared" ref="D150:D166" si="81">G150+J150+M150+P150+S150+V150+Y150</f>
        <v>14</v>
      </c>
      <c r="E150" s="29">
        <f t="shared" ref="E150:E166" si="82">H150+K150+N150+Q150+T150+W150+Z150</f>
        <v>55</v>
      </c>
      <c r="F150" s="29">
        <f t="shared" ref="F150:F166" si="83">I150+L150+O150+R150+U150+X150+AA150</f>
        <v>69</v>
      </c>
      <c r="G150" s="30">
        <v>8</v>
      </c>
      <c r="H150" s="30">
        <v>21</v>
      </c>
      <c r="I150" s="30">
        <v>29</v>
      </c>
      <c r="J150" s="30"/>
      <c r="K150" s="30">
        <v>15</v>
      </c>
      <c r="L150" s="30">
        <v>15</v>
      </c>
      <c r="M150" s="30">
        <v>1</v>
      </c>
      <c r="N150" s="30">
        <v>4</v>
      </c>
      <c r="O150" s="30">
        <v>5</v>
      </c>
      <c r="P150" s="30">
        <v>5</v>
      </c>
      <c r="Q150" s="30">
        <v>13</v>
      </c>
      <c r="R150" s="30">
        <v>18</v>
      </c>
      <c r="S150" s="30"/>
      <c r="T150" s="30"/>
      <c r="U150" s="30"/>
      <c r="V150" s="30"/>
      <c r="W150" s="30">
        <v>2</v>
      </c>
      <c r="X150" s="30">
        <v>2</v>
      </c>
      <c r="Y150" s="30"/>
      <c r="Z150" s="30"/>
      <c r="AA150" s="30"/>
    </row>
    <row r="151" spans="1:27" outlineLevel="6">
      <c r="A151" s="32">
        <v>13.1205</v>
      </c>
      <c r="B151" s="30" t="s">
        <v>215</v>
      </c>
      <c r="C151" s="30" t="s">
        <v>216</v>
      </c>
      <c r="D151" s="29">
        <f t="shared" si="81"/>
        <v>25</v>
      </c>
      <c r="E151" s="29">
        <f t="shared" si="82"/>
        <v>60</v>
      </c>
      <c r="F151" s="29">
        <f t="shared" si="83"/>
        <v>85</v>
      </c>
      <c r="G151" s="30">
        <v>8</v>
      </c>
      <c r="H151" s="30">
        <v>17</v>
      </c>
      <c r="I151" s="30">
        <v>25</v>
      </c>
      <c r="J151" s="30">
        <v>4</v>
      </c>
      <c r="K151" s="30">
        <v>19</v>
      </c>
      <c r="L151" s="30">
        <v>23</v>
      </c>
      <c r="M151" s="30">
        <v>6</v>
      </c>
      <c r="N151" s="30">
        <v>13</v>
      </c>
      <c r="O151" s="30">
        <v>19</v>
      </c>
      <c r="P151" s="30">
        <v>7</v>
      </c>
      <c r="Q151" s="30">
        <v>10</v>
      </c>
      <c r="R151" s="30">
        <v>17</v>
      </c>
      <c r="S151" s="30"/>
      <c r="T151" s="30"/>
      <c r="U151" s="30"/>
      <c r="V151" s="30"/>
      <c r="W151" s="30">
        <v>1</v>
      </c>
      <c r="X151" s="30">
        <v>1</v>
      </c>
      <c r="Y151" s="30"/>
      <c r="Z151" s="30"/>
      <c r="AA151" s="30"/>
    </row>
    <row r="152" spans="1:27" outlineLevel="6">
      <c r="A152" s="32">
        <v>13.1205</v>
      </c>
      <c r="B152" s="30" t="s">
        <v>217</v>
      </c>
      <c r="C152" s="30" t="s">
        <v>218</v>
      </c>
      <c r="D152" s="29">
        <f t="shared" si="81"/>
        <v>34</v>
      </c>
      <c r="E152" s="29">
        <f t="shared" si="82"/>
        <v>68</v>
      </c>
      <c r="F152" s="29">
        <f t="shared" si="83"/>
        <v>102</v>
      </c>
      <c r="G152" s="30">
        <v>11</v>
      </c>
      <c r="H152" s="30">
        <v>17</v>
      </c>
      <c r="I152" s="30">
        <v>28</v>
      </c>
      <c r="J152" s="30">
        <v>12</v>
      </c>
      <c r="K152" s="30">
        <v>20</v>
      </c>
      <c r="L152" s="30">
        <v>32</v>
      </c>
      <c r="M152" s="30">
        <v>7</v>
      </c>
      <c r="N152" s="30">
        <v>14</v>
      </c>
      <c r="O152" s="30">
        <v>21</v>
      </c>
      <c r="P152" s="30">
        <v>4</v>
      </c>
      <c r="Q152" s="30">
        <v>17</v>
      </c>
      <c r="R152" s="30">
        <v>21</v>
      </c>
      <c r="S152" s="30"/>
      <c r="T152" s="30"/>
      <c r="U152" s="30"/>
      <c r="V152" s="30"/>
      <c r="W152" s="30"/>
      <c r="X152" s="30"/>
      <c r="Y152" s="30"/>
      <c r="Z152" s="30"/>
      <c r="AA152" s="30"/>
    </row>
    <row r="153" spans="1:27" outlineLevel="6">
      <c r="A153" s="32">
        <v>13.1205</v>
      </c>
      <c r="B153" s="30" t="s">
        <v>219</v>
      </c>
      <c r="C153" s="30" t="s">
        <v>220</v>
      </c>
      <c r="D153" s="29">
        <f t="shared" si="81"/>
        <v>2</v>
      </c>
      <c r="E153" s="29">
        <f t="shared" si="82"/>
        <v>24</v>
      </c>
      <c r="F153" s="29">
        <f t="shared" si="83"/>
        <v>26</v>
      </c>
      <c r="G153" s="30"/>
      <c r="H153" s="30">
        <v>9</v>
      </c>
      <c r="I153" s="30">
        <v>9</v>
      </c>
      <c r="J153" s="30"/>
      <c r="K153" s="30">
        <v>5</v>
      </c>
      <c r="L153" s="30">
        <v>5</v>
      </c>
      <c r="M153" s="30">
        <v>1</v>
      </c>
      <c r="N153" s="30">
        <v>3</v>
      </c>
      <c r="O153" s="30">
        <v>4</v>
      </c>
      <c r="P153" s="30"/>
      <c r="Q153" s="30">
        <v>6</v>
      </c>
      <c r="R153" s="30">
        <v>6</v>
      </c>
      <c r="S153" s="30"/>
      <c r="T153" s="30"/>
      <c r="U153" s="30"/>
      <c r="V153" s="30">
        <v>1</v>
      </c>
      <c r="W153" s="30">
        <v>1</v>
      </c>
      <c r="X153" s="30">
        <v>2</v>
      </c>
      <c r="Y153" s="30"/>
      <c r="Z153" s="30"/>
      <c r="AA153" s="30"/>
    </row>
    <row r="154" spans="1:27" outlineLevel="6">
      <c r="A154" s="32">
        <v>13.1205</v>
      </c>
      <c r="B154" s="30" t="s">
        <v>221</v>
      </c>
      <c r="C154" s="30" t="s">
        <v>222</v>
      </c>
      <c r="D154" s="29">
        <f t="shared" si="81"/>
        <v>25</v>
      </c>
      <c r="E154" s="29">
        <f t="shared" si="82"/>
        <v>31</v>
      </c>
      <c r="F154" s="29">
        <f t="shared" si="83"/>
        <v>56</v>
      </c>
      <c r="G154" s="30">
        <v>13</v>
      </c>
      <c r="H154" s="30">
        <v>18</v>
      </c>
      <c r="I154" s="30">
        <v>31</v>
      </c>
      <c r="J154" s="30">
        <v>8</v>
      </c>
      <c r="K154" s="30">
        <v>10</v>
      </c>
      <c r="L154" s="30">
        <v>18</v>
      </c>
      <c r="M154" s="30">
        <v>3</v>
      </c>
      <c r="N154" s="30"/>
      <c r="O154" s="30">
        <v>3</v>
      </c>
      <c r="P154" s="30">
        <v>1</v>
      </c>
      <c r="Q154" s="30">
        <v>3</v>
      </c>
      <c r="R154" s="30">
        <v>4</v>
      </c>
      <c r="S154" s="30"/>
      <c r="T154" s="30"/>
      <c r="U154" s="30"/>
      <c r="V154" s="30"/>
      <c r="W154" s="30"/>
      <c r="X154" s="30"/>
      <c r="Y154" s="30"/>
      <c r="Z154" s="30"/>
      <c r="AA154" s="30"/>
    </row>
    <row r="155" spans="1:27" outlineLevel="6">
      <c r="A155" s="32">
        <v>13.1205</v>
      </c>
      <c r="B155" s="30" t="s">
        <v>223</v>
      </c>
      <c r="C155" s="30" t="s">
        <v>224</v>
      </c>
      <c r="D155" s="29">
        <f t="shared" si="81"/>
        <v>13</v>
      </c>
      <c r="E155" s="29">
        <f t="shared" si="82"/>
        <v>23</v>
      </c>
      <c r="F155" s="29">
        <f t="shared" si="83"/>
        <v>36</v>
      </c>
      <c r="G155" s="30">
        <v>10</v>
      </c>
      <c r="H155" s="30">
        <v>12</v>
      </c>
      <c r="I155" s="30">
        <v>22</v>
      </c>
      <c r="J155" s="30">
        <v>3</v>
      </c>
      <c r="K155" s="30">
        <v>10</v>
      </c>
      <c r="L155" s="30">
        <v>13</v>
      </c>
      <c r="M155" s="30"/>
      <c r="N155" s="30"/>
      <c r="O155" s="30"/>
      <c r="P155" s="30"/>
      <c r="Q155" s="30">
        <v>1</v>
      </c>
      <c r="R155" s="30">
        <v>1</v>
      </c>
      <c r="S155" s="30"/>
      <c r="T155" s="30"/>
      <c r="U155" s="30"/>
      <c r="V155" s="30"/>
      <c r="W155" s="30"/>
      <c r="X155" s="30"/>
      <c r="Y155" s="30"/>
      <c r="Z155" s="30"/>
      <c r="AA155" s="30"/>
    </row>
    <row r="156" spans="1:27" outlineLevel="6">
      <c r="A156" s="32">
        <v>13.1205</v>
      </c>
      <c r="B156" s="30" t="s">
        <v>225</v>
      </c>
      <c r="C156" s="30" t="s">
        <v>226</v>
      </c>
      <c r="D156" s="29">
        <f t="shared" si="81"/>
        <v>140</v>
      </c>
      <c r="E156" s="29">
        <f t="shared" si="82"/>
        <v>71</v>
      </c>
      <c r="F156" s="29">
        <f t="shared" si="83"/>
        <v>211</v>
      </c>
      <c r="G156" s="30">
        <v>29</v>
      </c>
      <c r="H156" s="30">
        <v>14</v>
      </c>
      <c r="I156" s="30">
        <v>43</v>
      </c>
      <c r="J156" s="30">
        <v>44</v>
      </c>
      <c r="K156" s="30">
        <v>24</v>
      </c>
      <c r="L156" s="30">
        <v>68</v>
      </c>
      <c r="M156" s="30">
        <v>32</v>
      </c>
      <c r="N156" s="30">
        <v>14</v>
      </c>
      <c r="O156" s="30">
        <v>46</v>
      </c>
      <c r="P156" s="30">
        <v>35</v>
      </c>
      <c r="Q156" s="30">
        <v>19</v>
      </c>
      <c r="R156" s="30">
        <v>54</v>
      </c>
      <c r="S156" s="30"/>
      <c r="T156" s="30"/>
      <c r="U156" s="30"/>
      <c r="V156" s="30"/>
      <c r="W156" s="30"/>
      <c r="X156" s="30"/>
      <c r="Y156" s="30"/>
      <c r="Z156" s="30"/>
      <c r="AA156" s="30"/>
    </row>
    <row r="157" spans="1:27" outlineLevel="6">
      <c r="A157" s="32">
        <v>13.1205</v>
      </c>
      <c r="B157" s="30" t="s">
        <v>227</v>
      </c>
      <c r="C157" s="30" t="s">
        <v>228</v>
      </c>
      <c r="D157" s="29">
        <f t="shared" si="81"/>
        <v>46</v>
      </c>
      <c r="E157" s="29">
        <f t="shared" si="82"/>
        <v>76</v>
      </c>
      <c r="F157" s="29">
        <f t="shared" si="83"/>
        <v>122</v>
      </c>
      <c r="G157" s="30">
        <v>12</v>
      </c>
      <c r="H157" s="30">
        <v>15</v>
      </c>
      <c r="I157" s="30">
        <v>27</v>
      </c>
      <c r="J157" s="30">
        <v>14</v>
      </c>
      <c r="K157" s="30">
        <v>21</v>
      </c>
      <c r="L157" s="30">
        <v>35</v>
      </c>
      <c r="M157" s="30">
        <v>10</v>
      </c>
      <c r="N157" s="30">
        <v>13</v>
      </c>
      <c r="O157" s="30">
        <v>23</v>
      </c>
      <c r="P157" s="30">
        <v>10</v>
      </c>
      <c r="Q157" s="30">
        <v>25</v>
      </c>
      <c r="R157" s="30">
        <v>35</v>
      </c>
      <c r="S157" s="30"/>
      <c r="T157" s="30"/>
      <c r="U157" s="30"/>
      <c r="V157" s="30"/>
      <c r="W157" s="30">
        <v>2</v>
      </c>
      <c r="X157" s="30">
        <v>2</v>
      </c>
      <c r="Y157" s="30"/>
      <c r="Z157" s="30"/>
      <c r="AA157" s="30"/>
    </row>
    <row r="158" spans="1:27" outlineLevel="6">
      <c r="A158" s="32">
        <v>13.1205</v>
      </c>
      <c r="B158" s="30" t="s">
        <v>229</v>
      </c>
      <c r="C158" s="30" t="s">
        <v>230</v>
      </c>
      <c r="D158" s="29">
        <f t="shared" si="81"/>
        <v>19</v>
      </c>
      <c r="E158" s="29">
        <f t="shared" si="82"/>
        <v>60</v>
      </c>
      <c r="F158" s="29">
        <f t="shared" si="83"/>
        <v>79</v>
      </c>
      <c r="G158" s="30">
        <v>3</v>
      </c>
      <c r="H158" s="30">
        <v>8</v>
      </c>
      <c r="I158" s="30">
        <v>11</v>
      </c>
      <c r="J158" s="30">
        <v>1</v>
      </c>
      <c r="K158" s="30">
        <v>14</v>
      </c>
      <c r="L158" s="30">
        <v>15</v>
      </c>
      <c r="M158" s="30">
        <v>5</v>
      </c>
      <c r="N158" s="30">
        <v>14</v>
      </c>
      <c r="O158" s="30">
        <v>19</v>
      </c>
      <c r="P158" s="30">
        <v>10</v>
      </c>
      <c r="Q158" s="30">
        <v>22</v>
      </c>
      <c r="R158" s="30">
        <v>32</v>
      </c>
      <c r="S158" s="30"/>
      <c r="T158" s="30">
        <v>2</v>
      </c>
      <c r="U158" s="30">
        <v>2</v>
      </c>
      <c r="V158" s="30"/>
      <c r="W158" s="30"/>
      <c r="X158" s="30"/>
      <c r="Y158" s="30"/>
      <c r="Z158" s="30"/>
      <c r="AA158" s="30"/>
    </row>
    <row r="159" spans="1:27" outlineLevel="6">
      <c r="A159" s="32">
        <v>13.1205</v>
      </c>
      <c r="B159" s="30" t="s">
        <v>231</v>
      </c>
      <c r="C159" s="30" t="s">
        <v>232</v>
      </c>
      <c r="D159" s="29">
        <f t="shared" si="81"/>
        <v>3</v>
      </c>
      <c r="E159" s="29">
        <f t="shared" si="82"/>
        <v>18</v>
      </c>
      <c r="F159" s="29">
        <f t="shared" si="83"/>
        <v>21</v>
      </c>
      <c r="G159" s="30"/>
      <c r="H159" s="30">
        <v>13</v>
      </c>
      <c r="I159" s="30">
        <v>13</v>
      </c>
      <c r="J159" s="30">
        <v>2</v>
      </c>
      <c r="K159" s="30">
        <v>1</v>
      </c>
      <c r="L159" s="30">
        <v>3</v>
      </c>
      <c r="M159" s="30"/>
      <c r="N159" s="30">
        <v>3</v>
      </c>
      <c r="O159" s="30">
        <v>3</v>
      </c>
      <c r="P159" s="30">
        <v>1</v>
      </c>
      <c r="Q159" s="30">
        <v>1</v>
      </c>
      <c r="R159" s="30">
        <v>2</v>
      </c>
      <c r="S159" s="30"/>
      <c r="T159" s="30"/>
      <c r="U159" s="30"/>
      <c r="V159" s="30"/>
      <c r="W159" s="30"/>
      <c r="X159" s="30"/>
      <c r="Y159" s="30"/>
      <c r="Z159" s="30"/>
      <c r="AA159" s="30"/>
    </row>
    <row r="160" spans="1:27" outlineLevel="6">
      <c r="A160" s="32">
        <v>13.1205</v>
      </c>
      <c r="B160" s="30" t="s">
        <v>233</v>
      </c>
      <c r="C160" s="30" t="s">
        <v>234</v>
      </c>
      <c r="D160" s="29">
        <f t="shared" si="81"/>
        <v>25</v>
      </c>
      <c r="E160" s="29">
        <f t="shared" si="82"/>
        <v>32</v>
      </c>
      <c r="F160" s="29">
        <f t="shared" si="83"/>
        <v>57</v>
      </c>
      <c r="G160" s="30">
        <v>8</v>
      </c>
      <c r="H160" s="30">
        <v>11</v>
      </c>
      <c r="I160" s="30">
        <v>19</v>
      </c>
      <c r="J160" s="30">
        <v>13</v>
      </c>
      <c r="K160" s="30">
        <v>11</v>
      </c>
      <c r="L160" s="30">
        <v>24</v>
      </c>
      <c r="M160" s="30">
        <v>1</v>
      </c>
      <c r="N160" s="30">
        <v>4</v>
      </c>
      <c r="O160" s="30">
        <v>5</v>
      </c>
      <c r="P160" s="30">
        <v>3</v>
      </c>
      <c r="Q160" s="30">
        <v>6</v>
      </c>
      <c r="R160" s="30">
        <v>9</v>
      </c>
      <c r="S160" s="30"/>
      <c r="T160" s="30"/>
      <c r="U160" s="30"/>
      <c r="V160" s="30"/>
      <c r="W160" s="30"/>
      <c r="X160" s="30"/>
      <c r="Y160" s="30"/>
      <c r="Z160" s="30"/>
      <c r="AA160" s="30"/>
    </row>
    <row r="161" spans="1:27" outlineLevel="6">
      <c r="A161" s="32">
        <v>13.1205</v>
      </c>
      <c r="B161" s="30" t="s">
        <v>235</v>
      </c>
      <c r="C161" s="30" t="s">
        <v>236</v>
      </c>
      <c r="D161" s="29">
        <f t="shared" si="81"/>
        <v>45</v>
      </c>
      <c r="E161" s="29">
        <f t="shared" si="82"/>
        <v>35</v>
      </c>
      <c r="F161" s="29">
        <f t="shared" si="83"/>
        <v>80</v>
      </c>
      <c r="G161" s="30">
        <v>6</v>
      </c>
      <c r="H161" s="30">
        <v>9</v>
      </c>
      <c r="I161" s="30">
        <v>15</v>
      </c>
      <c r="J161" s="30">
        <v>9</v>
      </c>
      <c r="K161" s="30">
        <v>8</v>
      </c>
      <c r="L161" s="30">
        <v>17</v>
      </c>
      <c r="M161" s="30">
        <v>7</v>
      </c>
      <c r="N161" s="30">
        <v>4</v>
      </c>
      <c r="O161" s="30">
        <v>11</v>
      </c>
      <c r="P161" s="30">
        <v>22</v>
      </c>
      <c r="Q161" s="30">
        <v>13</v>
      </c>
      <c r="R161" s="30">
        <v>35</v>
      </c>
      <c r="S161" s="30"/>
      <c r="T161" s="30"/>
      <c r="U161" s="30"/>
      <c r="V161" s="30">
        <v>1</v>
      </c>
      <c r="W161" s="30">
        <v>1</v>
      </c>
      <c r="X161" s="30">
        <v>2</v>
      </c>
      <c r="Y161" s="30"/>
      <c r="Z161" s="30"/>
      <c r="AA161" s="30"/>
    </row>
    <row r="162" spans="1:27" outlineLevel="6">
      <c r="A162" s="32">
        <v>13.1205</v>
      </c>
      <c r="B162" s="30" t="s">
        <v>237</v>
      </c>
      <c r="C162" s="30" t="s">
        <v>238</v>
      </c>
      <c r="D162" s="29">
        <f t="shared" si="81"/>
        <v>43</v>
      </c>
      <c r="E162" s="29">
        <f t="shared" si="82"/>
        <v>48</v>
      </c>
      <c r="F162" s="29">
        <f t="shared" si="83"/>
        <v>91</v>
      </c>
      <c r="G162" s="30">
        <v>19</v>
      </c>
      <c r="H162" s="30">
        <v>8</v>
      </c>
      <c r="I162" s="30">
        <v>27</v>
      </c>
      <c r="J162" s="30">
        <v>17</v>
      </c>
      <c r="K162" s="30">
        <v>20</v>
      </c>
      <c r="L162" s="30">
        <v>37</v>
      </c>
      <c r="M162" s="30">
        <v>1</v>
      </c>
      <c r="N162" s="30">
        <v>8</v>
      </c>
      <c r="O162" s="30">
        <v>9</v>
      </c>
      <c r="P162" s="30">
        <v>6</v>
      </c>
      <c r="Q162" s="30">
        <v>12</v>
      </c>
      <c r="R162" s="30">
        <v>18</v>
      </c>
      <c r="S162" s="30"/>
      <c r="T162" s="30"/>
      <c r="U162" s="30"/>
      <c r="V162" s="30"/>
      <c r="W162" s="30"/>
      <c r="X162" s="30"/>
      <c r="Y162" s="30"/>
      <c r="Z162" s="30"/>
      <c r="AA162" s="30"/>
    </row>
    <row r="163" spans="1:27" outlineLevel="6">
      <c r="A163" s="32">
        <v>13.1205</v>
      </c>
      <c r="B163" s="30" t="s">
        <v>239</v>
      </c>
      <c r="C163" s="30" t="s">
        <v>240</v>
      </c>
      <c r="D163" s="29">
        <f t="shared" si="81"/>
        <v>39</v>
      </c>
      <c r="E163" s="29">
        <f t="shared" si="82"/>
        <v>30</v>
      </c>
      <c r="F163" s="29">
        <f t="shared" si="83"/>
        <v>69</v>
      </c>
      <c r="G163" s="30">
        <v>12</v>
      </c>
      <c r="H163" s="30">
        <v>11</v>
      </c>
      <c r="I163" s="30">
        <v>23</v>
      </c>
      <c r="J163" s="30">
        <v>9</v>
      </c>
      <c r="K163" s="30">
        <v>11</v>
      </c>
      <c r="L163" s="30">
        <v>20</v>
      </c>
      <c r="M163" s="30">
        <v>8</v>
      </c>
      <c r="N163" s="30">
        <v>4</v>
      </c>
      <c r="O163" s="30">
        <v>12</v>
      </c>
      <c r="P163" s="30">
        <v>10</v>
      </c>
      <c r="Q163" s="30">
        <v>4</v>
      </c>
      <c r="R163" s="30">
        <v>14</v>
      </c>
      <c r="S163" s="30"/>
      <c r="T163" s="30"/>
      <c r="U163" s="30"/>
      <c r="V163" s="30"/>
      <c r="W163" s="30"/>
      <c r="X163" s="30"/>
      <c r="Y163" s="30"/>
      <c r="Z163" s="30"/>
      <c r="AA163" s="30"/>
    </row>
    <row r="164" spans="1:27" outlineLevel="6">
      <c r="A164" s="32">
        <v>13.1205</v>
      </c>
      <c r="B164" s="30" t="s">
        <v>241</v>
      </c>
      <c r="C164" s="30" t="s">
        <v>242</v>
      </c>
      <c r="D164" s="29">
        <f t="shared" si="81"/>
        <v>16</v>
      </c>
      <c r="E164" s="29">
        <f t="shared" si="82"/>
        <v>56</v>
      </c>
      <c r="F164" s="29">
        <f t="shared" si="83"/>
        <v>72</v>
      </c>
      <c r="G164" s="30">
        <v>6</v>
      </c>
      <c r="H164" s="30">
        <v>22</v>
      </c>
      <c r="I164" s="30">
        <v>28</v>
      </c>
      <c r="J164" s="30">
        <v>6</v>
      </c>
      <c r="K164" s="30">
        <v>14</v>
      </c>
      <c r="L164" s="30">
        <v>20</v>
      </c>
      <c r="M164" s="30">
        <v>1</v>
      </c>
      <c r="N164" s="30">
        <v>8</v>
      </c>
      <c r="O164" s="30">
        <v>9</v>
      </c>
      <c r="P164" s="30">
        <v>3</v>
      </c>
      <c r="Q164" s="30">
        <v>12</v>
      </c>
      <c r="R164" s="30">
        <v>15</v>
      </c>
      <c r="S164" s="30"/>
      <c r="T164" s="30"/>
      <c r="U164" s="30"/>
      <c r="V164" s="30"/>
      <c r="W164" s="30"/>
      <c r="X164" s="30"/>
      <c r="Y164" s="30"/>
      <c r="Z164" s="30"/>
      <c r="AA164" s="30"/>
    </row>
    <row r="165" spans="1:27" outlineLevel="6">
      <c r="A165" s="32">
        <v>13.1205</v>
      </c>
      <c r="B165" s="30" t="s">
        <v>243</v>
      </c>
      <c r="C165" s="30" t="s">
        <v>244</v>
      </c>
      <c r="D165" s="29">
        <f t="shared" si="81"/>
        <v>52</v>
      </c>
      <c r="E165" s="29">
        <f t="shared" si="82"/>
        <v>45</v>
      </c>
      <c r="F165" s="29">
        <f t="shared" si="83"/>
        <v>97</v>
      </c>
      <c r="G165" s="30">
        <v>24</v>
      </c>
      <c r="H165" s="30">
        <v>12</v>
      </c>
      <c r="I165" s="30">
        <v>36</v>
      </c>
      <c r="J165" s="30">
        <v>17</v>
      </c>
      <c r="K165" s="30">
        <v>16</v>
      </c>
      <c r="L165" s="30">
        <v>33</v>
      </c>
      <c r="M165" s="30">
        <v>2</v>
      </c>
      <c r="N165" s="30">
        <v>7</v>
      </c>
      <c r="O165" s="30">
        <v>9</v>
      </c>
      <c r="P165" s="30">
        <v>9</v>
      </c>
      <c r="Q165" s="30">
        <v>10</v>
      </c>
      <c r="R165" s="30">
        <v>19</v>
      </c>
      <c r="S165" s="30"/>
      <c r="T165" s="30"/>
      <c r="U165" s="30"/>
      <c r="V165" s="30"/>
      <c r="W165" s="30"/>
      <c r="X165" s="30"/>
      <c r="Y165" s="30"/>
      <c r="Z165" s="30"/>
      <c r="AA165" s="30"/>
    </row>
    <row r="166" spans="1:27" outlineLevel="6">
      <c r="A166" s="32">
        <v>13.1205</v>
      </c>
      <c r="B166" s="30" t="s">
        <v>245</v>
      </c>
      <c r="C166" s="30" t="s">
        <v>246</v>
      </c>
      <c r="D166" s="29">
        <f t="shared" si="81"/>
        <v>30</v>
      </c>
      <c r="E166" s="29">
        <f t="shared" si="82"/>
        <v>55</v>
      </c>
      <c r="F166" s="29">
        <f t="shared" si="83"/>
        <v>85</v>
      </c>
      <c r="G166" s="30">
        <v>9</v>
      </c>
      <c r="H166" s="30">
        <v>23</v>
      </c>
      <c r="I166" s="30">
        <v>32</v>
      </c>
      <c r="J166" s="30">
        <v>8</v>
      </c>
      <c r="K166" s="30">
        <v>14</v>
      </c>
      <c r="L166" s="30">
        <v>22</v>
      </c>
      <c r="M166" s="30">
        <v>8</v>
      </c>
      <c r="N166" s="30">
        <v>6</v>
      </c>
      <c r="O166" s="30">
        <v>14</v>
      </c>
      <c r="P166" s="30">
        <v>5</v>
      </c>
      <c r="Q166" s="30">
        <v>12</v>
      </c>
      <c r="R166" s="30">
        <v>17</v>
      </c>
      <c r="S166" s="30"/>
      <c r="T166" s="30"/>
      <c r="U166" s="30"/>
      <c r="V166" s="30"/>
      <c r="W166" s="30"/>
      <c r="X166" s="30"/>
      <c r="Y166" s="30"/>
      <c r="Z166" s="30"/>
      <c r="AA166" s="30"/>
    </row>
    <row r="167" spans="1:27" outlineLevel="5">
      <c r="A167" s="187" t="s">
        <v>247</v>
      </c>
      <c r="B167" s="187"/>
      <c r="C167" s="187"/>
      <c r="D167" s="29">
        <f t="shared" ref="D167:AA167" si="84">SUBTOTAL(9,D168:D170)</f>
        <v>8</v>
      </c>
      <c r="E167" s="29">
        <f t="shared" si="84"/>
        <v>115</v>
      </c>
      <c r="F167" s="29">
        <f t="shared" si="84"/>
        <v>123</v>
      </c>
      <c r="G167" s="29">
        <f t="shared" si="84"/>
        <v>3</v>
      </c>
      <c r="H167" s="29">
        <f t="shared" si="84"/>
        <v>26</v>
      </c>
      <c r="I167" s="29">
        <f t="shared" si="84"/>
        <v>29</v>
      </c>
      <c r="J167" s="29">
        <f t="shared" si="84"/>
        <v>2</v>
      </c>
      <c r="K167" s="29">
        <f t="shared" si="84"/>
        <v>30</v>
      </c>
      <c r="L167" s="29">
        <f t="shared" si="84"/>
        <v>32</v>
      </c>
      <c r="M167" s="29">
        <f t="shared" si="84"/>
        <v>1</v>
      </c>
      <c r="N167" s="29">
        <f t="shared" si="84"/>
        <v>18</v>
      </c>
      <c r="O167" s="29">
        <f t="shared" si="84"/>
        <v>19</v>
      </c>
      <c r="P167" s="29">
        <f t="shared" si="84"/>
        <v>2</v>
      </c>
      <c r="Q167" s="29">
        <f t="shared" si="84"/>
        <v>39</v>
      </c>
      <c r="R167" s="29">
        <f t="shared" si="84"/>
        <v>41</v>
      </c>
      <c r="S167" s="29">
        <f t="shared" si="84"/>
        <v>0</v>
      </c>
      <c r="T167" s="29">
        <f t="shared" si="84"/>
        <v>2</v>
      </c>
      <c r="U167" s="29">
        <f t="shared" si="84"/>
        <v>2</v>
      </c>
      <c r="V167" s="29">
        <f t="shared" si="84"/>
        <v>0</v>
      </c>
      <c r="W167" s="29">
        <f t="shared" si="84"/>
        <v>0</v>
      </c>
      <c r="X167" s="29">
        <f t="shared" si="84"/>
        <v>0</v>
      </c>
      <c r="Y167" s="29">
        <f t="shared" si="84"/>
        <v>0</v>
      </c>
      <c r="Z167" s="29">
        <f t="shared" si="84"/>
        <v>0</v>
      </c>
      <c r="AA167" s="29">
        <f t="shared" si="84"/>
        <v>0</v>
      </c>
    </row>
    <row r="168" spans="1:27" outlineLevel="6">
      <c r="A168" s="32">
        <v>19.010100000000001</v>
      </c>
      <c r="B168" s="30" t="s">
        <v>248</v>
      </c>
      <c r="C168" s="30" t="s">
        <v>249</v>
      </c>
      <c r="D168" s="29">
        <f t="shared" ref="D168:F170" si="85">G168+J168+M168+P168+S168+V168+Y168</f>
        <v>1</v>
      </c>
      <c r="E168" s="29">
        <f t="shared" si="85"/>
        <v>0</v>
      </c>
      <c r="F168" s="29">
        <f t="shared" si="85"/>
        <v>1</v>
      </c>
      <c r="G168" s="30"/>
      <c r="H168" s="30"/>
      <c r="I168" s="30"/>
      <c r="J168" s="30"/>
      <c r="K168" s="30"/>
      <c r="L168" s="30"/>
      <c r="M168" s="30">
        <v>1</v>
      </c>
      <c r="N168" s="30"/>
      <c r="O168" s="30">
        <v>1</v>
      </c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</row>
    <row r="169" spans="1:27" outlineLevel="6">
      <c r="A169" s="32">
        <v>19.059899999999999</v>
      </c>
      <c r="B169" s="30" t="s">
        <v>250</v>
      </c>
      <c r="C169" s="30" t="s">
        <v>251</v>
      </c>
      <c r="D169" s="29">
        <f t="shared" si="85"/>
        <v>4</v>
      </c>
      <c r="E169" s="29">
        <f t="shared" si="85"/>
        <v>35</v>
      </c>
      <c r="F169" s="29">
        <f t="shared" si="85"/>
        <v>39</v>
      </c>
      <c r="G169" s="30">
        <v>2</v>
      </c>
      <c r="H169" s="30">
        <v>10</v>
      </c>
      <c r="I169" s="30">
        <v>12</v>
      </c>
      <c r="J169" s="30">
        <v>2</v>
      </c>
      <c r="K169" s="30">
        <v>14</v>
      </c>
      <c r="L169" s="30">
        <v>16</v>
      </c>
      <c r="M169" s="30"/>
      <c r="N169" s="30">
        <v>3</v>
      </c>
      <c r="O169" s="30">
        <v>3</v>
      </c>
      <c r="P169" s="30"/>
      <c r="Q169" s="30">
        <v>8</v>
      </c>
      <c r="R169" s="30">
        <v>8</v>
      </c>
      <c r="S169" s="30"/>
      <c r="T169" s="30"/>
      <c r="U169" s="30"/>
      <c r="V169" s="30"/>
      <c r="W169" s="30"/>
      <c r="X169" s="30"/>
      <c r="Y169" s="30"/>
      <c r="Z169" s="30"/>
      <c r="AA169" s="30"/>
    </row>
    <row r="170" spans="1:27" outlineLevel="6">
      <c r="A170" s="32">
        <v>19.070799999999998</v>
      </c>
      <c r="B170" s="30" t="s">
        <v>252</v>
      </c>
      <c r="C170" s="30" t="s">
        <v>253</v>
      </c>
      <c r="D170" s="29">
        <f t="shared" si="85"/>
        <v>3</v>
      </c>
      <c r="E170" s="29">
        <f t="shared" si="85"/>
        <v>80</v>
      </c>
      <c r="F170" s="29">
        <f t="shared" si="85"/>
        <v>83</v>
      </c>
      <c r="G170" s="30">
        <v>1</v>
      </c>
      <c r="H170" s="30">
        <v>16</v>
      </c>
      <c r="I170" s="30">
        <v>17</v>
      </c>
      <c r="J170" s="30"/>
      <c r="K170" s="30">
        <v>16</v>
      </c>
      <c r="L170" s="30">
        <v>16</v>
      </c>
      <c r="M170" s="30"/>
      <c r="N170" s="30">
        <v>15</v>
      </c>
      <c r="O170" s="30">
        <v>15</v>
      </c>
      <c r="P170" s="30">
        <v>2</v>
      </c>
      <c r="Q170" s="30">
        <v>31</v>
      </c>
      <c r="R170" s="30">
        <v>33</v>
      </c>
      <c r="S170" s="30"/>
      <c r="T170" s="30">
        <v>2</v>
      </c>
      <c r="U170" s="30">
        <v>2</v>
      </c>
      <c r="V170" s="30"/>
      <c r="W170" s="30"/>
      <c r="X170" s="30"/>
      <c r="Y170" s="30"/>
      <c r="Z170" s="30"/>
      <c r="AA170" s="30"/>
    </row>
    <row r="171" spans="1:27" outlineLevel="4">
      <c r="A171" s="186" t="s">
        <v>50</v>
      </c>
      <c r="B171" s="186"/>
      <c r="C171" s="186"/>
      <c r="D171" s="29">
        <f t="shared" ref="D171:AA171" si="86">SUBTOTAL(9,D173:D193)</f>
        <v>136</v>
      </c>
      <c r="E171" s="29">
        <f t="shared" si="86"/>
        <v>432</v>
      </c>
      <c r="F171" s="29">
        <f t="shared" si="86"/>
        <v>568</v>
      </c>
      <c r="G171" s="29">
        <f t="shared" si="86"/>
        <v>48</v>
      </c>
      <c r="H171" s="29">
        <f t="shared" si="86"/>
        <v>134</v>
      </c>
      <c r="I171" s="29">
        <f t="shared" si="86"/>
        <v>182</v>
      </c>
      <c r="J171" s="29">
        <f t="shared" si="86"/>
        <v>88</v>
      </c>
      <c r="K171" s="29">
        <f t="shared" si="86"/>
        <v>298</v>
      </c>
      <c r="L171" s="29">
        <f t="shared" si="86"/>
        <v>386</v>
      </c>
      <c r="M171" s="29">
        <f t="shared" si="86"/>
        <v>0</v>
      </c>
      <c r="N171" s="29">
        <f t="shared" si="86"/>
        <v>0</v>
      </c>
      <c r="O171" s="29">
        <f t="shared" si="86"/>
        <v>0</v>
      </c>
      <c r="P171" s="29">
        <f t="shared" si="86"/>
        <v>0</v>
      </c>
      <c r="Q171" s="29">
        <f t="shared" si="86"/>
        <v>0</v>
      </c>
      <c r="R171" s="29">
        <f t="shared" si="86"/>
        <v>0</v>
      </c>
      <c r="S171" s="29">
        <f t="shared" si="86"/>
        <v>0</v>
      </c>
      <c r="T171" s="29">
        <f t="shared" si="86"/>
        <v>0</v>
      </c>
      <c r="U171" s="29">
        <f t="shared" si="86"/>
        <v>0</v>
      </c>
      <c r="V171" s="29">
        <f t="shared" si="86"/>
        <v>0</v>
      </c>
      <c r="W171" s="29">
        <f t="shared" si="86"/>
        <v>0</v>
      </c>
      <c r="X171" s="29">
        <f t="shared" si="86"/>
        <v>0</v>
      </c>
      <c r="Y171" s="29">
        <f t="shared" si="86"/>
        <v>0</v>
      </c>
      <c r="Z171" s="29">
        <f t="shared" si="86"/>
        <v>0</v>
      </c>
      <c r="AA171" s="29">
        <f t="shared" si="86"/>
        <v>0</v>
      </c>
    </row>
    <row r="172" spans="1:27" outlineLevel="5">
      <c r="A172" s="187" t="s">
        <v>75</v>
      </c>
      <c r="B172" s="187"/>
      <c r="C172" s="187"/>
      <c r="D172" s="29">
        <f t="shared" ref="D172:AA172" si="87">SUBTOTAL(9,D173:D188)</f>
        <v>60</v>
      </c>
      <c r="E172" s="29">
        <f t="shared" si="87"/>
        <v>208</v>
      </c>
      <c r="F172" s="29">
        <f t="shared" si="87"/>
        <v>268</v>
      </c>
      <c r="G172" s="29">
        <f t="shared" si="87"/>
        <v>19</v>
      </c>
      <c r="H172" s="29">
        <f t="shared" si="87"/>
        <v>60</v>
      </c>
      <c r="I172" s="29">
        <f t="shared" si="87"/>
        <v>79</v>
      </c>
      <c r="J172" s="29">
        <f t="shared" si="87"/>
        <v>41</v>
      </c>
      <c r="K172" s="29">
        <f t="shared" si="87"/>
        <v>148</v>
      </c>
      <c r="L172" s="29">
        <f t="shared" si="87"/>
        <v>189</v>
      </c>
      <c r="M172" s="29">
        <f t="shared" si="87"/>
        <v>0</v>
      </c>
      <c r="N172" s="29">
        <f t="shared" si="87"/>
        <v>0</v>
      </c>
      <c r="O172" s="29">
        <f t="shared" si="87"/>
        <v>0</v>
      </c>
      <c r="P172" s="29">
        <f t="shared" si="87"/>
        <v>0</v>
      </c>
      <c r="Q172" s="29">
        <f t="shared" si="87"/>
        <v>0</v>
      </c>
      <c r="R172" s="29">
        <f t="shared" si="87"/>
        <v>0</v>
      </c>
      <c r="S172" s="29">
        <f t="shared" si="87"/>
        <v>0</v>
      </c>
      <c r="T172" s="29">
        <f t="shared" si="87"/>
        <v>0</v>
      </c>
      <c r="U172" s="29">
        <f t="shared" si="87"/>
        <v>0</v>
      </c>
      <c r="V172" s="29">
        <f t="shared" si="87"/>
        <v>0</v>
      </c>
      <c r="W172" s="29">
        <f t="shared" si="87"/>
        <v>0</v>
      </c>
      <c r="X172" s="29">
        <f t="shared" si="87"/>
        <v>0</v>
      </c>
      <c r="Y172" s="29">
        <f t="shared" si="87"/>
        <v>0</v>
      </c>
      <c r="Z172" s="29">
        <f t="shared" si="87"/>
        <v>0</v>
      </c>
      <c r="AA172" s="29">
        <f t="shared" si="87"/>
        <v>0</v>
      </c>
    </row>
    <row r="173" spans="1:27" outlineLevel="6">
      <c r="A173" s="32">
        <v>13.030099999999999</v>
      </c>
      <c r="B173" s="30" t="s">
        <v>254</v>
      </c>
      <c r="C173" s="30" t="s">
        <v>255</v>
      </c>
      <c r="D173" s="29">
        <f t="shared" ref="D173:D188" si="88">G173+J173+M173+P173+S173+V173+Y173</f>
        <v>0</v>
      </c>
      <c r="E173" s="29">
        <f t="shared" ref="E173:E188" si="89">H173+K173+N173+Q173+T173+W173+Z173</f>
        <v>1</v>
      </c>
      <c r="F173" s="29">
        <f t="shared" ref="F173:F188" si="90">I173+L173+O173+R173+U173+X173+AA173</f>
        <v>1</v>
      </c>
      <c r="G173" s="30"/>
      <c r="H173" s="30"/>
      <c r="I173" s="30"/>
      <c r="J173" s="30"/>
      <c r="K173" s="30">
        <v>1</v>
      </c>
      <c r="L173" s="30">
        <v>1</v>
      </c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</row>
    <row r="174" spans="1:27" outlineLevel="6">
      <c r="A174" s="32">
        <v>13.030099999999999</v>
      </c>
      <c r="B174" s="30" t="s">
        <v>256</v>
      </c>
      <c r="C174" s="30" t="s">
        <v>257</v>
      </c>
      <c r="D174" s="29">
        <f t="shared" si="88"/>
        <v>0</v>
      </c>
      <c r="E174" s="29">
        <f t="shared" si="89"/>
        <v>1</v>
      </c>
      <c r="F174" s="29">
        <f t="shared" si="90"/>
        <v>1</v>
      </c>
      <c r="G174" s="30"/>
      <c r="H174" s="30"/>
      <c r="I174" s="30"/>
      <c r="J174" s="30"/>
      <c r="K174" s="30">
        <v>1</v>
      </c>
      <c r="L174" s="30">
        <v>1</v>
      </c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</row>
    <row r="175" spans="1:27" outlineLevel="6">
      <c r="A175" s="32">
        <v>13.030099999999999</v>
      </c>
      <c r="B175" s="30" t="s">
        <v>258</v>
      </c>
      <c r="C175" s="30" t="s">
        <v>259</v>
      </c>
      <c r="D175" s="29">
        <f t="shared" si="88"/>
        <v>0</v>
      </c>
      <c r="E175" s="29">
        <f t="shared" si="89"/>
        <v>1</v>
      </c>
      <c r="F175" s="29">
        <f t="shared" si="90"/>
        <v>1</v>
      </c>
      <c r="G175" s="30"/>
      <c r="H175" s="30"/>
      <c r="I175" s="30"/>
      <c r="J175" s="30"/>
      <c r="K175" s="30">
        <v>1</v>
      </c>
      <c r="L175" s="30">
        <v>1</v>
      </c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</row>
    <row r="176" spans="1:27" outlineLevel="6">
      <c r="A176" s="32">
        <v>13.030099999999999</v>
      </c>
      <c r="B176" s="30" t="s">
        <v>260</v>
      </c>
      <c r="C176" s="30" t="s">
        <v>261</v>
      </c>
      <c r="D176" s="29">
        <f t="shared" si="88"/>
        <v>16</v>
      </c>
      <c r="E176" s="29">
        <f t="shared" si="89"/>
        <v>23</v>
      </c>
      <c r="F176" s="29">
        <f t="shared" si="90"/>
        <v>39</v>
      </c>
      <c r="G176" s="30">
        <v>8</v>
      </c>
      <c r="H176" s="30">
        <v>11</v>
      </c>
      <c r="I176" s="30">
        <v>19</v>
      </c>
      <c r="J176" s="30">
        <v>8</v>
      </c>
      <c r="K176" s="30">
        <v>12</v>
      </c>
      <c r="L176" s="30">
        <v>20</v>
      </c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</row>
    <row r="177" spans="1:27" outlineLevel="6">
      <c r="A177" s="32">
        <v>13.040100000000001</v>
      </c>
      <c r="B177" s="30" t="s">
        <v>264</v>
      </c>
      <c r="C177" s="30" t="s">
        <v>265</v>
      </c>
      <c r="D177" s="29">
        <f t="shared" si="88"/>
        <v>1</v>
      </c>
      <c r="E177" s="29">
        <f t="shared" si="89"/>
        <v>25</v>
      </c>
      <c r="F177" s="29">
        <f t="shared" si="90"/>
        <v>26</v>
      </c>
      <c r="G177" s="30">
        <v>1</v>
      </c>
      <c r="H177" s="30">
        <v>11</v>
      </c>
      <c r="I177" s="30">
        <v>12</v>
      </c>
      <c r="J177" s="30"/>
      <c r="K177" s="30">
        <v>14</v>
      </c>
      <c r="L177" s="30">
        <v>14</v>
      </c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</row>
    <row r="178" spans="1:27" outlineLevel="6">
      <c r="A178" s="32">
        <v>13.0601</v>
      </c>
      <c r="B178" s="30" t="s">
        <v>266</v>
      </c>
      <c r="C178" s="30" t="s">
        <v>267</v>
      </c>
      <c r="D178" s="29">
        <f t="shared" si="88"/>
        <v>7</v>
      </c>
      <c r="E178" s="29">
        <f t="shared" si="89"/>
        <v>19</v>
      </c>
      <c r="F178" s="29">
        <f t="shared" si="90"/>
        <v>26</v>
      </c>
      <c r="G178" s="30">
        <v>1</v>
      </c>
      <c r="H178" s="30">
        <v>3</v>
      </c>
      <c r="I178" s="30">
        <v>4</v>
      </c>
      <c r="J178" s="30">
        <v>6</v>
      </c>
      <c r="K178" s="30">
        <v>16</v>
      </c>
      <c r="L178" s="30">
        <v>22</v>
      </c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</row>
    <row r="179" spans="1:27" outlineLevel="6">
      <c r="A179" s="32">
        <v>13.0601</v>
      </c>
      <c r="B179" s="30" t="s">
        <v>268</v>
      </c>
      <c r="C179" s="30" t="s">
        <v>269</v>
      </c>
      <c r="D179" s="29">
        <f t="shared" si="88"/>
        <v>0</v>
      </c>
      <c r="E179" s="29">
        <f t="shared" si="89"/>
        <v>5</v>
      </c>
      <c r="F179" s="29">
        <f t="shared" si="90"/>
        <v>5</v>
      </c>
      <c r="G179" s="30"/>
      <c r="H179" s="30">
        <v>1</v>
      </c>
      <c r="I179" s="30">
        <v>1</v>
      </c>
      <c r="J179" s="30"/>
      <c r="K179" s="30">
        <v>4</v>
      </c>
      <c r="L179" s="30">
        <v>4</v>
      </c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</row>
    <row r="180" spans="1:27" outlineLevel="6">
      <c r="A180" s="32">
        <v>13.100099999999999</v>
      </c>
      <c r="B180" s="30" t="s">
        <v>270</v>
      </c>
      <c r="C180" s="30" t="s">
        <v>207</v>
      </c>
      <c r="D180" s="29">
        <f t="shared" si="88"/>
        <v>4</v>
      </c>
      <c r="E180" s="29">
        <f t="shared" si="89"/>
        <v>27</v>
      </c>
      <c r="F180" s="29">
        <f t="shared" si="90"/>
        <v>31</v>
      </c>
      <c r="G180" s="30">
        <v>1</v>
      </c>
      <c r="H180" s="30">
        <v>5</v>
      </c>
      <c r="I180" s="30">
        <v>6</v>
      </c>
      <c r="J180" s="30">
        <v>3</v>
      </c>
      <c r="K180" s="30">
        <v>22</v>
      </c>
      <c r="L180" s="30">
        <v>25</v>
      </c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</row>
    <row r="181" spans="1:27" outlineLevel="6">
      <c r="A181" s="32">
        <v>13.110099999999999</v>
      </c>
      <c r="B181" s="30" t="s">
        <v>271</v>
      </c>
      <c r="C181" s="30" t="s">
        <v>272</v>
      </c>
      <c r="D181" s="29">
        <f t="shared" si="88"/>
        <v>12</v>
      </c>
      <c r="E181" s="29">
        <f t="shared" si="89"/>
        <v>34</v>
      </c>
      <c r="F181" s="29">
        <f t="shared" si="90"/>
        <v>46</v>
      </c>
      <c r="G181" s="30">
        <v>3</v>
      </c>
      <c r="H181" s="30">
        <v>4</v>
      </c>
      <c r="I181" s="30">
        <v>7</v>
      </c>
      <c r="J181" s="30">
        <v>9</v>
      </c>
      <c r="K181" s="30">
        <v>30</v>
      </c>
      <c r="L181" s="30">
        <v>39</v>
      </c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</row>
    <row r="182" spans="1:27" outlineLevel="6">
      <c r="A182" s="32">
        <v>13.1205</v>
      </c>
      <c r="B182" s="30" t="s">
        <v>219</v>
      </c>
      <c r="C182" s="30" t="s">
        <v>220</v>
      </c>
      <c r="D182" s="29">
        <f t="shared" si="88"/>
        <v>0</v>
      </c>
      <c r="E182" s="29">
        <f t="shared" si="89"/>
        <v>3</v>
      </c>
      <c r="F182" s="29">
        <f t="shared" si="90"/>
        <v>3</v>
      </c>
      <c r="G182" s="30"/>
      <c r="H182" s="30">
        <v>1</v>
      </c>
      <c r="I182" s="30">
        <v>1</v>
      </c>
      <c r="J182" s="30"/>
      <c r="K182" s="30">
        <v>2</v>
      </c>
      <c r="L182" s="30">
        <v>2</v>
      </c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</row>
    <row r="183" spans="1:27" outlineLevel="6">
      <c r="A183" s="32">
        <v>13.121</v>
      </c>
      <c r="B183" s="30" t="s">
        <v>277</v>
      </c>
      <c r="C183" s="30" t="s">
        <v>278</v>
      </c>
      <c r="D183" s="29">
        <f t="shared" si="88"/>
        <v>0</v>
      </c>
      <c r="E183" s="29">
        <f t="shared" si="89"/>
        <v>15</v>
      </c>
      <c r="F183" s="29">
        <f t="shared" si="90"/>
        <v>15</v>
      </c>
      <c r="G183" s="30"/>
      <c r="H183" s="30">
        <v>6</v>
      </c>
      <c r="I183" s="30">
        <v>6</v>
      </c>
      <c r="J183" s="30"/>
      <c r="K183" s="30">
        <v>9</v>
      </c>
      <c r="L183" s="30">
        <v>9</v>
      </c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</row>
    <row r="184" spans="1:27" outlineLevel="6">
      <c r="A184" s="32">
        <v>13.121</v>
      </c>
      <c r="B184" s="30" t="s">
        <v>275</v>
      </c>
      <c r="C184" s="30" t="s">
        <v>448</v>
      </c>
      <c r="D184" s="29">
        <f t="shared" si="88"/>
        <v>0</v>
      </c>
      <c r="E184" s="29">
        <f t="shared" si="89"/>
        <v>16</v>
      </c>
      <c r="F184" s="29">
        <f t="shared" si="90"/>
        <v>16</v>
      </c>
      <c r="G184" s="30"/>
      <c r="H184" s="30">
        <v>6</v>
      </c>
      <c r="I184" s="30">
        <v>6</v>
      </c>
      <c r="J184" s="30"/>
      <c r="K184" s="30">
        <v>10</v>
      </c>
      <c r="L184" s="30">
        <v>10</v>
      </c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</row>
    <row r="185" spans="1:27" outlineLevel="6">
      <c r="A185" s="32">
        <v>13.121</v>
      </c>
      <c r="B185" s="30" t="s">
        <v>273</v>
      </c>
      <c r="C185" s="30" t="s">
        <v>274</v>
      </c>
      <c r="D185" s="29">
        <f t="shared" si="88"/>
        <v>0</v>
      </c>
      <c r="E185" s="29">
        <f t="shared" si="89"/>
        <v>1</v>
      </c>
      <c r="F185" s="29">
        <f t="shared" si="90"/>
        <v>1</v>
      </c>
      <c r="G185" s="30"/>
      <c r="H185" s="30"/>
      <c r="I185" s="30"/>
      <c r="J185" s="30"/>
      <c r="K185" s="30">
        <v>1</v>
      </c>
      <c r="L185" s="30">
        <v>1</v>
      </c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</row>
    <row r="186" spans="1:27" outlineLevel="6">
      <c r="A186" s="32">
        <v>13.1401</v>
      </c>
      <c r="B186" s="30" t="s">
        <v>279</v>
      </c>
      <c r="C186" s="30" t="s">
        <v>280</v>
      </c>
      <c r="D186" s="29">
        <f t="shared" si="88"/>
        <v>5</v>
      </c>
      <c r="E186" s="29">
        <f t="shared" si="89"/>
        <v>22</v>
      </c>
      <c r="F186" s="29">
        <f t="shared" si="90"/>
        <v>27</v>
      </c>
      <c r="G186" s="30">
        <v>3</v>
      </c>
      <c r="H186" s="30">
        <v>11</v>
      </c>
      <c r="I186" s="30">
        <v>14</v>
      </c>
      <c r="J186" s="30">
        <v>2</v>
      </c>
      <c r="K186" s="30">
        <v>11</v>
      </c>
      <c r="L186" s="30">
        <v>13</v>
      </c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</row>
    <row r="187" spans="1:27" outlineLevel="6">
      <c r="A187" s="32">
        <v>19.010100000000001</v>
      </c>
      <c r="B187" s="30" t="s">
        <v>281</v>
      </c>
      <c r="C187" s="30" t="s">
        <v>247</v>
      </c>
      <c r="D187" s="29">
        <f t="shared" si="88"/>
        <v>0</v>
      </c>
      <c r="E187" s="29">
        <f t="shared" si="89"/>
        <v>5</v>
      </c>
      <c r="F187" s="29">
        <f t="shared" si="90"/>
        <v>5</v>
      </c>
      <c r="G187" s="30"/>
      <c r="H187" s="30">
        <v>1</v>
      </c>
      <c r="I187" s="30">
        <v>1</v>
      </c>
      <c r="J187" s="30"/>
      <c r="K187" s="30">
        <v>4</v>
      </c>
      <c r="L187" s="30">
        <v>4</v>
      </c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</row>
    <row r="188" spans="1:27" outlineLevel="6">
      <c r="A188" s="32">
        <v>26.090800000000002</v>
      </c>
      <c r="B188" s="30" t="s">
        <v>282</v>
      </c>
      <c r="C188" s="30" t="s">
        <v>283</v>
      </c>
      <c r="D188" s="29">
        <f t="shared" si="88"/>
        <v>15</v>
      </c>
      <c r="E188" s="29">
        <f t="shared" si="89"/>
        <v>10</v>
      </c>
      <c r="F188" s="29">
        <f t="shared" si="90"/>
        <v>25</v>
      </c>
      <c r="G188" s="30">
        <v>2</v>
      </c>
      <c r="H188" s="30"/>
      <c r="I188" s="30">
        <v>2</v>
      </c>
      <c r="J188" s="30">
        <v>13</v>
      </c>
      <c r="K188" s="30">
        <v>10</v>
      </c>
      <c r="L188" s="30">
        <v>23</v>
      </c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</row>
    <row r="189" spans="1:27" outlineLevel="5">
      <c r="A189" s="187" t="s">
        <v>77</v>
      </c>
      <c r="B189" s="187"/>
      <c r="C189" s="187"/>
      <c r="D189" s="29">
        <f t="shared" ref="D189:AA189" si="91">SUBTOTAL(9,D190:D193)</f>
        <v>76</v>
      </c>
      <c r="E189" s="29">
        <f t="shared" si="91"/>
        <v>224</v>
      </c>
      <c r="F189" s="29">
        <f t="shared" si="91"/>
        <v>300</v>
      </c>
      <c r="G189" s="29">
        <f t="shared" si="91"/>
        <v>29</v>
      </c>
      <c r="H189" s="29">
        <f t="shared" si="91"/>
        <v>74</v>
      </c>
      <c r="I189" s="29">
        <f t="shared" si="91"/>
        <v>103</v>
      </c>
      <c r="J189" s="29">
        <f t="shared" si="91"/>
        <v>47</v>
      </c>
      <c r="K189" s="29">
        <f t="shared" si="91"/>
        <v>150</v>
      </c>
      <c r="L189" s="29">
        <f t="shared" si="91"/>
        <v>197</v>
      </c>
      <c r="M189" s="29">
        <f t="shared" si="91"/>
        <v>0</v>
      </c>
      <c r="N189" s="29">
        <f t="shared" si="91"/>
        <v>0</v>
      </c>
      <c r="O189" s="29">
        <f t="shared" si="91"/>
        <v>0</v>
      </c>
      <c r="P189" s="29">
        <f t="shared" si="91"/>
        <v>0</v>
      </c>
      <c r="Q189" s="29">
        <f t="shared" si="91"/>
        <v>0</v>
      </c>
      <c r="R189" s="29">
        <f t="shared" si="91"/>
        <v>0</v>
      </c>
      <c r="S189" s="29">
        <f t="shared" si="91"/>
        <v>0</v>
      </c>
      <c r="T189" s="29">
        <f t="shared" si="91"/>
        <v>0</v>
      </c>
      <c r="U189" s="29">
        <f t="shared" si="91"/>
        <v>0</v>
      </c>
      <c r="V189" s="29">
        <f t="shared" si="91"/>
        <v>0</v>
      </c>
      <c r="W189" s="29">
        <f t="shared" si="91"/>
        <v>0</v>
      </c>
      <c r="X189" s="29">
        <f t="shared" si="91"/>
        <v>0</v>
      </c>
      <c r="Y189" s="29">
        <f t="shared" si="91"/>
        <v>0</v>
      </c>
      <c r="Z189" s="29">
        <f t="shared" si="91"/>
        <v>0</v>
      </c>
      <c r="AA189" s="29">
        <f t="shared" si="91"/>
        <v>0</v>
      </c>
    </row>
    <row r="190" spans="1:27" outlineLevel="6">
      <c r="A190" s="32">
        <v>13.030099999999999</v>
      </c>
      <c r="B190" s="30" t="s">
        <v>260</v>
      </c>
      <c r="C190" s="30" t="s">
        <v>261</v>
      </c>
      <c r="D190" s="29">
        <f t="shared" ref="D190:F193" si="92">G190+J190+M190+P190+S190+V190+Y190</f>
        <v>53</v>
      </c>
      <c r="E190" s="29">
        <f t="shared" si="92"/>
        <v>124</v>
      </c>
      <c r="F190" s="29">
        <f t="shared" si="92"/>
        <v>177</v>
      </c>
      <c r="G190" s="30">
        <v>20</v>
      </c>
      <c r="H190" s="30">
        <v>46</v>
      </c>
      <c r="I190" s="30">
        <v>66</v>
      </c>
      <c r="J190" s="30">
        <v>33</v>
      </c>
      <c r="K190" s="30">
        <v>78</v>
      </c>
      <c r="L190" s="30">
        <v>111</v>
      </c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</row>
    <row r="191" spans="1:27" outlineLevel="6">
      <c r="A191" s="32">
        <v>13.040100000000001</v>
      </c>
      <c r="B191" s="30" t="s">
        <v>284</v>
      </c>
      <c r="C191" s="30" t="s">
        <v>285</v>
      </c>
      <c r="D191" s="29">
        <f t="shared" si="92"/>
        <v>1</v>
      </c>
      <c r="E191" s="29">
        <f t="shared" si="92"/>
        <v>1</v>
      </c>
      <c r="F191" s="29">
        <f t="shared" si="92"/>
        <v>2</v>
      </c>
      <c r="G191" s="30"/>
      <c r="H191" s="30"/>
      <c r="I191" s="30"/>
      <c r="J191" s="30">
        <v>1</v>
      </c>
      <c r="K191" s="30">
        <v>1</v>
      </c>
      <c r="L191" s="30">
        <v>2</v>
      </c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</row>
    <row r="192" spans="1:27" outlineLevel="6">
      <c r="A192" s="32">
        <v>13.040100000000001</v>
      </c>
      <c r="B192" s="30" t="s">
        <v>286</v>
      </c>
      <c r="C192" s="30" t="s">
        <v>265</v>
      </c>
      <c r="D192" s="29">
        <f t="shared" si="92"/>
        <v>20</v>
      </c>
      <c r="E192" s="29">
        <f t="shared" si="92"/>
        <v>71</v>
      </c>
      <c r="F192" s="29">
        <f t="shared" si="92"/>
        <v>91</v>
      </c>
      <c r="G192" s="30">
        <v>9</v>
      </c>
      <c r="H192" s="30">
        <v>17</v>
      </c>
      <c r="I192" s="30">
        <v>26</v>
      </c>
      <c r="J192" s="30">
        <v>11</v>
      </c>
      <c r="K192" s="30">
        <v>54</v>
      </c>
      <c r="L192" s="30">
        <v>65</v>
      </c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</row>
    <row r="193" spans="1:27" outlineLevel="6">
      <c r="A193" s="32">
        <v>13.110099999999999</v>
      </c>
      <c r="B193" s="30" t="s">
        <v>287</v>
      </c>
      <c r="C193" s="30" t="s">
        <v>272</v>
      </c>
      <c r="D193" s="29">
        <f t="shared" si="92"/>
        <v>2</v>
      </c>
      <c r="E193" s="29">
        <f t="shared" si="92"/>
        <v>28</v>
      </c>
      <c r="F193" s="29">
        <f t="shared" si="92"/>
        <v>30</v>
      </c>
      <c r="G193" s="30"/>
      <c r="H193" s="30">
        <v>11</v>
      </c>
      <c r="I193" s="30">
        <v>11</v>
      </c>
      <c r="J193" s="30">
        <v>2</v>
      </c>
      <c r="K193" s="30">
        <v>17</v>
      </c>
      <c r="L193" s="30">
        <v>19</v>
      </c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</row>
    <row r="194" spans="1:27" outlineLevel="3">
      <c r="A194" s="186" t="s">
        <v>449</v>
      </c>
      <c r="B194" s="186"/>
      <c r="C194" s="186"/>
      <c r="D194" s="29">
        <f t="shared" ref="D194:AA194" si="93">SUBTOTAL(9,D197:D218)</f>
        <v>378</v>
      </c>
      <c r="E194" s="29">
        <f t="shared" si="93"/>
        <v>330</v>
      </c>
      <c r="F194" s="29">
        <f t="shared" si="93"/>
        <v>708</v>
      </c>
      <c r="G194" s="29">
        <f t="shared" si="93"/>
        <v>191</v>
      </c>
      <c r="H194" s="29">
        <f t="shared" si="93"/>
        <v>171</v>
      </c>
      <c r="I194" s="29">
        <f t="shared" si="93"/>
        <v>362</v>
      </c>
      <c r="J194" s="29">
        <f t="shared" si="93"/>
        <v>115</v>
      </c>
      <c r="K194" s="29">
        <f t="shared" si="93"/>
        <v>99</v>
      </c>
      <c r="L194" s="29">
        <f t="shared" si="93"/>
        <v>214</v>
      </c>
      <c r="M194" s="29">
        <f t="shared" si="93"/>
        <v>47</v>
      </c>
      <c r="N194" s="29">
        <f t="shared" si="93"/>
        <v>27</v>
      </c>
      <c r="O194" s="29">
        <f t="shared" si="93"/>
        <v>74</v>
      </c>
      <c r="P194" s="29">
        <f t="shared" si="93"/>
        <v>24</v>
      </c>
      <c r="Q194" s="29">
        <f t="shared" si="93"/>
        <v>31</v>
      </c>
      <c r="R194" s="29">
        <f t="shared" si="93"/>
        <v>55</v>
      </c>
      <c r="S194" s="29">
        <f t="shared" si="93"/>
        <v>1</v>
      </c>
      <c r="T194" s="29">
        <f t="shared" si="93"/>
        <v>1</v>
      </c>
      <c r="U194" s="29">
        <f t="shared" si="93"/>
        <v>2</v>
      </c>
      <c r="V194" s="29">
        <f t="shared" si="93"/>
        <v>0</v>
      </c>
      <c r="W194" s="29">
        <f t="shared" si="93"/>
        <v>1</v>
      </c>
      <c r="X194" s="29">
        <f t="shared" si="93"/>
        <v>1</v>
      </c>
      <c r="Y194" s="29">
        <f t="shared" si="93"/>
        <v>0</v>
      </c>
      <c r="Z194" s="29">
        <f t="shared" si="93"/>
        <v>0</v>
      </c>
      <c r="AA194" s="29">
        <f t="shared" si="93"/>
        <v>0</v>
      </c>
    </row>
    <row r="195" spans="1:27" outlineLevel="4">
      <c r="A195" s="186" t="s">
        <v>49</v>
      </c>
      <c r="B195" s="186"/>
      <c r="C195" s="186"/>
      <c r="D195" s="29">
        <f t="shared" ref="D195:AA195" si="94">SUBTOTAL(9,D197:D218)</f>
        <v>378</v>
      </c>
      <c r="E195" s="29">
        <f t="shared" si="94"/>
        <v>330</v>
      </c>
      <c r="F195" s="29">
        <f t="shared" si="94"/>
        <v>708</v>
      </c>
      <c r="G195" s="29">
        <f t="shared" si="94"/>
        <v>191</v>
      </c>
      <c r="H195" s="29">
        <f t="shared" si="94"/>
        <v>171</v>
      </c>
      <c r="I195" s="29">
        <f t="shared" si="94"/>
        <v>362</v>
      </c>
      <c r="J195" s="29">
        <f t="shared" si="94"/>
        <v>115</v>
      </c>
      <c r="K195" s="29">
        <f t="shared" si="94"/>
        <v>99</v>
      </c>
      <c r="L195" s="29">
        <f t="shared" si="94"/>
        <v>214</v>
      </c>
      <c r="M195" s="29">
        <f t="shared" si="94"/>
        <v>47</v>
      </c>
      <c r="N195" s="29">
        <f t="shared" si="94"/>
        <v>27</v>
      </c>
      <c r="O195" s="29">
        <f t="shared" si="94"/>
        <v>74</v>
      </c>
      <c r="P195" s="29">
        <f t="shared" si="94"/>
        <v>24</v>
      </c>
      <c r="Q195" s="29">
        <f t="shared" si="94"/>
        <v>31</v>
      </c>
      <c r="R195" s="29">
        <f t="shared" si="94"/>
        <v>55</v>
      </c>
      <c r="S195" s="29">
        <f t="shared" si="94"/>
        <v>1</v>
      </c>
      <c r="T195" s="29">
        <f t="shared" si="94"/>
        <v>1</v>
      </c>
      <c r="U195" s="29">
        <f t="shared" si="94"/>
        <v>2</v>
      </c>
      <c r="V195" s="29">
        <f t="shared" si="94"/>
        <v>0</v>
      </c>
      <c r="W195" s="29">
        <f t="shared" si="94"/>
        <v>1</v>
      </c>
      <c r="X195" s="29">
        <f t="shared" si="94"/>
        <v>1</v>
      </c>
      <c r="Y195" s="29">
        <f t="shared" si="94"/>
        <v>0</v>
      </c>
      <c r="Z195" s="29">
        <f t="shared" si="94"/>
        <v>0</v>
      </c>
      <c r="AA195" s="29">
        <f t="shared" si="94"/>
        <v>0</v>
      </c>
    </row>
    <row r="196" spans="1:27" outlineLevel="5">
      <c r="A196" s="187" t="s">
        <v>71</v>
      </c>
      <c r="B196" s="187"/>
      <c r="C196" s="187"/>
      <c r="D196" s="29">
        <f t="shared" ref="D196:AA196" si="95">SUBTOTAL(9,D197)</f>
        <v>175</v>
      </c>
      <c r="E196" s="29">
        <f t="shared" si="95"/>
        <v>185</v>
      </c>
      <c r="F196" s="29">
        <f t="shared" si="95"/>
        <v>360</v>
      </c>
      <c r="G196" s="29">
        <f t="shared" si="95"/>
        <v>55</v>
      </c>
      <c r="H196" s="29">
        <f t="shared" si="95"/>
        <v>64</v>
      </c>
      <c r="I196" s="29">
        <f t="shared" si="95"/>
        <v>119</v>
      </c>
      <c r="J196" s="29">
        <f t="shared" si="95"/>
        <v>57</v>
      </c>
      <c r="K196" s="29">
        <f t="shared" si="95"/>
        <v>64</v>
      </c>
      <c r="L196" s="29">
        <f t="shared" si="95"/>
        <v>121</v>
      </c>
      <c r="M196" s="29">
        <f t="shared" si="95"/>
        <v>41</v>
      </c>
      <c r="N196" s="29">
        <f t="shared" si="95"/>
        <v>26</v>
      </c>
      <c r="O196" s="29">
        <f t="shared" si="95"/>
        <v>67</v>
      </c>
      <c r="P196" s="29">
        <f t="shared" si="95"/>
        <v>21</v>
      </c>
      <c r="Q196" s="29">
        <f t="shared" si="95"/>
        <v>29</v>
      </c>
      <c r="R196" s="29">
        <f t="shared" si="95"/>
        <v>50</v>
      </c>
      <c r="S196" s="29">
        <f t="shared" si="95"/>
        <v>1</v>
      </c>
      <c r="T196" s="29">
        <f t="shared" si="95"/>
        <v>1</v>
      </c>
      <c r="U196" s="29">
        <f t="shared" si="95"/>
        <v>2</v>
      </c>
      <c r="V196" s="29">
        <f t="shared" si="95"/>
        <v>0</v>
      </c>
      <c r="W196" s="29">
        <f t="shared" si="95"/>
        <v>1</v>
      </c>
      <c r="X196" s="29">
        <f t="shared" si="95"/>
        <v>1</v>
      </c>
      <c r="Y196" s="29">
        <f t="shared" si="95"/>
        <v>0</v>
      </c>
      <c r="Z196" s="29">
        <f t="shared" si="95"/>
        <v>0</v>
      </c>
      <c r="AA196" s="29">
        <f t="shared" si="95"/>
        <v>0</v>
      </c>
    </row>
    <row r="197" spans="1:27" outlineLevel="6">
      <c r="A197" s="32">
        <v>24.010200000000001</v>
      </c>
      <c r="B197" s="30" t="s">
        <v>289</v>
      </c>
      <c r="C197" s="30" t="s">
        <v>290</v>
      </c>
      <c r="D197" s="29">
        <f>G197+J197+M197+P197+S197+V197+Y197</f>
        <v>175</v>
      </c>
      <c r="E197" s="29">
        <f>H197+K197+N197+Q197+T197+W197+Z197</f>
        <v>185</v>
      </c>
      <c r="F197" s="29">
        <f>I197+L197+O197+R197+U197+X197+AA197</f>
        <v>360</v>
      </c>
      <c r="G197" s="30">
        <v>55</v>
      </c>
      <c r="H197" s="30">
        <v>64</v>
      </c>
      <c r="I197" s="30">
        <v>119</v>
      </c>
      <c r="J197" s="30">
        <v>57</v>
      </c>
      <c r="K197" s="30">
        <v>64</v>
      </c>
      <c r="L197" s="30">
        <v>121</v>
      </c>
      <c r="M197" s="30">
        <v>41</v>
      </c>
      <c r="N197" s="30">
        <v>26</v>
      </c>
      <c r="O197" s="30">
        <v>67</v>
      </c>
      <c r="P197" s="30">
        <v>21</v>
      </c>
      <c r="Q197" s="30">
        <v>29</v>
      </c>
      <c r="R197" s="30">
        <v>50</v>
      </c>
      <c r="S197" s="30">
        <v>1</v>
      </c>
      <c r="T197" s="30">
        <v>1</v>
      </c>
      <c r="U197" s="30">
        <v>2</v>
      </c>
      <c r="V197" s="30"/>
      <c r="W197" s="30">
        <v>1</v>
      </c>
      <c r="X197" s="30">
        <v>1</v>
      </c>
      <c r="Y197" s="30"/>
      <c r="Z197" s="30"/>
      <c r="AA197" s="30"/>
    </row>
    <row r="198" spans="1:27">
      <c r="A198" s="188" t="s">
        <v>291</v>
      </c>
      <c r="B198" s="188"/>
      <c r="C198" s="188"/>
      <c r="D198" s="29">
        <f t="shared" ref="D198:AA198" si="96">SUBTOTAL(9,D199:D204)</f>
        <v>56</v>
      </c>
      <c r="E198" s="29">
        <f t="shared" si="96"/>
        <v>70</v>
      </c>
      <c r="F198" s="29">
        <f t="shared" si="96"/>
        <v>126</v>
      </c>
      <c r="G198" s="29">
        <f t="shared" si="96"/>
        <v>36</v>
      </c>
      <c r="H198" s="29">
        <f t="shared" si="96"/>
        <v>49</v>
      </c>
      <c r="I198" s="29">
        <f t="shared" si="96"/>
        <v>85</v>
      </c>
      <c r="J198" s="29">
        <f t="shared" si="96"/>
        <v>16</v>
      </c>
      <c r="K198" s="29">
        <f t="shared" si="96"/>
        <v>20</v>
      </c>
      <c r="L198" s="29">
        <f t="shared" si="96"/>
        <v>36</v>
      </c>
      <c r="M198" s="29">
        <f t="shared" si="96"/>
        <v>3</v>
      </c>
      <c r="N198" s="29">
        <f t="shared" si="96"/>
        <v>0</v>
      </c>
      <c r="O198" s="29">
        <f t="shared" si="96"/>
        <v>3</v>
      </c>
      <c r="P198" s="29">
        <f t="shared" si="96"/>
        <v>1</v>
      </c>
      <c r="Q198" s="29">
        <f t="shared" si="96"/>
        <v>1</v>
      </c>
      <c r="R198" s="29">
        <f t="shared" si="96"/>
        <v>2</v>
      </c>
      <c r="S198" s="29">
        <f t="shared" si="96"/>
        <v>0</v>
      </c>
      <c r="T198" s="29">
        <f t="shared" si="96"/>
        <v>0</v>
      </c>
      <c r="U198" s="29">
        <f t="shared" si="96"/>
        <v>0</v>
      </c>
      <c r="V198" s="29">
        <f t="shared" si="96"/>
        <v>0</v>
      </c>
      <c r="W198" s="29">
        <f t="shared" si="96"/>
        <v>0</v>
      </c>
      <c r="X198" s="29">
        <f t="shared" si="96"/>
        <v>0</v>
      </c>
      <c r="Y198" s="29">
        <f t="shared" si="96"/>
        <v>0</v>
      </c>
      <c r="Z198" s="29">
        <f t="shared" si="96"/>
        <v>0</v>
      </c>
      <c r="AA198" s="29">
        <f t="shared" si="96"/>
        <v>0</v>
      </c>
    </row>
    <row r="199" spans="1:27" outlineLevel="6">
      <c r="A199" s="30">
        <v>13</v>
      </c>
      <c r="B199" s="30" t="s">
        <v>300</v>
      </c>
      <c r="C199" s="30" t="s">
        <v>301</v>
      </c>
      <c r="D199" s="29">
        <f t="shared" ref="D199:F204" si="97">G199+J199+M199+P199+S199+V199+Y199</f>
        <v>23</v>
      </c>
      <c r="E199" s="29">
        <f t="shared" si="97"/>
        <v>23</v>
      </c>
      <c r="F199" s="29">
        <f t="shared" si="97"/>
        <v>46</v>
      </c>
      <c r="G199" s="30">
        <v>18</v>
      </c>
      <c r="H199" s="30">
        <v>15</v>
      </c>
      <c r="I199" s="30">
        <v>33</v>
      </c>
      <c r="J199" s="30">
        <v>4</v>
      </c>
      <c r="K199" s="30">
        <v>8</v>
      </c>
      <c r="L199" s="30">
        <v>12</v>
      </c>
      <c r="M199" s="30">
        <v>1</v>
      </c>
      <c r="N199" s="30"/>
      <c r="O199" s="30">
        <v>1</v>
      </c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  <c r="AA199" s="30"/>
    </row>
    <row r="200" spans="1:27" outlineLevel="6">
      <c r="A200" s="30">
        <v>16</v>
      </c>
      <c r="B200" s="30" t="s">
        <v>298</v>
      </c>
      <c r="C200" s="30" t="s">
        <v>299</v>
      </c>
      <c r="D200" s="29">
        <f t="shared" si="97"/>
        <v>19</v>
      </c>
      <c r="E200" s="29">
        <f t="shared" si="97"/>
        <v>38</v>
      </c>
      <c r="F200" s="29">
        <f t="shared" si="97"/>
        <v>57</v>
      </c>
      <c r="G200" s="30">
        <v>9</v>
      </c>
      <c r="H200" s="30">
        <v>30</v>
      </c>
      <c r="I200" s="30">
        <v>39</v>
      </c>
      <c r="J200" s="30">
        <v>9</v>
      </c>
      <c r="K200" s="30">
        <v>7</v>
      </c>
      <c r="L200" s="30">
        <v>16</v>
      </c>
      <c r="M200" s="30">
        <v>1</v>
      </c>
      <c r="N200" s="30"/>
      <c r="O200" s="30">
        <v>1</v>
      </c>
      <c r="P200" s="30"/>
      <c r="Q200" s="30">
        <v>1</v>
      </c>
      <c r="R200" s="30">
        <v>1</v>
      </c>
      <c r="S200" s="30"/>
      <c r="T200" s="30"/>
      <c r="U200" s="30"/>
      <c r="V200" s="30"/>
      <c r="W200" s="30"/>
      <c r="X200" s="30"/>
      <c r="Y200" s="30"/>
      <c r="Z200" s="30"/>
      <c r="AA200" s="30"/>
    </row>
    <row r="201" spans="1:27" outlineLevel="6">
      <c r="A201" s="30">
        <v>24</v>
      </c>
      <c r="B201" s="30" t="s">
        <v>450</v>
      </c>
      <c r="C201" s="30" t="s">
        <v>451</v>
      </c>
      <c r="D201" s="29">
        <f t="shared" si="97"/>
        <v>5</v>
      </c>
      <c r="E201" s="29">
        <f t="shared" si="97"/>
        <v>0</v>
      </c>
      <c r="F201" s="29">
        <f t="shared" si="97"/>
        <v>5</v>
      </c>
      <c r="G201" s="30">
        <v>5</v>
      </c>
      <c r="H201" s="30"/>
      <c r="I201" s="30">
        <v>5</v>
      </c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  <c r="AA201" s="30"/>
    </row>
    <row r="202" spans="1:27" outlineLevel="6">
      <c r="A202" s="30">
        <v>45</v>
      </c>
      <c r="B202" s="30" t="s">
        <v>292</v>
      </c>
      <c r="C202" s="30" t="s">
        <v>293</v>
      </c>
      <c r="D202" s="29">
        <f t="shared" si="97"/>
        <v>5</v>
      </c>
      <c r="E202" s="29">
        <f t="shared" si="97"/>
        <v>7</v>
      </c>
      <c r="F202" s="29">
        <f t="shared" si="97"/>
        <v>12</v>
      </c>
      <c r="G202" s="30">
        <v>4</v>
      </c>
      <c r="H202" s="30">
        <v>3</v>
      </c>
      <c r="I202" s="30">
        <v>7</v>
      </c>
      <c r="J202" s="30"/>
      <c r="K202" s="30">
        <v>4</v>
      </c>
      <c r="L202" s="30">
        <v>4</v>
      </c>
      <c r="M202" s="30">
        <v>1</v>
      </c>
      <c r="N202" s="30"/>
      <c r="O202" s="30">
        <v>1</v>
      </c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  <c r="AA202" s="30"/>
    </row>
    <row r="203" spans="1:27" outlineLevel="6">
      <c r="A203" s="30">
        <v>52</v>
      </c>
      <c r="B203" s="30" t="s">
        <v>294</v>
      </c>
      <c r="C203" s="30" t="s">
        <v>295</v>
      </c>
      <c r="D203" s="29">
        <f t="shared" si="97"/>
        <v>4</v>
      </c>
      <c r="E203" s="29">
        <f t="shared" si="97"/>
        <v>1</v>
      </c>
      <c r="F203" s="29">
        <f t="shared" si="97"/>
        <v>5</v>
      </c>
      <c r="G203" s="30"/>
      <c r="H203" s="30">
        <v>1</v>
      </c>
      <c r="I203" s="30">
        <v>1</v>
      </c>
      <c r="J203" s="30">
        <v>3</v>
      </c>
      <c r="K203" s="30"/>
      <c r="L203" s="30">
        <v>3</v>
      </c>
      <c r="M203" s="30"/>
      <c r="N203" s="30"/>
      <c r="O203" s="30"/>
      <c r="P203" s="30">
        <v>1</v>
      </c>
      <c r="Q203" s="30"/>
      <c r="R203" s="30">
        <v>1</v>
      </c>
      <c r="S203" s="30"/>
      <c r="T203" s="30"/>
      <c r="U203" s="30"/>
      <c r="V203" s="30"/>
      <c r="W203" s="30"/>
      <c r="X203" s="30"/>
      <c r="Y203" s="30"/>
      <c r="Z203" s="30"/>
      <c r="AA203" s="30"/>
    </row>
    <row r="204" spans="1:27" outlineLevel="6">
      <c r="A204" s="30">
        <v>52</v>
      </c>
      <c r="B204" s="30" t="s">
        <v>296</v>
      </c>
      <c r="C204" s="30" t="s">
        <v>297</v>
      </c>
      <c r="D204" s="29">
        <f t="shared" si="97"/>
        <v>0</v>
      </c>
      <c r="E204" s="29">
        <f t="shared" si="97"/>
        <v>1</v>
      </c>
      <c r="F204" s="29">
        <f t="shared" si="97"/>
        <v>1</v>
      </c>
      <c r="G204" s="30"/>
      <c r="H204" s="30"/>
      <c r="I204" s="30"/>
      <c r="J204" s="30"/>
      <c r="K204" s="30">
        <v>1</v>
      </c>
      <c r="L204" s="30">
        <v>1</v>
      </c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</row>
    <row r="205" spans="1:27">
      <c r="A205" s="188" t="s">
        <v>302</v>
      </c>
      <c r="B205" s="188"/>
      <c r="C205" s="188"/>
      <c r="D205" s="29">
        <f t="shared" ref="D205:AA205" si="98">SUBTOTAL(9,D206:D212)</f>
        <v>88</v>
      </c>
      <c r="E205" s="29">
        <f t="shared" si="98"/>
        <v>66</v>
      </c>
      <c r="F205" s="29">
        <f t="shared" si="98"/>
        <v>154</v>
      </c>
      <c r="G205" s="29">
        <f t="shared" si="98"/>
        <v>71</v>
      </c>
      <c r="H205" s="29">
        <f t="shared" si="98"/>
        <v>56</v>
      </c>
      <c r="I205" s="29">
        <f t="shared" si="98"/>
        <v>127</v>
      </c>
      <c r="J205" s="29">
        <f t="shared" si="98"/>
        <v>17</v>
      </c>
      <c r="K205" s="29">
        <f t="shared" si="98"/>
        <v>10</v>
      </c>
      <c r="L205" s="29">
        <f t="shared" si="98"/>
        <v>27</v>
      </c>
      <c r="M205" s="29">
        <f t="shared" si="98"/>
        <v>0</v>
      </c>
      <c r="N205" s="29">
        <f t="shared" si="98"/>
        <v>0</v>
      </c>
      <c r="O205" s="29">
        <f t="shared" si="98"/>
        <v>0</v>
      </c>
      <c r="P205" s="29">
        <f t="shared" si="98"/>
        <v>0</v>
      </c>
      <c r="Q205" s="29">
        <f t="shared" si="98"/>
        <v>0</v>
      </c>
      <c r="R205" s="29">
        <f t="shared" si="98"/>
        <v>0</v>
      </c>
      <c r="S205" s="29">
        <f t="shared" si="98"/>
        <v>0</v>
      </c>
      <c r="T205" s="29">
        <f t="shared" si="98"/>
        <v>0</v>
      </c>
      <c r="U205" s="29">
        <f t="shared" si="98"/>
        <v>0</v>
      </c>
      <c r="V205" s="29">
        <f t="shared" si="98"/>
        <v>0</v>
      </c>
      <c r="W205" s="29">
        <f t="shared" si="98"/>
        <v>0</v>
      </c>
      <c r="X205" s="29">
        <f t="shared" si="98"/>
        <v>0</v>
      </c>
      <c r="Y205" s="29">
        <f t="shared" si="98"/>
        <v>0</v>
      </c>
      <c r="Z205" s="29">
        <f t="shared" si="98"/>
        <v>0</v>
      </c>
      <c r="AA205" s="29">
        <f t="shared" si="98"/>
        <v>0</v>
      </c>
    </row>
    <row r="206" spans="1:27" outlineLevel="6">
      <c r="A206" s="32" t="s">
        <v>452</v>
      </c>
      <c r="B206" s="30" t="s">
        <v>304</v>
      </c>
      <c r="C206" s="30" t="s">
        <v>305</v>
      </c>
      <c r="D206" s="29">
        <f t="shared" ref="D206:F212" si="99">G206+J206+M206+P206+S206+V206+Y206</f>
        <v>8</v>
      </c>
      <c r="E206" s="29">
        <f t="shared" si="99"/>
        <v>7</v>
      </c>
      <c r="F206" s="29">
        <f t="shared" si="99"/>
        <v>15</v>
      </c>
      <c r="G206" s="30">
        <v>5</v>
      </c>
      <c r="H206" s="30">
        <v>7</v>
      </c>
      <c r="I206" s="30">
        <v>12</v>
      </c>
      <c r="J206" s="30">
        <v>3</v>
      </c>
      <c r="K206" s="30"/>
      <c r="L206" s="30">
        <v>3</v>
      </c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</row>
    <row r="207" spans="1:27" outlineLevel="6">
      <c r="A207" s="32" t="s">
        <v>453</v>
      </c>
      <c r="B207" s="30" t="s">
        <v>307</v>
      </c>
      <c r="C207" s="30" t="s">
        <v>308</v>
      </c>
      <c r="D207" s="29">
        <f t="shared" si="99"/>
        <v>14</v>
      </c>
      <c r="E207" s="29">
        <f t="shared" si="99"/>
        <v>9</v>
      </c>
      <c r="F207" s="29">
        <f t="shared" si="99"/>
        <v>23</v>
      </c>
      <c r="G207" s="30">
        <v>13</v>
      </c>
      <c r="H207" s="30">
        <v>8</v>
      </c>
      <c r="I207" s="30">
        <v>21</v>
      </c>
      <c r="J207" s="30">
        <v>1</v>
      </c>
      <c r="K207" s="30">
        <v>1</v>
      </c>
      <c r="L207" s="30">
        <v>2</v>
      </c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  <c r="AA207" s="30"/>
    </row>
    <row r="208" spans="1:27" outlineLevel="6">
      <c r="A208" s="32" t="s">
        <v>454</v>
      </c>
      <c r="B208" s="30" t="s">
        <v>310</v>
      </c>
      <c r="C208" s="30" t="s">
        <v>311</v>
      </c>
      <c r="D208" s="29">
        <f t="shared" si="99"/>
        <v>3</v>
      </c>
      <c r="E208" s="29">
        <f t="shared" si="99"/>
        <v>3</v>
      </c>
      <c r="F208" s="29">
        <f t="shared" si="99"/>
        <v>6</v>
      </c>
      <c r="G208" s="30">
        <v>2</v>
      </c>
      <c r="H208" s="30">
        <v>2</v>
      </c>
      <c r="I208" s="30">
        <v>4</v>
      </c>
      <c r="J208" s="30">
        <v>1</v>
      </c>
      <c r="K208" s="30">
        <v>1</v>
      </c>
      <c r="L208" s="30">
        <v>2</v>
      </c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  <c r="AA208" s="30"/>
    </row>
    <row r="209" spans="1:27" outlineLevel="6">
      <c r="A209" s="32" t="s">
        <v>455</v>
      </c>
      <c r="B209" s="30" t="s">
        <v>312</v>
      </c>
      <c r="C209" s="30" t="s">
        <v>313</v>
      </c>
      <c r="D209" s="29">
        <f t="shared" si="99"/>
        <v>0</v>
      </c>
      <c r="E209" s="29">
        <f t="shared" si="99"/>
        <v>3</v>
      </c>
      <c r="F209" s="29">
        <f t="shared" si="99"/>
        <v>3</v>
      </c>
      <c r="G209" s="30"/>
      <c r="H209" s="30">
        <v>3</v>
      </c>
      <c r="I209" s="30">
        <v>3</v>
      </c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</row>
    <row r="210" spans="1:27" outlineLevel="6">
      <c r="A210" s="32" t="s">
        <v>456</v>
      </c>
      <c r="B210" s="30" t="s">
        <v>315</v>
      </c>
      <c r="C210" s="30" t="s">
        <v>316</v>
      </c>
      <c r="D210" s="29">
        <f t="shared" si="99"/>
        <v>4</v>
      </c>
      <c r="E210" s="29">
        <f t="shared" si="99"/>
        <v>2</v>
      </c>
      <c r="F210" s="29">
        <f t="shared" si="99"/>
        <v>6</v>
      </c>
      <c r="G210" s="30">
        <v>4</v>
      </c>
      <c r="H210" s="30">
        <v>2</v>
      </c>
      <c r="I210" s="30">
        <v>6</v>
      </c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  <c r="AA210" s="30"/>
    </row>
    <row r="211" spans="1:27" outlineLevel="6">
      <c r="A211" s="32" t="s">
        <v>457</v>
      </c>
      <c r="B211" s="30" t="s">
        <v>318</v>
      </c>
      <c r="C211" s="30" t="s">
        <v>319</v>
      </c>
      <c r="D211" s="29">
        <f t="shared" si="99"/>
        <v>58</v>
      </c>
      <c r="E211" s="29">
        <f t="shared" si="99"/>
        <v>42</v>
      </c>
      <c r="F211" s="29">
        <f t="shared" si="99"/>
        <v>100</v>
      </c>
      <c r="G211" s="30">
        <v>46</v>
      </c>
      <c r="H211" s="30">
        <v>34</v>
      </c>
      <c r="I211" s="30">
        <v>80</v>
      </c>
      <c r="J211" s="30">
        <v>12</v>
      </c>
      <c r="K211" s="30">
        <v>8</v>
      </c>
      <c r="L211" s="30">
        <v>20</v>
      </c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  <c r="AA211" s="30"/>
    </row>
    <row r="212" spans="1:27" outlineLevel="6">
      <c r="A212" s="32" t="s">
        <v>458</v>
      </c>
      <c r="B212" s="30" t="s">
        <v>459</v>
      </c>
      <c r="C212" s="30" t="s">
        <v>460</v>
      </c>
      <c r="D212" s="29">
        <f t="shared" si="99"/>
        <v>1</v>
      </c>
      <c r="E212" s="29">
        <f t="shared" si="99"/>
        <v>0</v>
      </c>
      <c r="F212" s="29">
        <f t="shared" si="99"/>
        <v>1</v>
      </c>
      <c r="G212" s="30">
        <v>1</v>
      </c>
      <c r="H212" s="30"/>
      <c r="I212" s="30">
        <v>1</v>
      </c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  <c r="AA212" s="30"/>
    </row>
    <row r="213" spans="1:27" outlineLevel="5">
      <c r="A213" s="187" t="s">
        <v>320</v>
      </c>
      <c r="B213" s="187"/>
      <c r="C213" s="187"/>
      <c r="D213" s="29">
        <f t="shared" ref="D213:AA213" si="100">SUBTOTAL(9,D214)</f>
        <v>0</v>
      </c>
      <c r="E213" s="29">
        <f t="shared" si="100"/>
        <v>1</v>
      </c>
      <c r="F213" s="29">
        <f t="shared" si="100"/>
        <v>1</v>
      </c>
      <c r="G213" s="29">
        <f t="shared" si="100"/>
        <v>0</v>
      </c>
      <c r="H213" s="29">
        <f t="shared" si="100"/>
        <v>0</v>
      </c>
      <c r="I213" s="29">
        <f t="shared" si="100"/>
        <v>0</v>
      </c>
      <c r="J213" s="29">
        <f t="shared" si="100"/>
        <v>0</v>
      </c>
      <c r="K213" s="29">
        <f t="shared" si="100"/>
        <v>0</v>
      </c>
      <c r="L213" s="29">
        <f t="shared" si="100"/>
        <v>0</v>
      </c>
      <c r="M213" s="29">
        <f t="shared" si="100"/>
        <v>0</v>
      </c>
      <c r="N213" s="29">
        <f t="shared" si="100"/>
        <v>0</v>
      </c>
      <c r="O213" s="29">
        <f t="shared" si="100"/>
        <v>0</v>
      </c>
      <c r="P213" s="29">
        <f t="shared" si="100"/>
        <v>0</v>
      </c>
      <c r="Q213" s="29">
        <f t="shared" si="100"/>
        <v>1</v>
      </c>
      <c r="R213" s="29">
        <f t="shared" si="100"/>
        <v>1</v>
      </c>
      <c r="S213" s="29">
        <f t="shared" si="100"/>
        <v>0</v>
      </c>
      <c r="T213" s="29">
        <f t="shared" si="100"/>
        <v>0</v>
      </c>
      <c r="U213" s="29">
        <f t="shared" si="100"/>
        <v>0</v>
      </c>
      <c r="V213" s="29">
        <f t="shared" si="100"/>
        <v>0</v>
      </c>
      <c r="W213" s="29">
        <f t="shared" si="100"/>
        <v>0</v>
      </c>
      <c r="X213" s="29">
        <f t="shared" si="100"/>
        <v>0</v>
      </c>
      <c r="Y213" s="29">
        <f t="shared" si="100"/>
        <v>0</v>
      </c>
      <c r="Z213" s="29">
        <f t="shared" si="100"/>
        <v>0</v>
      </c>
      <c r="AA213" s="29">
        <f t="shared" si="100"/>
        <v>0</v>
      </c>
    </row>
    <row r="214" spans="1:27" outlineLevel="6">
      <c r="A214" s="32">
        <v>51.1601</v>
      </c>
      <c r="B214" s="30" t="s">
        <v>321</v>
      </c>
      <c r="C214" s="30" t="s">
        <v>322</v>
      </c>
      <c r="D214" s="29">
        <f>G214+J214+M214+P214+S214+V214+Y214</f>
        <v>0</v>
      </c>
      <c r="E214" s="29">
        <f>H214+K214+N214+Q214+T214+W214+Z214</f>
        <v>1</v>
      </c>
      <c r="F214" s="29">
        <f>I214+L214+O214+R214+U214+X214+AA214</f>
        <v>1</v>
      </c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>
        <v>1</v>
      </c>
      <c r="R214" s="30">
        <v>1</v>
      </c>
      <c r="S214" s="30"/>
      <c r="T214" s="30"/>
      <c r="U214" s="30"/>
      <c r="V214" s="30"/>
      <c r="W214" s="30"/>
      <c r="X214" s="30"/>
      <c r="Y214" s="30"/>
      <c r="Z214" s="30"/>
      <c r="AA214" s="30"/>
    </row>
    <row r="215" spans="1:27" outlineLevel="5">
      <c r="A215" s="187" t="s">
        <v>323</v>
      </c>
      <c r="B215" s="187"/>
      <c r="C215" s="187"/>
      <c r="D215" s="29">
        <f t="shared" ref="D215:AA215" si="101">SUBTOTAL(9,D216:D218)</f>
        <v>59</v>
      </c>
      <c r="E215" s="29">
        <f t="shared" si="101"/>
        <v>8</v>
      </c>
      <c r="F215" s="29">
        <f t="shared" si="101"/>
        <v>67</v>
      </c>
      <c r="G215" s="29">
        <f t="shared" si="101"/>
        <v>29</v>
      </c>
      <c r="H215" s="29">
        <f t="shared" si="101"/>
        <v>2</v>
      </c>
      <c r="I215" s="29">
        <f t="shared" si="101"/>
        <v>31</v>
      </c>
      <c r="J215" s="29">
        <f t="shared" si="101"/>
        <v>25</v>
      </c>
      <c r="K215" s="29">
        <f t="shared" si="101"/>
        <v>5</v>
      </c>
      <c r="L215" s="29">
        <f t="shared" si="101"/>
        <v>30</v>
      </c>
      <c r="M215" s="29">
        <f t="shared" si="101"/>
        <v>3</v>
      </c>
      <c r="N215" s="29">
        <f t="shared" si="101"/>
        <v>1</v>
      </c>
      <c r="O215" s="29">
        <f t="shared" si="101"/>
        <v>4</v>
      </c>
      <c r="P215" s="29">
        <f t="shared" si="101"/>
        <v>2</v>
      </c>
      <c r="Q215" s="29">
        <f t="shared" si="101"/>
        <v>0</v>
      </c>
      <c r="R215" s="29">
        <f t="shared" si="101"/>
        <v>2</v>
      </c>
      <c r="S215" s="29">
        <f t="shared" si="101"/>
        <v>0</v>
      </c>
      <c r="T215" s="29">
        <f t="shared" si="101"/>
        <v>0</v>
      </c>
      <c r="U215" s="29">
        <f t="shared" si="101"/>
        <v>0</v>
      </c>
      <c r="V215" s="29">
        <f t="shared" si="101"/>
        <v>0</v>
      </c>
      <c r="W215" s="29">
        <f t="shared" si="101"/>
        <v>0</v>
      </c>
      <c r="X215" s="29">
        <f t="shared" si="101"/>
        <v>0</v>
      </c>
      <c r="Y215" s="29">
        <f t="shared" si="101"/>
        <v>0</v>
      </c>
      <c r="Z215" s="29">
        <f t="shared" si="101"/>
        <v>0</v>
      </c>
      <c r="AA215" s="29">
        <f t="shared" si="101"/>
        <v>0</v>
      </c>
    </row>
    <row r="216" spans="1:27" outlineLevel="6">
      <c r="A216" s="32">
        <v>14.0901</v>
      </c>
      <c r="B216" s="30" t="s">
        <v>324</v>
      </c>
      <c r="C216" s="30" t="s">
        <v>325</v>
      </c>
      <c r="D216" s="29">
        <f t="shared" ref="D216:F218" si="102">G216+J216+M216+P216+S216+V216+Y216</f>
        <v>20</v>
      </c>
      <c r="E216" s="29">
        <f t="shared" si="102"/>
        <v>1</v>
      </c>
      <c r="F216" s="29">
        <f t="shared" si="102"/>
        <v>21</v>
      </c>
      <c r="G216" s="30">
        <v>11</v>
      </c>
      <c r="H216" s="30"/>
      <c r="I216" s="30">
        <v>11</v>
      </c>
      <c r="J216" s="30">
        <v>8</v>
      </c>
      <c r="K216" s="30">
        <v>1</v>
      </c>
      <c r="L216" s="30">
        <v>9</v>
      </c>
      <c r="M216" s="30">
        <v>1</v>
      </c>
      <c r="N216" s="30"/>
      <c r="O216" s="30">
        <v>1</v>
      </c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30"/>
    </row>
    <row r="217" spans="1:27" outlineLevel="6">
      <c r="A217" s="32">
        <v>14.100099999999999</v>
      </c>
      <c r="B217" s="30" t="s">
        <v>326</v>
      </c>
      <c r="C217" s="30" t="s">
        <v>327</v>
      </c>
      <c r="D217" s="29">
        <f t="shared" si="102"/>
        <v>22</v>
      </c>
      <c r="E217" s="29">
        <f t="shared" si="102"/>
        <v>4</v>
      </c>
      <c r="F217" s="29">
        <f t="shared" si="102"/>
        <v>26</v>
      </c>
      <c r="G217" s="30">
        <v>9</v>
      </c>
      <c r="H217" s="30">
        <v>1</v>
      </c>
      <c r="I217" s="30">
        <v>10</v>
      </c>
      <c r="J217" s="30">
        <v>10</v>
      </c>
      <c r="K217" s="30">
        <v>3</v>
      </c>
      <c r="L217" s="30">
        <v>13</v>
      </c>
      <c r="M217" s="30">
        <v>1</v>
      </c>
      <c r="N217" s="30"/>
      <c r="O217" s="30">
        <v>1</v>
      </c>
      <c r="P217" s="30">
        <v>2</v>
      </c>
      <c r="Q217" s="30"/>
      <c r="R217" s="30">
        <v>2</v>
      </c>
      <c r="S217" s="30"/>
      <c r="T217" s="30"/>
      <c r="U217" s="30"/>
      <c r="V217" s="30"/>
      <c r="W217" s="30"/>
      <c r="X217" s="30"/>
      <c r="Y217" s="30"/>
      <c r="Z217" s="30"/>
      <c r="AA217" s="30"/>
    </row>
    <row r="218" spans="1:27" outlineLevel="6">
      <c r="A218" s="32">
        <v>14.190099999999999</v>
      </c>
      <c r="B218" s="30" t="s">
        <v>328</v>
      </c>
      <c r="C218" s="30" t="s">
        <v>329</v>
      </c>
      <c r="D218" s="29">
        <f t="shared" si="102"/>
        <v>17</v>
      </c>
      <c r="E218" s="29">
        <f t="shared" si="102"/>
        <v>3</v>
      </c>
      <c r="F218" s="29">
        <f t="shared" si="102"/>
        <v>20</v>
      </c>
      <c r="G218" s="30">
        <v>9</v>
      </c>
      <c r="H218" s="30">
        <v>1</v>
      </c>
      <c r="I218" s="30">
        <v>10</v>
      </c>
      <c r="J218" s="30">
        <v>7</v>
      </c>
      <c r="K218" s="30">
        <v>1</v>
      </c>
      <c r="L218" s="30">
        <v>8</v>
      </c>
      <c r="M218" s="30">
        <v>1</v>
      </c>
      <c r="N218" s="30">
        <v>1</v>
      </c>
      <c r="O218" s="30">
        <v>2</v>
      </c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  <c r="AA218" s="30"/>
    </row>
    <row r="219" spans="1:27" outlineLevel="5">
      <c r="A219" s="187" t="s">
        <v>330</v>
      </c>
      <c r="B219" s="187"/>
      <c r="C219" s="187"/>
      <c r="D219" s="29">
        <f t="shared" ref="D219:AA219" si="103">SUBTOTAL(9,D220:D221)</f>
        <v>4</v>
      </c>
      <c r="E219" s="29">
        <f t="shared" si="103"/>
        <v>5</v>
      </c>
      <c r="F219" s="29">
        <f t="shared" si="103"/>
        <v>9</v>
      </c>
      <c r="G219" s="29">
        <f t="shared" si="103"/>
        <v>4</v>
      </c>
      <c r="H219" s="29">
        <f t="shared" si="103"/>
        <v>1</v>
      </c>
      <c r="I219" s="29">
        <f t="shared" si="103"/>
        <v>5</v>
      </c>
      <c r="J219" s="29">
        <f t="shared" si="103"/>
        <v>0</v>
      </c>
      <c r="K219" s="29">
        <f t="shared" si="103"/>
        <v>1</v>
      </c>
      <c r="L219" s="29">
        <f t="shared" si="103"/>
        <v>1</v>
      </c>
      <c r="M219" s="29">
        <f t="shared" si="103"/>
        <v>0</v>
      </c>
      <c r="N219" s="29">
        <f t="shared" si="103"/>
        <v>1</v>
      </c>
      <c r="O219" s="29">
        <f t="shared" si="103"/>
        <v>1</v>
      </c>
      <c r="P219" s="29">
        <f t="shared" si="103"/>
        <v>0</v>
      </c>
      <c r="Q219" s="29">
        <f t="shared" si="103"/>
        <v>2</v>
      </c>
      <c r="R219" s="29">
        <f t="shared" si="103"/>
        <v>2</v>
      </c>
      <c r="S219" s="29">
        <f t="shared" si="103"/>
        <v>0</v>
      </c>
      <c r="T219" s="29">
        <f t="shared" si="103"/>
        <v>0</v>
      </c>
      <c r="U219" s="29">
        <f t="shared" si="103"/>
        <v>0</v>
      </c>
      <c r="V219" s="29">
        <f t="shared" si="103"/>
        <v>0</v>
      </c>
      <c r="W219" s="29">
        <f t="shared" si="103"/>
        <v>0</v>
      </c>
      <c r="X219" s="29">
        <f t="shared" si="103"/>
        <v>0</v>
      </c>
      <c r="Y219" s="29">
        <f t="shared" si="103"/>
        <v>0</v>
      </c>
      <c r="Z219" s="29">
        <f t="shared" si="103"/>
        <v>0</v>
      </c>
      <c r="AA219" s="29">
        <f t="shared" si="103"/>
        <v>0</v>
      </c>
    </row>
    <row r="220" spans="1:27" outlineLevel="6">
      <c r="A220" s="32" t="s">
        <v>334</v>
      </c>
      <c r="B220" s="30" t="s">
        <v>334</v>
      </c>
      <c r="C220" s="30" t="s">
        <v>335</v>
      </c>
      <c r="D220" s="29">
        <f t="shared" ref="D220:F221" si="104">G220+J220+M220+P220+S220+V220+Y220</f>
        <v>4</v>
      </c>
      <c r="E220" s="29">
        <f t="shared" si="104"/>
        <v>4</v>
      </c>
      <c r="F220" s="29">
        <f t="shared" si="104"/>
        <v>8</v>
      </c>
      <c r="G220" s="30">
        <v>4</v>
      </c>
      <c r="H220" s="30">
        <v>1</v>
      </c>
      <c r="I220" s="30">
        <v>5</v>
      </c>
      <c r="J220" s="30"/>
      <c r="K220" s="30">
        <v>1</v>
      </c>
      <c r="L220" s="30">
        <v>1</v>
      </c>
      <c r="M220" s="30"/>
      <c r="N220" s="30"/>
      <c r="O220" s="30"/>
      <c r="P220" s="30"/>
      <c r="Q220" s="30">
        <v>2</v>
      </c>
      <c r="R220" s="30">
        <v>2</v>
      </c>
      <c r="S220" s="30"/>
      <c r="T220" s="30"/>
      <c r="U220" s="30"/>
      <c r="V220" s="30"/>
      <c r="W220" s="30"/>
      <c r="X220" s="30"/>
      <c r="Y220" s="30"/>
      <c r="Z220" s="30"/>
      <c r="AA220" s="30"/>
    </row>
    <row r="221" spans="1:27" outlineLevel="6">
      <c r="A221" s="32" t="s">
        <v>461</v>
      </c>
      <c r="B221" s="30" t="s">
        <v>332</v>
      </c>
      <c r="C221" s="30" t="s">
        <v>333</v>
      </c>
      <c r="D221" s="29">
        <f t="shared" si="104"/>
        <v>0</v>
      </c>
      <c r="E221" s="29">
        <f t="shared" si="104"/>
        <v>1</v>
      </c>
      <c r="F221" s="29">
        <f t="shared" si="104"/>
        <v>1</v>
      </c>
      <c r="G221" s="30"/>
      <c r="H221" s="30"/>
      <c r="I221" s="30"/>
      <c r="J221" s="30"/>
      <c r="K221" s="30"/>
      <c r="L221" s="30"/>
      <c r="M221" s="30"/>
      <c r="N221" s="30">
        <v>1</v>
      </c>
      <c r="O221" s="30">
        <v>1</v>
      </c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  <c r="AA221" s="30"/>
    </row>
    <row r="222" spans="1:27" outlineLevel="3">
      <c r="A222" s="186" t="s">
        <v>462</v>
      </c>
      <c r="B222" s="186"/>
      <c r="C222" s="186"/>
      <c r="D222" s="29">
        <f t="shared" ref="D222:AA222" si="105">SUBTOTAL(9,D225:D270)</f>
        <v>863</v>
      </c>
      <c r="E222" s="29">
        <f t="shared" si="105"/>
        <v>1735</v>
      </c>
      <c r="F222" s="29">
        <f t="shared" si="105"/>
        <v>2598</v>
      </c>
      <c r="G222" s="29">
        <f t="shared" si="105"/>
        <v>199</v>
      </c>
      <c r="H222" s="29">
        <f t="shared" si="105"/>
        <v>410</v>
      </c>
      <c r="I222" s="29">
        <f t="shared" si="105"/>
        <v>609</v>
      </c>
      <c r="J222" s="29">
        <f t="shared" si="105"/>
        <v>306</v>
      </c>
      <c r="K222" s="29">
        <f t="shared" si="105"/>
        <v>618</v>
      </c>
      <c r="L222" s="29">
        <f t="shared" si="105"/>
        <v>924</v>
      </c>
      <c r="M222" s="29">
        <f t="shared" si="105"/>
        <v>116</v>
      </c>
      <c r="N222" s="29">
        <f t="shared" si="105"/>
        <v>248</v>
      </c>
      <c r="O222" s="29">
        <f t="shared" si="105"/>
        <v>364</v>
      </c>
      <c r="P222" s="29">
        <f t="shared" si="105"/>
        <v>225</v>
      </c>
      <c r="Q222" s="29">
        <f t="shared" si="105"/>
        <v>420</v>
      </c>
      <c r="R222" s="29">
        <f t="shared" si="105"/>
        <v>645</v>
      </c>
      <c r="S222" s="29">
        <f t="shared" si="105"/>
        <v>3</v>
      </c>
      <c r="T222" s="29">
        <f t="shared" si="105"/>
        <v>9</v>
      </c>
      <c r="U222" s="29">
        <f t="shared" si="105"/>
        <v>12</v>
      </c>
      <c r="V222" s="29">
        <f t="shared" si="105"/>
        <v>14</v>
      </c>
      <c r="W222" s="29">
        <f t="shared" si="105"/>
        <v>29</v>
      </c>
      <c r="X222" s="29">
        <f t="shared" si="105"/>
        <v>43</v>
      </c>
      <c r="Y222" s="29">
        <f t="shared" si="105"/>
        <v>0</v>
      </c>
      <c r="Z222" s="29">
        <f t="shared" si="105"/>
        <v>1</v>
      </c>
      <c r="AA222" s="29">
        <f t="shared" si="105"/>
        <v>1</v>
      </c>
    </row>
    <row r="223" spans="1:27" outlineLevel="4">
      <c r="A223" s="186" t="s">
        <v>49</v>
      </c>
      <c r="B223" s="186"/>
      <c r="C223" s="186"/>
      <c r="D223" s="29">
        <f t="shared" ref="D223:AA223" si="106">SUBTOTAL(9,D225:D254)</f>
        <v>622</v>
      </c>
      <c r="E223" s="29">
        <f t="shared" si="106"/>
        <v>1352</v>
      </c>
      <c r="F223" s="29">
        <f t="shared" si="106"/>
        <v>1974</v>
      </c>
      <c r="G223" s="29">
        <f t="shared" si="106"/>
        <v>125</v>
      </c>
      <c r="H223" s="29">
        <f t="shared" si="106"/>
        <v>288</v>
      </c>
      <c r="I223" s="29">
        <f t="shared" si="106"/>
        <v>413</v>
      </c>
      <c r="J223" s="29">
        <f t="shared" si="106"/>
        <v>139</v>
      </c>
      <c r="K223" s="29">
        <f t="shared" si="106"/>
        <v>358</v>
      </c>
      <c r="L223" s="29">
        <f t="shared" si="106"/>
        <v>497</v>
      </c>
      <c r="M223" s="29">
        <f t="shared" si="106"/>
        <v>116</v>
      </c>
      <c r="N223" s="29">
        <f t="shared" si="106"/>
        <v>248</v>
      </c>
      <c r="O223" s="29">
        <f t="shared" si="106"/>
        <v>364</v>
      </c>
      <c r="P223" s="29">
        <f t="shared" si="106"/>
        <v>225</v>
      </c>
      <c r="Q223" s="29">
        <f t="shared" si="106"/>
        <v>420</v>
      </c>
      <c r="R223" s="29">
        <f t="shared" si="106"/>
        <v>645</v>
      </c>
      <c r="S223" s="29">
        <f t="shared" si="106"/>
        <v>3</v>
      </c>
      <c r="T223" s="29">
        <f t="shared" si="106"/>
        <v>9</v>
      </c>
      <c r="U223" s="29">
        <f t="shared" si="106"/>
        <v>12</v>
      </c>
      <c r="V223" s="29">
        <f t="shared" si="106"/>
        <v>14</v>
      </c>
      <c r="W223" s="29">
        <f t="shared" si="106"/>
        <v>29</v>
      </c>
      <c r="X223" s="29">
        <f t="shared" si="106"/>
        <v>43</v>
      </c>
      <c r="Y223" s="29">
        <f t="shared" si="106"/>
        <v>0</v>
      </c>
      <c r="Z223" s="29">
        <f t="shared" si="106"/>
        <v>0</v>
      </c>
      <c r="AA223" s="29">
        <f t="shared" si="106"/>
        <v>0</v>
      </c>
    </row>
    <row r="224" spans="1:27" outlineLevel="5">
      <c r="A224" s="187" t="s">
        <v>337</v>
      </c>
      <c r="B224" s="187"/>
      <c r="C224" s="187"/>
      <c r="D224" s="29">
        <f t="shared" ref="D224:AA224" si="107">SUBTOTAL(9,D225:D238)</f>
        <v>507</v>
      </c>
      <c r="E224" s="29">
        <f t="shared" si="107"/>
        <v>1069</v>
      </c>
      <c r="F224" s="29">
        <f t="shared" si="107"/>
        <v>1576</v>
      </c>
      <c r="G224" s="29">
        <f t="shared" si="107"/>
        <v>103</v>
      </c>
      <c r="H224" s="29">
        <f t="shared" si="107"/>
        <v>228</v>
      </c>
      <c r="I224" s="29">
        <f t="shared" si="107"/>
        <v>331</v>
      </c>
      <c r="J224" s="29">
        <f t="shared" si="107"/>
        <v>116</v>
      </c>
      <c r="K224" s="29">
        <f t="shared" si="107"/>
        <v>275</v>
      </c>
      <c r="L224" s="29">
        <f t="shared" si="107"/>
        <v>391</v>
      </c>
      <c r="M224" s="29">
        <f t="shared" si="107"/>
        <v>96</v>
      </c>
      <c r="N224" s="29">
        <f t="shared" si="107"/>
        <v>202</v>
      </c>
      <c r="O224" s="29">
        <f t="shared" si="107"/>
        <v>298</v>
      </c>
      <c r="P224" s="29">
        <f t="shared" si="107"/>
        <v>177</v>
      </c>
      <c r="Q224" s="29">
        <f t="shared" si="107"/>
        <v>330</v>
      </c>
      <c r="R224" s="29">
        <f t="shared" si="107"/>
        <v>507</v>
      </c>
      <c r="S224" s="29">
        <f t="shared" si="107"/>
        <v>2</v>
      </c>
      <c r="T224" s="29">
        <f t="shared" si="107"/>
        <v>9</v>
      </c>
      <c r="U224" s="29">
        <f t="shared" si="107"/>
        <v>11</v>
      </c>
      <c r="V224" s="29">
        <f t="shared" si="107"/>
        <v>13</v>
      </c>
      <c r="W224" s="29">
        <f t="shared" si="107"/>
        <v>25</v>
      </c>
      <c r="X224" s="29">
        <f t="shared" si="107"/>
        <v>38</v>
      </c>
      <c r="Y224" s="29">
        <f t="shared" si="107"/>
        <v>0</v>
      </c>
      <c r="Z224" s="29">
        <f t="shared" si="107"/>
        <v>0</v>
      </c>
      <c r="AA224" s="29">
        <f t="shared" si="107"/>
        <v>0</v>
      </c>
    </row>
    <row r="225" spans="1:27" outlineLevel="6">
      <c r="A225" s="32">
        <v>16.010100000000001</v>
      </c>
      <c r="B225" s="30" t="s">
        <v>463</v>
      </c>
      <c r="C225" s="30" t="s">
        <v>464</v>
      </c>
      <c r="D225" s="29">
        <f t="shared" ref="D225:D238" si="108">G225+J225+M225+P225+S225+V225+Y225</f>
        <v>0</v>
      </c>
      <c r="E225" s="29">
        <f t="shared" ref="E225:E238" si="109">H225+K225+N225+Q225+T225+W225+Z225</f>
        <v>1</v>
      </c>
      <c r="F225" s="29">
        <f t="shared" ref="F225:F238" si="110">I225+L225+O225+R225+U225+X225+AA225</f>
        <v>1</v>
      </c>
      <c r="G225" s="30"/>
      <c r="H225" s="30">
        <v>1</v>
      </c>
      <c r="I225" s="30">
        <v>1</v>
      </c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  <c r="AA225" s="30"/>
    </row>
    <row r="226" spans="1:27" outlineLevel="6">
      <c r="A226" s="32">
        <v>16.010100000000001</v>
      </c>
      <c r="B226" s="30" t="s">
        <v>338</v>
      </c>
      <c r="C226" s="30" t="s">
        <v>339</v>
      </c>
      <c r="D226" s="29">
        <f t="shared" si="108"/>
        <v>76</v>
      </c>
      <c r="E226" s="29">
        <f t="shared" si="109"/>
        <v>333</v>
      </c>
      <c r="F226" s="29">
        <f t="shared" si="110"/>
        <v>409</v>
      </c>
      <c r="G226" s="30">
        <v>15</v>
      </c>
      <c r="H226" s="30">
        <v>65</v>
      </c>
      <c r="I226" s="30">
        <v>80</v>
      </c>
      <c r="J226" s="30">
        <v>14</v>
      </c>
      <c r="K226" s="30">
        <v>66</v>
      </c>
      <c r="L226" s="30">
        <v>80</v>
      </c>
      <c r="M226" s="30">
        <v>14</v>
      </c>
      <c r="N226" s="30">
        <v>71</v>
      </c>
      <c r="O226" s="30">
        <v>85</v>
      </c>
      <c r="P226" s="30">
        <v>28</v>
      </c>
      <c r="Q226" s="30">
        <v>114</v>
      </c>
      <c r="R226" s="30">
        <v>142</v>
      </c>
      <c r="S226" s="30">
        <v>2</v>
      </c>
      <c r="T226" s="30">
        <v>7</v>
      </c>
      <c r="U226" s="30">
        <v>9</v>
      </c>
      <c r="V226" s="30">
        <v>3</v>
      </c>
      <c r="W226" s="30">
        <v>10</v>
      </c>
      <c r="X226" s="30">
        <v>13</v>
      </c>
      <c r="Y226" s="30"/>
      <c r="Z226" s="30"/>
      <c r="AA226" s="30"/>
    </row>
    <row r="227" spans="1:27" outlineLevel="6">
      <c r="A227" s="32">
        <v>16.010100000000001</v>
      </c>
      <c r="B227" s="30" t="s">
        <v>340</v>
      </c>
      <c r="C227" s="30" t="s">
        <v>341</v>
      </c>
      <c r="D227" s="29">
        <f t="shared" si="108"/>
        <v>21</v>
      </c>
      <c r="E227" s="29">
        <f t="shared" si="109"/>
        <v>51</v>
      </c>
      <c r="F227" s="29">
        <f t="shared" si="110"/>
        <v>72</v>
      </c>
      <c r="G227" s="30">
        <v>7</v>
      </c>
      <c r="H227" s="30">
        <v>15</v>
      </c>
      <c r="I227" s="30">
        <v>22</v>
      </c>
      <c r="J227" s="30">
        <v>9</v>
      </c>
      <c r="K227" s="30">
        <v>17</v>
      </c>
      <c r="L227" s="30">
        <v>26</v>
      </c>
      <c r="M227" s="30">
        <v>1</v>
      </c>
      <c r="N227" s="30">
        <v>10</v>
      </c>
      <c r="O227" s="30">
        <v>11</v>
      </c>
      <c r="P227" s="30">
        <v>3</v>
      </c>
      <c r="Q227" s="30">
        <v>7</v>
      </c>
      <c r="R227" s="30">
        <v>10</v>
      </c>
      <c r="S227" s="30"/>
      <c r="T227" s="30"/>
      <c r="U227" s="30"/>
      <c r="V227" s="30">
        <v>1</v>
      </c>
      <c r="W227" s="30">
        <v>2</v>
      </c>
      <c r="X227" s="30">
        <v>3</v>
      </c>
      <c r="Y227" s="30"/>
      <c r="Z227" s="30"/>
      <c r="AA227" s="30"/>
    </row>
    <row r="228" spans="1:27" outlineLevel="6">
      <c r="A228" s="32">
        <v>16.010400000000001</v>
      </c>
      <c r="B228" s="30" t="s">
        <v>342</v>
      </c>
      <c r="C228" s="30" t="s">
        <v>343</v>
      </c>
      <c r="D228" s="29">
        <f t="shared" si="108"/>
        <v>28</v>
      </c>
      <c r="E228" s="29">
        <f t="shared" si="109"/>
        <v>94</v>
      </c>
      <c r="F228" s="29">
        <f t="shared" si="110"/>
        <v>122</v>
      </c>
      <c r="G228" s="30">
        <v>6</v>
      </c>
      <c r="H228" s="30">
        <v>27</v>
      </c>
      <c r="I228" s="30">
        <v>33</v>
      </c>
      <c r="J228" s="30">
        <v>7</v>
      </c>
      <c r="K228" s="30">
        <v>30</v>
      </c>
      <c r="L228" s="30">
        <v>37</v>
      </c>
      <c r="M228" s="30"/>
      <c r="N228" s="30">
        <v>15</v>
      </c>
      <c r="O228" s="30">
        <v>15</v>
      </c>
      <c r="P228" s="30">
        <v>15</v>
      </c>
      <c r="Q228" s="30">
        <v>20</v>
      </c>
      <c r="R228" s="30">
        <v>35</v>
      </c>
      <c r="S228" s="30"/>
      <c r="T228" s="30">
        <v>1</v>
      </c>
      <c r="U228" s="30">
        <v>1</v>
      </c>
      <c r="V228" s="30"/>
      <c r="W228" s="30">
        <v>1</v>
      </c>
      <c r="X228" s="30">
        <v>1</v>
      </c>
      <c r="Y228" s="30"/>
      <c r="Z228" s="30"/>
      <c r="AA228" s="30"/>
    </row>
    <row r="229" spans="1:27" outlineLevel="6">
      <c r="A229" s="32">
        <v>16.010400000000001</v>
      </c>
      <c r="B229" s="30" t="s">
        <v>344</v>
      </c>
      <c r="C229" s="30" t="s">
        <v>345</v>
      </c>
      <c r="D229" s="29">
        <f t="shared" si="108"/>
        <v>15</v>
      </c>
      <c r="E229" s="29">
        <f t="shared" si="109"/>
        <v>75</v>
      </c>
      <c r="F229" s="29">
        <f t="shared" si="110"/>
        <v>90</v>
      </c>
      <c r="G229" s="30">
        <v>4</v>
      </c>
      <c r="H229" s="30">
        <v>8</v>
      </c>
      <c r="I229" s="30">
        <v>12</v>
      </c>
      <c r="J229" s="30">
        <v>1</v>
      </c>
      <c r="K229" s="30">
        <v>29</v>
      </c>
      <c r="L229" s="30">
        <v>30</v>
      </c>
      <c r="M229" s="30">
        <v>5</v>
      </c>
      <c r="N229" s="30">
        <v>15</v>
      </c>
      <c r="O229" s="30">
        <v>20</v>
      </c>
      <c r="P229" s="30">
        <v>5</v>
      </c>
      <c r="Q229" s="30">
        <v>23</v>
      </c>
      <c r="R229" s="30">
        <v>28</v>
      </c>
      <c r="S229" s="30"/>
      <c r="T229" s="30"/>
      <c r="U229" s="30"/>
      <c r="V229" s="30"/>
      <c r="W229" s="30"/>
      <c r="X229" s="30"/>
      <c r="Y229" s="30"/>
      <c r="Z229" s="30"/>
      <c r="AA229" s="30"/>
    </row>
    <row r="230" spans="1:27" outlineLevel="6">
      <c r="A230" s="32">
        <v>16.0901</v>
      </c>
      <c r="B230" s="30" t="s">
        <v>346</v>
      </c>
      <c r="C230" s="30" t="s">
        <v>347</v>
      </c>
      <c r="D230" s="29">
        <f t="shared" si="108"/>
        <v>0</v>
      </c>
      <c r="E230" s="29">
        <f t="shared" si="109"/>
        <v>1</v>
      </c>
      <c r="F230" s="29">
        <f t="shared" si="110"/>
        <v>1</v>
      </c>
      <c r="G230" s="30"/>
      <c r="H230" s="30"/>
      <c r="I230" s="30"/>
      <c r="J230" s="30"/>
      <c r="K230" s="30"/>
      <c r="L230" s="30"/>
      <c r="M230" s="30"/>
      <c r="N230" s="30">
        <v>1</v>
      </c>
      <c r="O230" s="30">
        <v>1</v>
      </c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  <c r="AA230" s="30"/>
    </row>
    <row r="231" spans="1:27" outlineLevel="6">
      <c r="A231" s="32">
        <v>16.090499999999999</v>
      </c>
      <c r="B231" s="30" t="s">
        <v>348</v>
      </c>
      <c r="C231" s="30" t="s">
        <v>349</v>
      </c>
      <c r="D231" s="29">
        <f t="shared" si="108"/>
        <v>20</v>
      </c>
      <c r="E231" s="29">
        <f t="shared" si="109"/>
        <v>55</v>
      </c>
      <c r="F231" s="29">
        <f t="shared" si="110"/>
        <v>75</v>
      </c>
      <c r="G231" s="30">
        <v>4</v>
      </c>
      <c r="H231" s="30">
        <v>8</v>
      </c>
      <c r="I231" s="30">
        <v>12</v>
      </c>
      <c r="J231" s="30">
        <v>2</v>
      </c>
      <c r="K231" s="30">
        <v>9</v>
      </c>
      <c r="L231" s="30">
        <v>11</v>
      </c>
      <c r="M231" s="30">
        <v>4</v>
      </c>
      <c r="N231" s="30">
        <v>13</v>
      </c>
      <c r="O231" s="30">
        <v>17</v>
      </c>
      <c r="P231" s="30">
        <v>10</v>
      </c>
      <c r="Q231" s="30">
        <v>24</v>
      </c>
      <c r="R231" s="30">
        <v>34</v>
      </c>
      <c r="S231" s="30"/>
      <c r="T231" s="30">
        <v>1</v>
      </c>
      <c r="U231" s="30">
        <v>1</v>
      </c>
      <c r="V231" s="30"/>
      <c r="W231" s="30"/>
      <c r="X231" s="30"/>
      <c r="Y231" s="30"/>
      <c r="Z231" s="30"/>
      <c r="AA231" s="30"/>
    </row>
    <row r="232" spans="1:27" outlineLevel="6">
      <c r="A232" s="32">
        <v>23.010100000000001</v>
      </c>
      <c r="B232" s="30" t="s">
        <v>350</v>
      </c>
      <c r="C232" s="30" t="s">
        <v>351</v>
      </c>
      <c r="D232" s="29">
        <f t="shared" si="108"/>
        <v>10</v>
      </c>
      <c r="E232" s="29">
        <f t="shared" si="109"/>
        <v>16</v>
      </c>
      <c r="F232" s="29">
        <f t="shared" si="110"/>
        <v>26</v>
      </c>
      <c r="G232" s="30"/>
      <c r="H232" s="30">
        <v>1</v>
      </c>
      <c r="I232" s="30">
        <v>1</v>
      </c>
      <c r="J232" s="30">
        <v>3</v>
      </c>
      <c r="K232" s="30">
        <v>4</v>
      </c>
      <c r="L232" s="30">
        <v>7</v>
      </c>
      <c r="M232" s="30">
        <v>4</v>
      </c>
      <c r="N232" s="30">
        <v>3</v>
      </c>
      <c r="O232" s="30">
        <v>7</v>
      </c>
      <c r="P232" s="30">
        <v>2</v>
      </c>
      <c r="Q232" s="30">
        <v>8</v>
      </c>
      <c r="R232" s="30">
        <v>10</v>
      </c>
      <c r="S232" s="30"/>
      <c r="T232" s="30"/>
      <c r="U232" s="30"/>
      <c r="V232" s="30">
        <v>1</v>
      </c>
      <c r="W232" s="30"/>
      <c r="X232" s="30">
        <v>1</v>
      </c>
      <c r="Y232" s="30"/>
      <c r="Z232" s="30"/>
      <c r="AA232" s="30"/>
    </row>
    <row r="233" spans="1:27" outlineLevel="6">
      <c r="A233" s="32">
        <v>38.010100000000001</v>
      </c>
      <c r="B233" s="30" t="s">
        <v>352</v>
      </c>
      <c r="C233" s="30" t="s">
        <v>353</v>
      </c>
      <c r="D233" s="29">
        <f t="shared" si="108"/>
        <v>29</v>
      </c>
      <c r="E233" s="29">
        <f t="shared" si="109"/>
        <v>26</v>
      </c>
      <c r="F233" s="29">
        <f t="shared" si="110"/>
        <v>55</v>
      </c>
      <c r="G233" s="30">
        <v>9</v>
      </c>
      <c r="H233" s="30">
        <v>9</v>
      </c>
      <c r="I233" s="30">
        <v>18</v>
      </c>
      <c r="J233" s="30">
        <v>8</v>
      </c>
      <c r="K233" s="30">
        <v>10</v>
      </c>
      <c r="L233" s="30">
        <v>18</v>
      </c>
      <c r="M233" s="30">
        <v>3</v>
      </c>
      <c r="N233" s="30">
        <v>5</v>
      </c>
      <c r="O233" s="30">
        <v>8</v>
      </c>
      <c r="P233" s="30">
        <v>9</v>
      </c>
      <c r="Q233" s="30">
        <v>2</v>
      </c>
      <c r="R233" s="30">
        <v>11</v>
      </c>
      <c r="S233" s="30"/>
      <c r="T233" s="30"/>
      <c r="U233" s="30"/>
      <c r="V233" s="30"/>
      <c r="W233" s="30"/>
      <c r="X233" s="30"/>
      <c r="Y233" s="30"/>
      <c r="Z233" s="30"/>
      <c r="AA233" s="30"/>
    </row>
    <row r="234" spans="1:27" outlineLevel="6">
      <c r="A234" s="32">
        <v>50.0501</v>
      </c>
      <c r="B234" s="30" t="s">
        <v>354</v>
      </c>
      <c r="C234" s="30" t="s">
        <v>355</v>
      </c>
      <c r="D234" s="29">
        <f t="shared" si="108"/>
        <v>93</v>
      </c>
      <c r="E234" s="29">
        <f t="shared" si="109"/>
        <v>190</v>
      </c>
      <c r="F234" s="29">
        <f t="shared" si="110"/>
        <v>283</v>
      </c>
      <c r="G234" s="30">
        <v>16</v>
      </c>
      <c r="H234" s="30">
        <v>33</v>
      </c>
      <c r="I234" s="30">
        <v>49</v>
      </c>
      <c r="J234" s="30">
        <v>25</v>
      </c>
      <c r="K234" s="30">
        <v>50</v>
      </c>
      <c r="L234" s="30">
        <v>75</v>
      </c>
      <c r="M234" s="30">
        <v>21</v>
      </c>
      <c r="N234" s="30">
        <v>29</v>
      </c>
      <c r="O234" s="30">
        <v>50</v>
      </c>
      <c r="P234" s="30">
        <v>28</v>
      </c>
      <c r="Q234" s="30">
        <v>74</v>
      </c>
      <c r="R234" s="30">
        <v>102</v>
      </c>
      <c r="S234" s="30"/>
      <c r="T234" s="30"/>
      <c r="U234" s="30"/>
      <c r="V234" s="30">
        <v>3</v>
      </c>
      <c r="W234" s="30">
        <v>4</v>
      </c>
      <c r="X234" s="30">
        <v>7</v>
      </c>
      <c r="Y234" s="30"/>
      <c r="Z234" s="30"/>
      <c r="AA234" s="30"/>
    </row>
    <row r="235" spans="1:27" outlineLevel="6">
      <c r="A235" s="32">
        <v>50.070300000000003</v>
      </c>
      <c r="B235" s="30" t="s">
        <v>356</v>
      </c>
      <c r="C235" s="30" t="s">
        <v>357</v>
      </c>
      <c r="D235" s="29">
        <f t="shared" si="108"/>
        <v>31</v>
      </c>
      <c r="E235" s="29">
        <f t="shared" si="109"/>
        <v>98</v>
      </c>
      <c r="F235" s="29">
        <f t="shared" si="110"/>
        <v>129</v>
      </c>
      <c r="G235" s="30">
        <v>1</v>
      </c>
      <c r="H235" s="30">
        <v>24</v>
      </c>
      <c r="I235" s="30">
        <v>25</v>
      </c>
      <c r="J235" s="30">
        <v>4</v>
      </c>
      <c r="K235" s="30">
        <v>25</v>
      </c>
      <c r="L235" s="30">
        <v>29</v>
      </c>
      <c r="M235" s="30">
        <v>10</v>
      </c>
      <c r="N235" s="30">
        <v>17</v>
      </c>
      <c r="O235" s="30">
        <v>27</v>
      </c>
      <c r="P235" s="30">
        <v>15</v>
      </c>
      <c r="Q235" s="30">
        <v>28</v>
      </c>
      <c r="R235" s="30">
        <v>43</v>
      </c>
      <c r="S235" s="30"/>
      <c r="T235" s="30"/>
      <c r="U235" s="30"/>
      <c r="V235" s="30">
        <v>1</v>
      </c>
      <c r="W235" s="30">
        <v>4</v>
      </c>
      <c r="X235" s="30">
        <v>5</v>
      </c>
      <c r="Y235" s="30"/>
      <c r="Z235" s="30"/>
      <c r="AA235" s="30"/>
    </row>
    <row r="236" spans="1:27" outlineLevel="6">
      <c r="A236" s="32">
        <v>50.0901</v>
      </c>
      <c r="B236" s="30" t="s">
        <v>358</v>
      </c>
      <c r="C236" s="30" t="s">
        <v>359</v>
      </c>
      <c r="D236" s="29">
        <f t="shared" si="108"/>
        <v>85</v>
      </c>
      <c r="E236" s="29">
        <f t="shared" si="109"/>
        <v>65</v>
      </c>
      <c r="F236" s="29">
        <f t="shared" si="110"/>
        <v>150</v>
      </c>
      <c r="G236" s="30">
        <v>22</v>
      </c>
      <c r="H236" s="30">
        <v>23</v>
      </c>
      <c r="I236" s="30">
        <v>45</v>
      </c>
      <c r="J236" s="30">
        <v>23</v>
      </c>
      <c r="K236" s="30">
        <v>22</v>
      </c>
      <c r="L236" s="30">
        <v>45</v>
      </c>
      <c r="M236" s="30">
        <v>17</v>
      </c>
      <c r="N236" s="30">
        <v>10</v>
      </c>
      <c r="O236" s="30">
        <v>27</v>
      </c>
      <c r="P236" s="30">
        <v>20</v>
      </c>
      <c r="Q236" s="30">
        <v>6</v>
      </c>
      <c r="R236" s="30">
        <v>26</v>
      </c>
      <c r="S236" s="30"/>
      <c r="T236" s="30"/>
      <c r="U236" s="30"/>
      <c r="V236" s="30">
        <v>3</v>
      </c>
      <c r="W236" s="30">
        <v>4</v>
      </c>
      <c r="X236" s="30">
        <v>7</v>
      </c>
      <c r="Y236" s="30"/>
      <c r="Z236" s="30"/>
      <c r="AA236" s="30"/>
    </row>
    <row r="237" spans="1:27" outlineLevel="6">
      <c r="A237" s="32">
        <v>54.010199999999998</v>
      </c>
      <c r="B237" s="30" t="s">
        <v>360</v>
      </c>
      <c r="C237" s="30" t="s">
        <v>361</v>
      </c>
      <c r="D237" s="29">
        <f t="shared" si="108"/>
        <v>50</v>
      </c>
      <c r="E237" s="29">
        <f t="shared" si="109"/>
        <v>19</v>
      </c>
      <c r="F237" s="29">
        <f t="shared" si="110"/>
        <v>69</v>
      </c>
      <c r="G237" s="30">
        <v>12</v>
      </c>
      <c r="H237" s="30">
        <v>5</v>
      </c>
      <c r="I237" s="30">
        <v>17</v>
      </c>
      <c r="J237" s="30">
        <v>13</v>
      </c>
      <c r="K237" s="30">
        <v>2</v>
      </c>
      <c r="L237" s="30">
        <v>15</v>
      </c>
      <c r="M237" s="30">
        <v>4</v>
      </c>
      <c r="N237" s="30">
        <v>4</v>
      </c>
      <c r="O237" s="30">
        <v>8</v>
      </c>
      <c r="P237" s="30">
        <v>21</v>
      </c>
      <c r="Q237" s="30">
        <v>8</v>
      </c>
      <c r="R237" s="30">
        <v>29</v>
      </c>
      <c r="S237" s="30"/>
      <c r="T237" s="30"/>
      <c r="U237" s="30"/>
      <c r="V237" s="30"/>
      <c r="W237" s="30"/>
      <c r="X237" s="30"/>
      <c r="Y237" s="30"/>
      <c r="Z237" s="30"/>
      <c r="AA237" s="30"/>
    </row>
    <row r="238" spans="1:27" outlineLevel="6">
      <c r="A238" s="32">
        <v>54.010300000000001</v>
      </c>
      <c r="B238" s="30" t="s">
        <v>362</v>
      </c>
      <c r="C238" s="30" t="s">
        <v>363</v>
      </c>
      <c r="D238" s="29">
        <f t="shared" si="108"/>
        <v>49</v>
      </c>
      <c r="E238" s="29">
        <f t="shared" si="109"/>
        <v>45</v>
      </c>
      <c r="F238" s="29">
        <f t="shared" si="110"/>
        <v>94</v>
      </c>
      <c r="G238" s="30">
        <v>7</v>
      </c>
      <c r="H238" s="30">
        <v>9</v>
      </c>
      <c r="I238" s="30">
        <v>16</v>
      </c>
      <c r="J238" s="30">
        <v>7</v>
      </c>
      <c r="K238" s="30">
        <v>11</v>
      </c>
      <c r="L238" s="30">
        <v>18</v>
      </c>
      <c r="M238" s="30">
        <v>13</v>
      </c>
      <c r="N238" s="30">
        <v>9</v>
      </c>
      <c r="O238" s="30">
        <v>22</v>
      </c>
      <c r="P238" s="30">
        <v>21</v>
      </c>
      <c r="Q238" s="30">
        <v>16</v>
      </c>
      <c r="R238" s="30">
        <v>37</v>
      </c>
      <c r="S238" s="30"/>
      <c r="T238" s="30"/>
      <c r="U238" s="30"/>
      <c r="V238" s="30">
        <v>1</v>
      </c>
      <c r="W238" s="30"/>
      <c r="X238" s="30">
        <v>1</v>
      </c>
      <c r="Y238" s="30"/>
      <c r="Z238" s="30"/>
      <c r="AA238" s="30"/>
    </row>
    <row r="239" spans="1:27">
      <c r="A239" s="188" t="s">
        <v>373</v>
      </c>
      <c r="B239" s="188"/>
      <c r="C239" s="188"/>
      <c r="D239" s="29">
        <f t="shared" ref="D239:AA239" si="111">SUBTOTAL(9,D240:D248)</f>
        <v>62</v>
      </c>
      <c r="E239" s="29">
        <f t="shared" si="111"/>
        <v>124</v>
      </c>
      <c r="F239" s="29">
        <f t="shared" si="111"/>
        <v>186</v>
      </c>
      <c r="G239" s="29">
        <f t="shared" si="111"/>
        <v>7</v>
      </c>
      <c r="H239" s="29">
        <f t="shared" si="111"/>
        <v>26</v>
      </c>
      <c r="I239" s="29">
        <f t="shared" si="111"/>
        <v>33</v>
      </c>
      <c r="J239" s="29">
        <f t="shared" si="111"/>
        <v>12</v>
      </c>
      <c r="K239" s="29">
        <f t="shared" si="111"/>
        <v>34</v>
      </c>
      <c r="L239" s="29">
        <f t="shared" si="111"/>
        <v>46</v>
      </c>
      <c r="M239" s="29">
        <f t="shared" si="111"/>
        <v>10</v>
      </c>
      <c r="N239" s="29">
        <f t="shared" si="111"/>
        <v>18</v>
      </c>
      <c r="O239" s="29">
        <f t="shared" si="111"/>
        <v>28</v>
      </c>
      <c r="P239" s="29">
        <f t="shared" si="111"/>
        <v>32</v>
      </c>
      <c r="Q239" s="29">
        <f t="shared" si="111"/>
        <v>45</v>
      </c>
      <c r="R239" s="29">
        <f t="shared" si="111"/>
        <v>77</v>
      </c>
      <c r="S239" s="29">
        <f t="shared" si="111"/>
        <v>0</v>
      </c>
      <c r="T239" s="29">
        <f t="shared" si="111"/>
        <v>0</v>
      </c>
      <c r="U239" s="29">
        <f t="shared" si="111"/>
        <v>0</v>
      </c>
      <c r="V239" s="29">
        <f t="shared" si="111"/>
        <v>1</v>
      </c>
      <c r="W239" s="29">
        <f t="shared" si="111"/>
        <v>1</v>
      </c>
      <c r="X239" s="29">
        <f t="shared" si="111"/>
        <v>2</v>
      </c>
      <c r="Y239" s="29">
        <f t="shared" si="111"/>
        <v>0</v>
      </c>
      <c r="Z239" s="29">
        <f t="shared" si="111"/>
        <v>0</v>
      </c>
      <c r="AA239" s="29">
        <f t="shared" si="111"/>
        <v>0</v>
      </c>
    </row>
    <row r="240" spans="1:27" outlineLevel="6">
      <c r="A240" s="32">
        <v>50.060499999999998</v>
      </c>
      <c r="B240" s="30" t="s">
        <v>374</v>
      </c>
      <c r="C240" s="30" t="s">
        <v>465</v>
      </c>
      <c r="D240" s="29">
        <f t="shared" ref="D240:D248" si="112">G240+J240+M240+P240+S240+V240+Y240</f>
        <v>9</v>
      </c>
      <c r="E240" s="29">
        <f t="shared" ref="E240:E248" si="113">H240+K240+N240+Q240+T240+W240+Z240</f>
        <v>23</v>
      </c>
      <c r="F240" s="29">
        <f t="shared" ref="F240:F248" si="114">I240+L240+O240+R240+U240+X240+AA240</f>
        <v>32</v>
      </c>
      <c r="G240" s="30">
        <v>1</v>
      </c>
      <c r="H240" s="30">
        <v>1</v>
      </c>
      <c r="I240" s="30">
        <v>2</v>
      </c>
      <c r="J240" s="30">
        <v>1</v>
      </c>
      <c r="K240" s="30">
        <v>4</v>
      </c>
      <c r="L240" s="30">
        <v>5</v>
      </c>
      <c r="M240" s="30">
        <v>1</v>
      </c>
      <c r="N240" s="30">
        <v>4</v>
      </c>
      <c r="O240" s="30">
        <v>5</v>
      </c>
      <c r="P240" s="30">
        <v>6</v>
      </c>
      <c r="Q240" s="30">
        <v>14</v>
      </c>
      <c r="R240" s="30">
        <v>20</v>
      </c>
      <c r="S240" s="30"/>
      <c r="T240" s="30"/>
      <c r="U240" s="30"/>
      <c r="V240" s="30"/>
      <c r="W240" s="30"/>
      <c r="X240" s="30"/>
      <c r="Y240" s="30"/>
      <c r="Z240" s="30"/>
      <c r="AA240" s="30"/>
    </row>
    <row r="241" spans="1:27" outlineLevel="6">
      <c r="A241" s="32">
        <v>50.070099999999996</v>
      </c>
      <c r="B241" s="30" t="s">
        <v>376</v>
      </c>
      <c r="C241" s="30" t="s">
        <v>377</v>
      </c>
      <c r="D241" s="29">
        <f t="shared" si="112"/>
        <v>1</v>
      </c>
      <c r="E241" s="29">
        <f t="shared" si="113"/>
        <v>6</v>
      </c>
      <c r="F241" s="29">
        <f t="shared" si="114"/>
        <v>7</v>
      </c>
      <c r="G241" s="30"/>
      <c r="H241" s="30">
        <v>2</v>
      </c>
      <c r="I241" s="30">
        <v>2</v>
      </c>
      <c r="J241" s="30">
        <v>1</v>
      </c>
      <c r="K241" s="30">
        <v>3</v>
      </c>
      <c r="L241" s="30">
        <v>4</v>
      </c>
      <c r="M241" s="30"/>
      <c r="N241" s="30">
        <v>1</v>
      </c>
      <c r="O241" s="30">
        <v>1</v>
      </c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  <c r="AA241" s="30"/>
    </row>
    <row r="242" spans="1:27" outlineLevel="6">
      <c r="A242" s="32">
        <v>50.0702</v>
      </c>
      <c r="B242" s="30" t="s">
        <v>466</v>
      </c>
      <c r="C242" s="30" t="s">
        <v>467</v>
      </c>
      <c r="D242" s="29">
        <f t="shared" si="112"/>
        <v>1</v>
      </c>
      <c r="E242" s="29">
        <f t="shared" si="113"/>
        <v>0</v>
      </c>
      <c r="F242" s="29">
        <f t="shared" si="114"/>
        <v>1</v>
      </c>
      <c r="G242" s="30"/>
      <c r="H242" s="30"/>
      <c r="I242" s="30"/>
      <c r="J242" s="30">
        <v>1</v>
      </c>
      <c r="K242" s="30"/>
      <c r="L242" s="30">
        <v>1</v>
      </c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  <c r="AA242" s="30"/>
    </row>
    <row r="243" spans="1:27" outlineLevel="6">
      <c r="A243" s="32">
        <v>50.070399999999999</v>
      </c>
      <c r="B243" s="30" t="s">
        <v>378</v>
      </c>
      <c r="C243" s="30" t="s">
        <v>468</v>
      </c>
      <c r="D243" s="29">
        <f t="shared" si="112"/>
        <v>3</v>
      </c>
      <c r="E243" s="29">
        <f t="shared" si="113"/>
        <v>11</v>
      </c>
      <c r="F243" s="29">
        <f t="shared" si="114"/>
        <v>14</v>
      </c>
      <c r="G243" s="30"/>
      <c r="H243" s="30">
        <v>2</v>
      </c>
      <c r="I243" s="30">
        <v>2</v>
      </c>
      <c r="J243" s="30"/>
      <c r="K243" s="30">
        <v>1</v>
      </c>
      <c r="L243" s="30">
        <v>1</v>
      </c>
      <c r="M243" s="30"/>
      <c r="N243" s="30">
        <v>3</v>
      </c>
      <c r="O243" s="30">
        <v>3</v>
      </c>
      <c r="P243" s="30">
        <v>3</v>
      </c>
      <c r="Q243" s="30">
        <v>5</v>
      </c>
      <c r="R243" s="30">
        <v>8</v>
      </c>
      <c r="S243" s="30"/>
      <c r="T243" s="30"/>
      <c r="U243" s="30"/>
      <c r="V243" s="30"/>
      <c r="W243" s="30"/>
      <c r="X243" s="30"/>
      <c r="Y243" s="30"/>
      <c r="Z243" s="30"/>
      <c r="AA243" s="30"/>
    </row>
    <row r="244" spans="1:27" outlineLevel="6">
      <c r="A244" s="32">
        <v>50.070500000000003</v>
      </c>
      <c r="B244" s="30" t="s">
        <v>380</v>
      </c>
      <c r="C244" s="30" t="s">
        <v>384</v>
      </c>
      <c r="D244" s="29">
        <f t="shared" si="112"/>
        <v>15</v>
      </c>
      <c r="E244" s="29">
        <f t="shared" si="113"/>
        <v>48</v>
      </c>
      <c r="F244" s="29">
        <f t="shared" si="114"/>
        <v>63</v>
      </c>
      <c r="G244" s="30">
        <v>4</v>
      </c>
      <c r="H244" s="30">
        <v>21</v>
      </c>
      <c r="I244" s="30">
        <v>25</v>
      </c>
      <c r="J244" s="30">
        <v>6</v>
      </c>
      <c r="K244" s="30">
        <v>14</v>
      </c>
      <c r="L244" s="30">
        <v>20</v>
      </c>
      <c r="M244" s="30">
        <v>2</v>
      </c>
      <c r="N244" s="30">
        <v>7</v>
      </c>
      <c r="O244" s="30">
        <v>9</v>
      </c>
      <c r="P244" s="30">
        <v>3</v>
      </c>
      <c r="Q244" s="30">
        <v>6</v>
      </c>
      <c r="R244" s="30">
        <v>9</v>
      </c>
      <c r="S244" s="30"/>
      <c r="T244" s="30"/>
      <c r="U244" s="30"/>
      <c r="V244" s="30"/>
      <c r="W244" s="30"/>
      <c r="X244" s="30"/>
      <c r="Y244" s="30"/>
      <c r="Z244" s="30"/>
      <c r="AA244" s="30"/>
    </row>
    <row r="245" spans="1:27" outlineLevel="6">
      <c r="A245" s="32">
        <v>50.070500000000003</v>
      </c>
      <c r="B245" s="30" t="s">
        <v>381</v>
      </c>
      <c r="C245" s="30" t="s">
        <v>469</v>
      </c>
      <c r="D245" s="29">
        <f t="shared" si="112"/>
        <v>17</v>
      </c>
      <c r="E245" s="29">
        <f t="shared" si="113"/>
        <v>15</v>
      </c>
      <c r="F245" s="29">
        <f t="shared" si="114"/>
        <v>32</v>
      </c>
      <c r="G245" s="30">
        <v>1</v>
      </c>
      <c r="H245" s="30"/>
      <c r="I245" s="30">
        <v>1</v>
      </c>
      <c r="J245" s="30">
        <v>2</v>
      </c>
      <c r="K245" s="30">
        <v>10</v>
      </c>
      <c r="L245" s="30">
        <v>12</v>
      </c>
      <c r="M245" s="30">
        <v>5</v>
      </c>
      <c r="N245" s="30">
        <v>2</v>
      </c>
      <c r="O245" s="30">
        <v>7</v>
      </c>
      <c r="P245" s="30">
        <v>9</v>
      </c>
      <c r="Q245" s="30">
        <v>3</v>
      </c>
      <c r="R245" s="30">
        <v>12</v>
      </c>
      <c r="S245" s="30"/>
      <c r="T245" s="30"/>
      <c r="U245" s="30"/>
      <c r="V245" s="30"/>
      <c r="W245" s="30"/>
      <c r="X245" s="30"/>
      <c r="Y245" s="30"/>
      <c r="Z245" s="30"/>
      <c r="AA245" s="30"/>
    </row>
    <row r="246" spans="1:27" outlineLevel="6">
      <c r="A246" s="32">
        <v>50.070500000000003</v>
      </c>
      <c r="B246" s="30" t="s">
        <v>383</v>
      </c>
      <c r="C246" s="30" t="s">
        <v>470</v>
      </c>
      <c r="D246" s="29">
        <f t="shared" si="112"/>
        <v>7</v>
      </c>
      <c r="E246" s="29">
        <f t="shared" si="113"/>
        <v>10</v>
      </c>
      <c r="F246" s="29">
        <f t="shared" si="114"/>
        <v>17</v>
      </c>
      <c r="G246" s="30"/>
      <c r="H246" s="30"/>
      <c r="I246" s="30"/>
      <c r="J246" s="30">
        <v>1</v>
      </c>
      <c r="K246" s="30">
        <v>1</v>
      </c>
      <c r="L246" s="30">
        <v>2</v>
      </c>
      <c r="M246" s="30">
        <v>1</v>
      </c>
      <c r="N246" s="30">
        <v>1</v>
      </c>
      <c r="O246" s="30">
        <v>2</v>
      </c>
      <c r="P246" s="30">
        <v>4</v>
      </c>
      <c r="Q246" s="30">
        <v>7</v>
      </c>
      <c r="R246" s="30">
        <v>11</v>
      </c>
      <c r="S246" s="30"/>
      <c r="T246" s="30"/>
      <c r="U246" s="30"/>
      <c r="V246" s="30">
        <v>1</v>
      </c>
      <c r="W246" s="30">
        <v>1</v>
      </c>
      <c r="X246" s="30">
        <v>2</v>
      </c>
      <c r="Y246" s="30"/>
      <c r="Z246" s="30"/>
      <c r="AA246" s="30"/>
    </row>
    <row r="247" spans="1:27" outlineLevel="6">
      <c r="A247" s="32">
        <v>50.070799999999998</v>
      </c>
      <c r="B247" s="30" t="s">
        <v>385</v>
      </c>
      <c r="C247" s="30" t="s">
        <v>471</v>
      </c>
      <c r="D247" s="29">
        <f t="shared" si="112"/>
        <v>2</v>
      </c>
      <c r="E247" s="29">
        <f t="shared" si="113"/>
        <v>4</v>
      </c>
      <c r="F247" s="29">
        <f t="shared" si="114"/>
        <v>6</v>
      </c>
      <c r="G247" s="30"/>
      <c r="H247" s="30"/>
      <c r="I247" s="30"/>
      <c r="J247" s="30"/>
      <c r="K247" s="30"/>
      <c r="L247" s="30"/>
      <c r="M247" s="30">
        <v>1</v>
      </c>
      <c r="N247" s="30"/>
      <c r="O247" s="30">
        <v>1</v>
      </c>
      <c r="P247" s="30">
        <v>1</v>
      </c>
      <c r="Q247" s="30">
        <v>4</v>
      </c>
      <c r="R247" s="30">
        <v>5</v>
      </c>
      <c r="S247" s="30"/>
      <c r="T247" s="30"/>
      <c r="U247" s="30"/>
      <c r="V247" s="30"/>
      <c r="W247" s="30"/>
      <c r="X247" s="30"/>
      <c r="Y247" s="30"/>
      <c r="Z247" s="30"/>
      <c r="AA247" s="30"/>
    </row>
    <row r="248" spans="1:27" outlineLevel="6">
      <c r="A248" s="32">
        <v>50.070900000000002</v>
      </c>
      <c r="B248" s="30" t="s">
        <v>387</v>
      </c>
      <c r="C248" s="30" t="s">
        <v>472</v>
      </c>
      <c r="D248" s="29">
        <f t="shared" si="112"/>
        <v>7</v>
      </c>
      <c r="E248" s="29">
        <f t="shared" si="113"/>
        <v>7</v>
      </c>
      <c r="F248" s="29">
        <f t="shared" si="114"/>
        <v>14</v>
      </c>
      <c r="G248" s="30">
        <v>1</v>
      </c>
      <c r="H248" s="30"/>
      <c r="I248" s="30">
        <v>1</v>
      </c>
      <c r="J248" s="30"/>
      <c r="K248" s="30">
        <v>1</v>
      </c>
      <c r="L248" s="30">
        <v>1</v>
      </c>
      <c r="M248" s="30"/>
      <c r="N248" s="30"/>
      <c r="O248" s="30"/>
      <c r="P248" s="30">
        <v>6</v>
      </c>
      <c r="Q248" s="30">
        <v>6</v>
      </c>
      <c r="R248" s="30">
        <v>12</v>
      </c>
      <c r="S248" s="30"/>
      <c r="T248" s="30"/>
      <c r="U248" s="30"/>
      <c r="V248" s="30"/>
      <c r="W248" s="30"/>
      <c r="X248" s="30"/>
      <c r="Y248" s="30"/>
      <c r="Z248" s="30"/>
      <c r="AA248" s="30"/>
    </row>
    <row r="249" spans="1:27">
      <c r="A249" s="188" t="s">
        <v>129</v>
      </c>
      <c r="B249" s="188"/>
      <c r="C249" s="188"/>
      <c r="D249" s="29">
        <f t="shared" ref="D249:AA249" si="115">SUBTOTAL(9,D250:D254)</f>
        <v>53</v>
      </c>
      <c r="E249" s="29">
        <f t="shared" si="115"/>
        <v>159</v>
      </c>
      <c r="F249" s="29">
        <f t="shared" si="115"/>
        <v>212</v>
      </c>
      <c r="G249" s="29">
        <f t="shared" si="115"/>
        <v>15</v>
      </c>
      <c r="H249" s="29">
        <f t="shared" si="115"/>
        <v>34</v>
      </c>
      <c r="I249" s="29">
        <f t="shared" si="115"/>
        <v>49</v>
      </c>
      <c r="J249" s="29">
        <f t="shared" si="115"/>
        <v>11</v>
      </c>
      <c r="K249" s="29">
        <f t="shared" si="115"/>
        <v>49</v>
      </c>
      <c r="L249" s="29">
        <f t="shared" si="115"/>
        <v>60</v>
      </c>
      <c r="M249" s="29">
        <f t="shared" si="115"/>
        <v>10</v>
      </c>
      <c r="N249" s="29">
        <f t="shared" si="115"/>
        <v>28</v>
      </c>
      <c r="O249" s="29">
        <f t="shared" si="115"/>
        <v>38</v>
      </c>
      <c r="P249" s="29">
        <f t="shared" si="115"/>
        <v>16</v>
      </c>
      <c r="Q249" s="29">
        <f t="shared" si="115"/>
        <v>45</v>
      </c>
      <c r="R249" s="29">
        <f t="shared" si="115"/>
        <v>61</v>
      </c>
      <c r="S249" s="29">
        <f t="shared" si="115"/>
        <v>1</v>
      </c>
      <c r="T249" s="29">
        <f t="shared" si="115"/>
        <v>0</v>
      </c>
      <c r="U249" s="29">
        <f t="shared" si="115"/>
        <v>1</v>
      </c>
      <c r="V249" s="29">
        <f t="shared" si="115"/>
        <v>0</v>
      </c>
      <c r="W249" s="29">
        <f t="shared" si="115"/>
        <v>3</v>
      </c>
      <c r="X249" s="29">
        <f t="shared" si="115"/>
        <v>3</v>
      </c>
      <c r="Y249" s="29">
        <f t="shared" si="115"/>
        <v>0</v>
      </c>
      <c r="Z249" s="29">
        <f t="shared" si="115"/>
        <v>0</v>
      </c>
      <c r="AA249" s="29">
        <f t="shared" si="115"/>
        <v>0</v>
      </c>
    </row>
    <row r="250" spans="1:27" outlineLevel="6">
      <c r="A250" s="32">
        <v>30.9999</v>
      </c>
      <c r="B250" s="30" t="s">
        <v>364</v>
      </c>
      <c r="C250" s="30" t="s">
        <v>473</v>
      </c>
      <c r="D250" s="29">
        <f t="shared" ref="D250:F254" si="116">G250+J250+M250+P250+S250+V250+Y250</f>
        <v>11</v>
      </c>
      <c r="E250" s="29">
        <f t="shared" si="116"/>
        <v>19</v>
      </c>
      <c r="F250" s="29">
        <f t="shared" si="116"/>
        <v>30</v>
      </c>
      <c r="G250" s="30">
        <v>1</v>
      </c>
      <c r="H250" s="30">
        <v>1</v>
      </c>
      <c r="I250" s="30">
        <v>2</v>
      </c>
      <c r="J250" s="30"/>
      <c r="K250" s="30">
        <v>2</v>
      </c>
      <c r="L250" s="30">
        <v>2</v>
      </c>
      <c r="M250" s="30">
        <v>4</v>
      </c>
      <c r="N250" s="30">
        <v>7</v>
      </c>
      <c r="O250" s="30">
        <v>11</v>
      </c>
      <c r="P250" s="30">
        <v>5</v>
      </c>
      <c r="Q250" s="30">
        <v>9</v>
      </c>
      <c r="R250" s="30">
        <v>14</v>
      </c>
      <c r="S250" s="30">
        <v>1</v>
      </c>
      <c r="T250" s="30"/>
      <c r="U250" s="30">
        <v>1</v>
      </c>
      <c r="V250" s="30"/>
      <c r="W250" s="30"/>
      <c r="X250" s="30"/>
      <c r="Y250" s="30"/>
      <c r="Z250" s="30"/>
      <c r="AA250" s="30"/>
    </row>
    <row r="251" spans="1:27" outlineLevel="6">
      <c r="A251" s="32">
        <v>30.9999</v>
      </c>
      <c r="B251" s="30" t="s">
        <v>366</v>
      </c>
      <c r="C251" s="30" t="s">
        <v>474</v>
      </c>
      <c r="D251" s="29">
        <f t="shared" si="116"/>
        <v>7</v>
      </c>
      <c r="E251" s="29">
        <f t="shared" si="116"/>
        <v>28</v>
      </c>
      <c r="F251" s="29">
        <f t="shared" si="116"/>
        <v>35</v>
      </c>
      <c r="G251" s="30"/>
      <c r="H251" s="30">
        <v>3</v>
      </c>
      <c r="I251" s="30">
        <v>3</v>
      </c>
      <c r="J251" s="30">
        <v>2</v>
      </c>
      <c r="K251" s="30">
        <v>6</v>
      </c>
      <c r="L251" s="30">
        <v>8</v>
      </c>
      <c r="M251" s="30">
        <v>3</v>
      </c>
      <c r="N251" s="30">
        <v>11</v>
      </c>
      <c r="O251" s="30">
        <v>14</v>
      </c>
      <c r="P251" s="30">
        <v>2</v>
      </c>
      <c r="Q251" s="30">
        <v>7</v>
      </c>
      <c r="R251" s="30">
        <v>9</v>
      </c>
      <c r="S251" s="30"/>
      <c r="T251" s="30"/>
      <c r="U251" s="30"/>
      <c r="V251" s="30"/>
      <c r="W251" s="30">
        <v>1</v>
      </c>
      <c r="X251" s="30">
        <v>1</v>
      </c>
      <c r="Y251" s="30"/>
      <c r="Z251" s="30"/>
      <c r="AA251" s="30"/>
    </row>
    <row r="252" spans="1:27" outlineLevel="6">
      <c r="A252" s="32">
        <v>30.9999</v>
      </c>
      <c r="B252" s="30" t="s">
        <v>368</v>
      </c>
      <c r="C252" s="30" t="s">
        <v>475</v>
      </c>
      <c r="D252" s="29">
        <f t="shared" si="116"/>
        <v>14</v>
      </c>
      <c r="E252" s="29">
        <f t="shared" si="116"/>
        <v>26</v>
      </c>
      <c r="F252" s="29">
        <f t="shared" si="116"/>
        <v>40</v>
      </c>
      <c r="G252" s="30">
        <v>2</v>
      </c>
      <c r="H252" s="30"/>
      <c r="I252" s="30">
        <v>2</v>
      </c>
      <c r="J252" s="30">
        <v>4</v>
      </c>
      <c r="K252" s="30">
        <v>3</v>
      </c>
      <c r="L252" s="30">
        <v>7</v>
      </c>
      <c r="M252" s="30">
        <v>2</v>
      </c>
      <c r="N252" s="30">
        <v>3</v>
      </c>
      <c r="O252" s="30">
        <v>5</v>
      </c>
      <c r="P252" s="30">
        <v>6</v>
      </c>
      <c r="Q252" s="30">
        <v>19</v>
      </c>
      <c r="R252" s="30">
        <v>25</v>
      </c>
      <c r="S252" s="30"/>
      <c r="T252" s="30"/>
      <c r="U252" s="30"/>
      <c r="V252" s="30"/>
      <c r="W252" s="30">
        <v>1</v>
      </c>
      <c r="X252" s="30">
        <v>1</v>
      </c>
      <c r="Y252" s="30"/>
      <c r="Z252" s="30"/>
      <c r="AA252" s="30"/>
    </row>
    <row r="253" spans="1:27" outlineLevel="6">
      <c r="A253" s="32">
        <v>30.9999</v>
      </c>
      <c r="B253" s="30" t="s">
        <v>370</v>
      </c>
      <c r="C253" s="30" t="s">
        <v>476</v>
      </c>
      <c r="D253" s="29">
        <f t="shared" si="116"/>
        <v>3</v>
      </c>
      <c r="E253" s="29">
        <f t="shared" si="116"/>
        <v>12</v>
      </c>
      <c r="F253" s="29">
        <f t="shared" si="116"/>
        <v>15</v>
      </c>
      <c r="G253" s="30"/>
      <c r="H253" s="30"/>
      <c r="I253" s="30"/>
      <c r="J253" s="30"/>
      <c r="K253" s="30">
        <v>1</v>
      </c>
      <c r="L253" s="30">
        <v>1</v>
      </c>
      <c r="M253" s="30"/>
      <c r="N253" s="30">
        <v>2</v>
      </c>
      <c r="O253" s="30">
        <v>2</v>
      </c>
      <c r="P253" s="30">
        <v>3</v>
      </c>
      <c r="Q253" s="30">
        <v>8</v>
      </c>
      <c r="R253" s="30">
        <v>11</v>
      </c>
      <c r="S253" s="30"/>
      <c r="T253" s="30"/>
      <c r="U253" s="30"/>
      <c r="V253" s="30"/>
      <c r="W253" s="30">
        <v>1</v>
      </c>
      <c r="X253" s="30">
        <v>1</v>
      </c>
      <c r="Y253" s="30"/>
      <c r="Z253" s="30"/>
      <c r="AA253" s="30"/>
    </row>
    <row r="254" spans="1:27" outlineLevel="6">
      <c r="A254" s="32">
        <v>30.9999</v>
      </c>
      <c r="B254" s="30" t="s">
        <v>372</v>
      </c>
      <c r="C254" s="30" t="s">
        <v>129</v>
      </c>
      <c r="D254" s="29">
        <f t="shared" si="116"/>
        <v>18</v>
      </c>
      <c r="E254" s="29">
        <f t="shared" si="116"/>
        <v>74</v>
      </c>
      <c r="F254" s="29">
        <f t="shared" si="116"/>
        <v>92</v>
      </c>
      <c r="G254" s="30">
        <v>12</v>
      </c>
      <c r="H254" s="30">
        <v>30</v>
      </c>
      <c r="I254" s="30">
        <v>42</v>
      </c>
      <c r="J254" s="30">
        <v>5</v>
      </c>
      <c r="K254" s="30">
        <v>37</v>
      </c>
      <c r="L254" s="30">
        <v>42</v>
      </c>
      <c r="M254" s="30">
        <v>1</v>
      </c>
      <c r="N254" s="30">
        <v>5</v>
      </c>
      <c r="O254" s="30">
        <v>6</v>
      </c>
      <c r="P254" s="30"/>
      <c r="Q254" s="30">
        <v>2</v>
      </c>
      <c r="R254" s="30">
        <v>2</v>
      </c>
      <c r="S254" s="30"/>
      <c r="T254" s="30"/>
      <c r="U254" s="30"/>
      <c r="V254" s="30"/>
      <c r="W254" s="30"/>
      <c r="X254" s="30"/>
      <c r="Y254" s="30"/>
      <c r="Z254" s="30"/>
      <c r="AA254" s="30"/>
    </row>
    <row r="255" spans="1:27" outlineLevel="4">
      <c r="A255" s="186" t="s">
        <v>50</v>
      </c>
      <c r="B255" s="186"/>
      <c r="C255" s="186"/>
      <c r="D255" s="29">
        <f t="shared" ref="D255:AA255" si="117">SUBTOTAL(9,D257:D270)</f>
        <v>241</v>
      </c>
      <c r="E255" s="29">
        <f t="shared" si="117"/>
        <v>383</v>
      </c>
      <c r="F255" s="29">
        <f t="shared" si="117"/>
        <v>624</v>
      </c>
      <c r="G255" s="29">
        <f t="shared" si="117"/>
        <v>74</v>
      </c>
      <c r="H255" s="29">
        <f t="shared" si="117"/>
        <v>122</v>
      </c>
      <c r="I255" s="29">
        <f t="shared" si="117"/>
        <v>196</v>
      </c>
      <c r="J255" s="29">
        <f t="shared" si="117"/>
        <v>167</v>
      </c>
      <c r="K255" s="29">
        <f t="shared" si="117"/>
        <v>260</v>
      </c>
      <c r="L255" s="29">
        <f t="shared" si="117"/>
        <v>427</v>
      </c>
      <c r="M255" s="29">
        <f t="shared" si="117"/>
        <v>0</v>
      </c>
      <c r="N255" s="29">
        <f t="shared" si="117"/>
        <v>0</v>
      </c>
      <c r="O255" s="29">
        <f t="shared" si="117"/>
        <v>0</v>
      </c>
      <c r="P255" s="29">
        <f t="shared" si="117"/>
        <v>0</v>
      </c>
      <c r="Q255" s="29">
        <f t="shared" si="117"/>
        <v>0</v>
      </c>
      <c r="R255" s="29">
        <f t="shared" si="117"/>
        <v>0</v>
      </c>
      <c r="S255" s="29">
        <f t="shared" si="117"/>
        <v>0</v>
      </c>
      <c r="T255" s="29">
        <f t="shared" si="117"/>
        <v>0</v>
      </c>
      <c r="U255" s="29">
        <f t="shared" si="117"/>
        <v>0</v>
      </c>
      <c r="V255" s="29">
        <f t="shared" si="117"/>
        <v>0</v>
      </c>
      <c r="W255" s="29">
        <f t="shared" si="117"/>
        <v>0</v>
      </c>
      <c r="X255" s="29">
        <f t="shared" si="117"/>
        <v>0</v>
      </c>
      <c r="Y255" s="29">
        <f t="shared" si="117"/>
        <v>0</v>
      </c>
      <c r="Z255" s="29">
        <f t="shared" si="117"/>
        <v>1</v>
      </c>
      <c r="AA255" s="29">
        <f t="shared" si="117"/>
        <v>1</v>
      </c>
    </row>
    <row r="256" spans="1:27" outlineLevel="5">
      <c r="A256" s="187" t="s">
        <v>441</v>
      </c>
      <c r="B256" s="187"/>
      <c r="C256" s="187"/>
      <c r="D256" s="29">
        <f t="shared" ref="D256:AA256" si="118">SUBTOTAL(9,D257:D257)</f>
        <v>1</v>
      </c>
      <c r="E256" s="29">
        <f t="shared" si="118"/>
        <v>1</v>
      </c>
      <c r="F256" s="29">
        <f t="shared" si="118"/>
        <v>2</v>
      </c>
      <c r="G256" s="29">
        <f t="shared" si="118"/>
        <v>1</v>
      </c>
      <c r="H256" s="29">
        <f t="shared" si="118"/>
        <v>1</v>
      </c>
      <c r="I256" s="29">
        <f t="shared" si="118"/>
        <v>2</v>
      </c>
      <c r="J256" s="29">
        <f t="shared" si="118"/>
        <v>0</v>
      </c>
      <c r="K256" s="29">
        <f t="shared" si="118"/>
        <v>0</v>
      </c>
      <c r="L256" s="29">
        <f t="shared" si="118"/>
        <v>0</v>
      </c>
      <c r="M256" s="29">
        <f t="shared" si="118"/>
        <v>0</v>
      </c>
      <c r="N256" s="29">
        <f t="shared" si="118"/>
        <v>0</v>
      </c>
      <c r="O256" s="29">
        <f t="shared" si="118"/>
        <v>0</v>
      </c>
      <c r="P256" s="29">
        <f t="shared" si="118"/>
        <v>0</v>
      </c>
      <c r="Q256" s="29">
        <f t="shared" si="118"/>
        <v>0</v>
      </c>
      <c r="R256" s="29">
        <f t="shared" si="118"/>
        <v>0</v>
      </c>
      <c r="S256" s="29">
        <f t="shared" si="118"/>
        <v>0</v>
      </c>
      <c r="T256" s="29">
        <f t="shared" si="118"/>
        <v>0</v>
      </c>
      <c r="U256" s="29">
        <f t="shared" si="118"/>
        <v>0</v>
      </c>
      <c r="V256" s="29">
        <f t="shared" si="118"/>
        <v>0</v>
      </c>
      <c r="W256" s="29">
        <f t="shared" si="118"/>
        <v>0</v>
      </c>
      <c r="X256" s="29">
        <f t="shared" si="118"/>
        <v>0</v>
      </c>
      <c r="Y256" s="29">
        <f t="shared" si="118"/>
        <v>0</v>
      </c>
      <c r="Z256" s="29">
        <f t="shared" si="118"/>
        <v>0</v>
      </c>
      <c r="AA256" s="29">
        <f t="shared" si="118"/>
        <v>0</v>
      </c>
    </row>
    <row r="257" spans="1:27" outlineLevel="6">
      <c r="A257" s="32">
        <v>16.010200000000001</v>
      </c>
      <c r="B257" s="30" t="s">
        <v>389</v>
      </c>
      <c r="C257" s="30" t="s">
        <v>390</v>
      </c>
      <c r="D257" s="29">
        <f>G257+J257+M257+P257+S257+V257+Y257</f>
        <v>1</v>
      </c>
      <c r="E257" s="29">
        <f>H257+K257+N257+Q257+T257+W257+Z257</f>
        <v>1</v>
      </c>
      <c r="F257" s="29">
        <f>I257+L257+O257+R257+U257+X257+AA257</f>
        <v>2</v>
      </c>
      <c r="G257" s="30">
        <v>1</v>
      </c>
      <c r="H257" s="30">
        <v>1</v>
      </c>
      <c r="I257" s="30">
        <v>2</v>
      </c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  <c r="AA257" s="30"/>
    </row>
    <row r="258" spans="1:27" outlineLevel="5">
      <c r="A258" s="187" t="s">
        <v>75</v>
      </c>
      <c r="B258" s="187"/>
      <c r="C258" s="187"/>
      <c r="D258" s="29">
        <f t="shared" ref="D258:AA258" si="119">SUBTOTAL(9,D259:D266)</f>
        <v>165</v>
      </c>
      <c r="E258" s="29">
        <f t="shared" si="119"/>
        <v>254</v>
      </c>
      <c r="F258" s="29">
        <f t="shared" si="119"/>
        <v>419</v>
      </c>
      <c r="G258" s="29">
        <f t="shared" si="119"/>
        <v>60</v>
      </c>
      <c r="H258" s="29">
        <f t="shared" si="119"/>
        <v>89</v>
      </c>
      <c r="I258" s="29">
        <f t="shared" si="119"/>
        <v>149</v>
      </c>
      <c r="J258" s="29">
        <f t="shared" si="119"/>
        <v>105</v>
      </c>
      <c r="K258" s="29">
        <f t="shared" si="119"/>
        <v>164</v>
      </c>
      <c r="L258" s="29">
        <f t="shared" si="119"/>
        <v>269</v>
      </c>
      <c r="M258" s="29">
        <f t="shared" si="119"/>
        <v>0</v>
      </c>
      <c r="N258" s="29">
        <f t="shared" si="119"/>
        <v>0</v>
      </c>
      <c r="O258" s="29">
        <f t="shared" si="119"/>
        <v>0</v>
      </c>
      <c r="P258" s="29">
        <f t="shared" si="119"/>
        <v>0</v>
      </c>
      <c r="Q258" s="29">
        <f t="shared" si="119"/>
        <v>0</v>
      </c>
      <c r="R258" s="29">
        <f t="shared" si="119"/>
        <v>0</v>
      </c>
      <c r="S258" s="29">
        <f t="shared" si="119"/>
        <v>0</v>
      </c>
      <c r="T258" s="29">
        <f t="shared" si="119"/>
        <v>0</v>
      </c>
      <c r="U258" s="29">
        <f t="shared" si="119"/>
        <v>0</v>
      </c>
      <c r="V258" s="29">
        <f t="shared" si="119"/>
        <v>0</v>
      </c>
      <c r="W258" s="29">
        <f t="shared" si="119"/>
        <v>0</v>
      </c>
      <c r="X258" s="29">
        <f t="shared" si="119"/>
        <v>0</v>
      </c>
      <c r="Y258" s="29">
        <f t="shared" si="119"/>
        <v>0</v>
      </c>
      <c r="Z258" s="29">
        <f t="shared" si="119"/>
        <v>1</v>
      </c>
      <c r="AA258" s="29">
        <f t="shared" si="119"/>
        <v>1</v>
      </c>
    </row>
    <row r="259" spans="1:27" outlineLevel="6">
      <c r="A259" s="32">
        <v>16.010200000000001</v>
      </c>
      <c r="B259" s="30" t="s">
        <v>391</v>
      </c>
      <c r="C259" s="30" t="s">
        <v>392</v>
      </c>
      <c r="D259" s="29">
        <f t="shared" ref="D259:F266" si="120">G259+J259+M259+P259+S259+V259+Y259</f>
        <v>8</v>
      </c>
      <c r="E259" s="29">
        <f t="shared" si="120"/>
        <v>26</v>
      </c>
      <c r="F259" s="29">
        <f t="shared" si="120"/>
        <v>34</v>
      </c>
      <c r="G259" s="30">
        <v>3</v>
      </c>
      <c r="H259" s="30">
        <v>11</v>
      </c>
      <c r="I259" s="30">
        <v>14</v>
      </c>
      <c r="J259" s="30">
        <v>5</v>
      </c>
      <c r="K259" s="30">
        <v>15</v>
      </c>
      <c r="L259" s="30">
        <v>20</v>
      </c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  <c r="AA259" s="30"/>
    </row>
    <row r="260" spans="1:27" outlineLevel="6">
      <c r="A260" s="32">
        <v>16.010300000000001</v>
      </c>
      <c r="B260" s="30" t="s">
        <v>393</v>
      </c>
      <c r="C260" s="30" t="s">
        <v>394</v>
      </c>
      <c r="D260" s="29">
        <f t="shared" si="120"/>
        <v>27</v>
      </c>
      <c r="E260" s="29">
        <f t="shared" si="120"/>
        <v>79</v>
      </c>
      <c r="F260" s="29">
        <f t="shared" si="120"/>
        <v>106</v>
      </c>
      <c r="G260" s="30">
        <v>7</v>
      </c>
      <c r="H260" s="30">
        <v>28</v>
      </c>
      <c r="I260" s="30">
        <v>35</v>
      </c>
      <c r="J260" s="30">
        <v>20</v>
      </c>
      <c r="K260" s="30">
        <v>51</v>
      </c>
      <c r="L260" s="30">
        <v>71</v>
      </c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  <c r="AA260" s="30"/>
    </row>
    <row r="261" spans="1:27" outlineLevel="6">
      <c r="A261" s="32">
        <v>16.010400000000001</v>
      </c>
      <c r="B261" s="30" t="s">
        <v>342</v>
      </c>
      <c r="C261" s="30" t="s">
        <v>343</v>
      </c>
      <c r="D261" s="29">
        <f t="shared" si="120"/>
        <v>7</v>
      </c>
      <c r="E261" s="29">
        <f t="shared" si="120"/>
        <v>20</v>
      </c>
      <c r="F261" s="29">
        <f t="shared" si="120"/>
        <v>27</v>
      </c>
      <c r="G261" s="30">
        <v>3</v>
      </c>
      <c r="H261" s="30">
        <v>5</v>
      </c>
      <c r="I261" s="30">
        <v>8</v>
      </c>
      <c r="J261" s="30">
        <v>4</v>
      </c>
      <c r="K261" s="30">
        <v>14</v>
      </c>
      <c r="L261" s="30">
        <v>18</v>
      </c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>
        <v>1</v>
      </c>
      <c r="AA261" s="30">
        <v>1</v>
      </c>
    </row>
    <row r="262" spans="1:27" outlineLevel="6">
      <c r="A262" s="32">
        <v>16.090499999999999</v>
      </c>
      <c r="B262" s="30" t="s">
        <v>348</v>
      </c>
      <c r="C262" s="30" t="s">
        <v>349</v>
      </c>
      <c r="D262" s="29">
        <f t="shared" si="120"/>
        <v>15</v>
      </c>
      <c r="E262" s="29">
        <f t="shared" si="120"/>
        <v>16</v>
      </c>
      <c r="F262" s="29">
        <f t="shared" si="120"/>
        <v>31</v>
      </c>
      <c r="G262" s="30">
        <v>5</v>
      </c>
      <c r="H262" s="30">
        <v>5</v>
      </c>
      <c r="I262" s="30">
        <v>10</v>
      </c>
      <c r="J262" s="30">
        <v>10</v>
      </c>
      <c r="K262" s="30">
        <v>11</v>
      </c>
      <c r="L262" s="30">
        <v>21</v>
      </c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  <c r="AA262" s="30"/>
    </row>
    <row r="263" spans="1:27" outlineLevel="6">
      <c r="A263" s="32">
        <v>23.010100000000001</v>
      </c>
      <c r="B263" s="30" t="s">
        <v>350</v>
      </c>
      <c r="C263" s="30" t="s">
        <v>351</v>
      </c>
      <c r="D263" s="29">
        <f t="shared" si="120"/>
        <v>18</v>
      </c>
      <c r="E263" s="29">
        <f t="shared" si="120"/>
        <v>31</v>
      </c>
      <c r="F263" s="29">
        <f t="shared" si="120"/>
        <v>49</v>
      </c>
      <c r="G263" s="30">
        <v>9</v>
      </c>
      <c r="H263" s="30">
        <v>9</v>
      </c>
      <c r="I263" s="30">
        <v>18</v>
      </c>
      <c r="J263" s="30">
        <v>9</v>
      </c>
      <c r="K263" s="30">
        <v>22</v>
      </c>
      <c r="L263" s="30">
        <v>31</v>
      </c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  <c r="AA263" s="30"/>
    </row>
    <row r="264" spans="1:27" outlineLevel="6">
      <c r="A264" s="32">
        <v>38.010100000000001</v>
      </c>
      <c r="B264" s="30" t="s">
        <v>352</v>
      </c>
      <c r="C264" s="30" t="s">
        <v>353</v>
      </c>
      <c r="D264" s="29">
        <f t="shared" si="120"/>
        <v>36</v>
      </c>
      <c r="E264" s="29">
        <f t="shared" si="120"/>
        <v>6</v>
      </c>
      <c r="F264" s="29">
        <f t="shared" si="120"/>
        <v>42</v>
      </c>
      <c r="G264" s="30">
        <v>14</v>
      </c>
      <c r="H264" s="30">
        <v>3</v>
      </c>
      <c r="I264" s="30">
        <v>17</v>
      </c>
      <c r="J264" s="30">
        <v>22</v>
      </c>
      <c r="K264" s="30">
        <v>3</v>
      </c>
      <c r="L264" s="30">
        <v>25</v>
      </c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  <c r="AA264" s="30"/>
    </row>
    <row r="265" spans="1:27" outlineLevel="6">
      <c r="A265" s="32">
        <v>50.070399999999999</v>
      </c>
      <c r="B265" s="30" t="s">
        <v>395</v>
      </c>
      <c r="C265" s="30" t="s">
        <v>396</v>
      </c>
      <c r="D265" s="29">
        <f t="shared" si="120"/>
        <v>16</v>
      </c>
      <c r="E265" s="29">
        <f t="shared" si="120"/>
        <v>46</v>
      </c>
      <c r="F265" s="29">
        <f t="shared" si="120"/>
        <v>62</v>
      </c>
      <c r="G265" s="30">
        <v>8</v>
      </c>
      <c r="H265" s="30">
        <v>22</v>
      </c>
      <c r="I265" s="30">
        <v>30</v>
      </c>
      <c r="J265" s="30">
        <v>8</v>
      </c>
      <c r="K265" s="30">
        <v>24</v>
      </c>
      <c r="L265" s="30">
        <v>32</v>
      </c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  <c r="AA265" s="30"/>
    </row>
    <row r="266" spans="1:27" outlineLevel="6">
      <c r="A266" s="32">
        <v>54.010100000000001</v>
      </c>
      <c r="B266" s="30" t="s">
        <v>397</v>
      </c>
      <c r="C266" s="30" t="s">
        <v>398</v>
      </c>
      <c r="D266" s="29">
        <f t="shared" si="120"/>
        <v>38</v>
      </c>
      <c r="E266" s="29">
        <f t="shared" si="120"/>
        <v>30</v>
      </c>
      <c r="F266" s="29">
        <f t="shared" si="120"/>
        <v>68</v>
      </c>
      <c r="G266" s="30">
        <v>11</v>
      </c>
      <c r="H266" s="30">
        <v>6</v>
      </c>
      <c r="I266" s="30">
        <v>17</v>
      </c>
      <c r="J266" s="30">
        <v>27</v>
      </c>
      <c r="K266" s="30">
        <v>24</v>
      </c>
      <c r="L266" s="30">
        <v>51</v>
      </c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  <c r="AA266" s="30"/>
    </row>
    <row r="267" spans="1:27" outlineLevel="5">
      <c r="A267" s="187" t="s">
        <v>77</v>
      </c>
      <c r="B267" s="187"/>
      <c r="C267" s="187"/>
      <c r="D267" s="29">
        <f t="shared" ref="D267:AA267" si="121">SUBTOTAL(9,D268:D270)</f>
        <v>75</v>
      </c>
      <c r="E267" s="29">
        <f t="shared" si="121"/>
        <v>128</v>
      </c>
      <c r="F267" s="29">
        <f t="shared" si="121"/>
        <v>203</v>
      </c>
      <c r="G267" s="29">
        <f t="shared" si="121"/>
        <v>13</v>
      </c>
      <c r="H267" s="29">
        <f t="shared" si="121"/>
        <v>32</v>
      </c>
      <c r="I267" s="29">
        <f t="shared" si="121"/>
        <v>45</v>
      </c>
      <c r="J267" s="29">
        <f t="shared" si="121"/>
        <v>62</v>
      </c>
      <c r="K267" s="29">
        <f t="shared" si="121"/>
        <v>96</v>
      </c>
      <c r="L267" s="29">
        <f t="shared" si="121"/>
        <v>158</v>
      </c>
      <c r="M267" s="29">
        <f t="shared" si="121"/>
        <v>0</v>
      </c>
      <c r="N267" s="29">
        <f t="shared" si="121"/>
        <v>0</v>
      </c>
      <c r="O267" s="29">
        <f t="shared" si="121"/>
        <v>0</v>
      </c>
      <c r="P267" s="29">
        <f t="shared" si="121"/>
        <v>0</v>
      </c>
      <c r="Q267" s="29">
        <f t="shared" si="121"/>
        <v>0</v>
      </c>
      <c r="R267" s="29">
        <f t="shared" si="121"/>
        <v>0</v>
      </c>
      <c r="S267" s="29">
        <f t="shared" si="121"/>
        <v>0</v>
      </c>
      <c r="T267" s="29">
        <f t="shared" si="121"/>
        <v>0</v>
      </c>
      <c r="U267" s="29">
        <f t="shared" si="121"/>
        <v>0</v>
      </c>
      <c r="V267" s="29">
        <f t="shared" si="121"/>
        <v>0</v>
      </c>
      <c r="W267" s="29">
        <f t="shared" si="121"/>
        <v>0</v>
      </c>
      <c r="X267" s="29">
        <f t="shared" si="121"/>
        <v>0</v>
      </c>
      <c r="Y267" s="29">
        <f t="shared" si="121"/>
        <v>0</v>
      </c>
      <c r="Z267" s="29">
        <f t="shared" si="121"/>
        <v>0</v>
      </c>
      <c r="AA267" s="29">
        <f t="shared" si="121"/>
        <v>0</v>
      </c>
    </row>
    <row r="268" spans="1:27" outlineLevel="6">
      <c r="A268" s="32">
        <v>16.090499999999999</v>
      </c>
      <c r="B268" s="30" t="s">
        <v>348</v>
      </c>
      <c r="C268" s="30" t="s">
        <v>349</v>
      </c>
      <c r="D268" s="29">
        <f t="shared" ref="D268:F270" si="122">G268+J268+M268+P268+S268+V268+Y268</f>
        <v>24</v>
      </c>
      <c r="E268" s="29">
        <f t="shared" si="122"/>
        <v>60</v>
      </c>
      <c r="F268" s="29">
        <f t="shared" si="122"/>
        <v>84</v>
      </c>
      <c r="G268" s="30">
        <v>4</v>
      </c>
      <c r="H268" s="30">
        <v>14</v>
      </c>
      <c r="I268" s="30">
        <v>18</v>
      </c>
      <c r="J268" s="30">
        <v>20</v>
      </c>
      <c r="K268" s="30">
        <v>46</v>
      </c>
      <c r="L268" s="30">
        <v>66</v>
      </c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  <c r="AA268" s="30"/>
    </row>
    <row r="269" spans="1:27" outlineLevel="6">
      <c r="A269" s="32">
        <v>23.010100000000001</v>
      </c>
      <c r="B269" s="30" t="s">
        <v>399</v>
      </c>
      <c r="C269" s="30" t="s">
        <v>400</v>
      </c>
      <c r="D269" s="29">
        <f t="shared" si="122"/>
        <v>18</v>
      </c>
      <c r="E269" s="29">
        <f t="shared" si="122"/>
        <v>46</v>
      </c>
      <c r="F269" s="29">
        <f t="shared" si="122"/>
        <v>64</v>
      </c>
      <c r="G269" s="30">
        <v>3</v>
      </c>
      <c r="H269" s="30">
        <v>11</v>
      </c>
      <c r="I269" s="30">
        <v>14</v>
      </c>
      <c r="J269" s="30">
        <v>15</v>
      </c>
      <c r="K269" s="30">
        <v>35</v>
      </c>
      <c r="L269" s="30">
        <v>50</v>
      </c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  <c r="AA269" s="30"/>
    </row>
    <row r="270" spans="1:27" outlineLevel="6">
      <c r="A270" s="32">
        <v>54.010100000000001</v>
      </c>
      <c r="B270" s="30" t="s">
        <v>397</v>
      </c>
      <c r="C270" s="30" t="s">
        <v>398</v>
      </c>
      <c r="D270" s="29">
        <f t="shared" si="122"/>
        <v>33</v>
      </c>
      <c r="E270" s="29">
        <f t="shared" si="122"/>
        <v>22</v>
      </c>
      <c r="F270" s="29">
        <f t="shared" si="122"/>
        <v>55</v>
      </c>
      <c r="G270" s="30">
        <v>6</v>
      </c>
      <c r="H270" s="30">
        <v>7</v>
      </c>
      <c r="I270" s="30">
        <v>13</v>
      </c>
      <c r="J270" s="30">
        <v>27</v>
      </c>
      <c r="K270" s="30">
        <v>15</v>
      </c>
      <c r="L270" s="30">
        <v>42</v>
      </c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  <c r="AA270" s="30"/>
    </row>
    <row r="271" spans="1:27" outlineLevel="3">
      <c r="A271" s="186" t="s">
        <v>477</v>
      </c>
      <c r="B271" s="186"/>
      <c r="C271" s="186"/>
      <c r="D271" s="29">
        <f t="shared" ref="D271:AA271" si="123">SUBTOTAL(9,D274:D290)</f>
        <v>118</v>
      </c>
      <c r="E271" s="29">
        <f t="shared" si="123"/>
        <v>178</v>
      </c>
      <c r="F271" s="29">
        <f t="shared" si="123"/>
        <v>296</v>
      </c>
      <c r="G271" s="29">
        <f t="shared" si="123"/>
        <v>3</v>
      </c>
      <c r="H271" s="29">
        <f t="shared" si="123"/>
        <v>3</v>
      </c>
      <c r="I271" s="29">
        <f t="shared" si="123"/>
        <v>6</v>
      </c>
      <c r="J271" s="29">
        <f t="shared" si="123"/>
        <v>4</v>
      </c>
      <c r="K271" s="29">
        <f t="shared" si="123"/>
        <v>6</v>
      </c>
      <c r="L271" s="29">
        <f t="shared" si="123"/>
        <v>10</v>
      </c>
      <c r="M271" s="29">
        <f t="shared" si="123"/>
        <v>2</v>
      </c>
      <c r="N271" s="29">
        <f t="shared" si="123"/>
        <v>3</v>
      </c>
      <c r="O271" s="29">
        <f t="shared" si="123"/>
        <v>5</v>
      </c>
      <c r="P271" s="29">
        <f t="shared" si="123"/>
        <v>1</v>
      </c>
      <c r="Q271" s="29">
        <f t="shared" si="123"/>
        <v>5</v>
      </c>
      <c r="R271" s="29">
        <f t="shared" si="123"/>
        <v>6</v>
      </c>
      <c r="S271" s="29">
        <f t="shared" si="123"/>
        <v>0</v>
      </c>
      <c r="T271" s="29">
        <f t="shared" si="123"/>
        <v>0</v>
      </c>
      <c r="U271" s="29">
        <f t="shared" si="123"/>
        <v>0</v>
      </c>
      <c r="V271" s="29">
        <f t="shared" si="123"/>
        <v>29</v>
      </c>
      <c r="W271" s="29">
        <f t="shared" si="123"/>
        <v>48</v>
      </c>
      <c r="X271" s="29">
        <f t="shared" si="123"/>
        <v>77</v>
      </c>
      <c r="Y271" s="29">
        <f t="shared" si="123"/>
        <v>79</v>
      </c>
      <c r="Z271" s="29">
        <f t="shared" si="123"/>
        <v>113</v>
      </c>
      <c r="AA271" s="29">
        <f t="shared" si="123"/>
        <v>192</v>
      </c>
    </row>
    <row r="272" spans="1:27" outlineLevel="4">
      <c r="A272" s="186" t="s">
        <v>49</v>
      </c>
      <c r="B272" s="186"/>
      <c r="C272" s="186"/>
      <c r="D272" s="29">
        <f t="shared" ref="D272:AA272" si="124">SUBTOTAL(9,D274:D282)</f>
        <v>75</v>
      </c>
      <c r="E272" s="29">
        <f t="shared" si="124"/>
        <v>125</v>
      </c>
      <c r="F272" s="29">
        <f t="shared" si="124"/>
        <v>200</v>
      </c>
      <c r="G272" s="29">
        <f t="shared" si="124"/>
        <v>2</v>
      </c>
      <c r="H272" s="29">
        <f t="shared" si="124"/>
        <v>1</v>
      </c>
      <c r="I272" s="29">
        <f t="shared" si="124"/>
        <v>3</v>
      </c>
      <c r="J272" s="29">
        <f t="shared" si="124"/>
        <v>2</v>
      </c>
      <c r="K272" s="29">
        <f t="shared" si="124"/>
        <v>6</v>
      </c>
      <c r="L272" s="29">
        <f t="shared" si="124"/>
        <v>8</v>
      </c>
      <c r="M272" s="29">
        <f t="shared" si="124"/>
        <v>2</v>
      </c>
      <c r="N272" s="29">
        <f t="shared" si="124"/>
        <v>3</v>
      </c>
      <c r="O272" s="29">
        <f t="shared" si="124"/>
        <v>5</v>
      </c>
      <c r="P272" s="29">
        <f t="shared" si="124"/>
        <v>1</v>
      </c>
      <c r="Q272" s="29">
        <f t="shared" si="124"/>
        <v>5</v>
      </c>
      <c r="R272" s="29">
        <f t="shared" si="124"/>
        <v>6</v>
      </c>
      <c r="S272" s="29">
        <f t="shared" si="124"/>
        <v>0</v>
      </c>
      <c r="T272" s="29">
        <f t="shared" si="124"/>
        <v>0</v>
      </c>
      <c r="U272" s="29">
        <f t="shared" si="124"/>
        <v>0</v>
      </c>
      <c r="V272" s="29">
        <f t="shared" si="124"/>
        <v>29</v>
      </c>
      <c r="W272" s="29">
        <f t="shared" si="124"/>
        <v>48</v>
      </c>
      <c r="X272" s="29">
        <f t="shared" si="124"/>
        <v>77</v>
      </c>
      <c r="Y272" s="29">
        <f t="shared" si="124"/>
        <v>39</v>
      </c>
      <c r="Z272" s="29">
        <f t="shared" si="124"/>
        <v>62</v>
      </c>
      <c r="AA272" s="29">
        <f t="shared" si="124"/>
        <v>101</v>
      </c>
    </row>
    <row r="273" spans="1:27" outlineLevel="5">
      <c r="A273" s="187" t="s">
        <v>402</v>
      </c>
      <c r="B273" s="187"/>
      <c r="C273" s="187"/>
      <c r="D273" s="29">
        <f t="shared" ref="D273:AA273" si="125">SUBTOTAL(9,D274:D282)</f>
        <v>75</v>
      </c>
      <c r="E273" s="29">
        <f t="shared" si="125"/>
        <v>125</v>
      </c>
      <c r="F273" s="29">
        <f t="shared" si="125"/>
        <v>200</v>
      </c>
      <c r="G273" s="29">
        <f t="shared" si="125"/>
        <v>2</v>
      </c>
      <c r="H273" s="29">
        <f t="shared" si="125"/>
        <v>1</v>
      </c>
      <c r="I273" s="29">
        <f t="shared" si="125"/>
        <v>3</v>
      </c>
      <c r="J273" s="29">
        <f t="shared" si="125"/>
        <v>2</v>
      </c>
      <c r="K273" s="29">
        <f t="shared" si="125"/>
        <v>6</v>
      </c>
      <c r="L273" s="29">
        <f t="shared" si="125"/>
        <v>8</v>
      </c>
      <c r="M273" s="29">
        <f t="shared" si="125"/>
        <v>2</v>
      </c>
      <c r="N273" s="29">
        <f t="shared" si="125"/>
        <v>3</v>
      </c>
      <c r="O273" s="29">
        <f t="shared" si="125"/>
        <v>5</v>
      </c>
      <c r="P273" s="29">
        <f t="shared" si="125"/>
        <v>1</v>
      </c>
      <c r="Q273" s="29">
        <f t="shared" si="125"/>
        <v>5</v>
      </c>
      <c r="R273" s="29">
        <f t="shared" si="125"/>
        <v>6</v>
      </c>
      <c r="S273" s="29">
        <f t="shared" si="125"/>
        <v>0</v>
      </c>
      <c r="T273" s="29">
        <f t="shared" si="125"/>
        <v>0</v>
      </c>
      <c r="U273" s="29">
        <f t="shared" si="125"/>
        <v>0</v>
      </c>
      <c r="V273" s="29">
        <f t="shared" si="125"/>
        <v>29</v>
      </c>
      <c r="W273" s="29">
        <f t="shared" si="125"/>
        <v>48</v>
      </c>
      <c r="X273" s="29">
        <f t="shared" si="125"/>
        <v>77</v>
      </c>
      <c r="Y273" s="29">
        <f t="shared" si="125"/>
        <v>39</v>
      </c>
      <c r="Z273" s="29">
        <f t="shared" si="125"/>
        <v>62</v>
      </c>
      <c r="AA273" s="29">
        <f t="shared" si="125"/>
        <v>101</v>
      </c>
    </row>
    <row r="274" spans="1:27" outlineLevel="6">
      <c r="A274" s="30">
        <v>45</v>
      </c>
      <c r="B274" s="30" t="s">
        <v>403</v>
      </c>
      <c r="C274" s="30" t="s">
        <v>404</v>
      </c>
      <c r="D274" s="29">
        <f t="shared" ref="D274:D282" si="126">G274+J274+M274+P274+S274+V274+Y274</f>
        <v>4</v>
      </c>
      <c r="E274" s="29">
        <f t="shared" ref="E274:E282" si="127">H274+K274+N274+Q274+T274+W274+Z274</f>
        <v>13</v>
      </c>
      <c r="F274" s="29">
        <f t="shared" ref="F274:F282" si="128">I274+L274+O274+R274+U274+X274+AA274</f>
        <v>17</v>
      </c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>
        <v>3</v>
      </c>
      <c r="W274" s="30">
        <v>5</v>
      </c>
      <c r="X274" s="30">
        <v>8</v>
      </c>
      <c r="Y274" s="30">
        <v>1</v>
      </c>
      <c r="Z274" s="30">
        <v>8</v>
      </c>
      <c r="AA274" s="30">
        <v>9</v>
      </c>
    </row>
    <row r="275" spans="1:27" outlineLevel="6">
      <c r="A275" s="30" t="s">
        <v>405</v>
      </c>
      <c r="B275" s="30" t="s">
        <v>405</v>
      </c>
      <c r="C275" s="30" t="s">
        <v>68</v>
      </c>
      <c r="D275" s="29">
        <f t="shared" si="126"/>
        <v>2</v>
      </c>
      <c r="E275" s="29">
        <f t="shared" si="127"/>
        <v>1</v>
      </c>
      <c r="F275" s="29">
        <f t="shared" si="128"/>
        <v>3</v>
      </c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>
        <v>1</v>
      </c>
      <c r="W275" s="30"/>
      <c r="X275" s="30">
        <v>1</v>
      </c>
      <c r="Y275" s="30">
        <v>1</v>
      </c>
      <c r="Z275" s="30">
        <v>1</v>
      </c>
      <c r="AA275" s="30">
        <v>2</v>
      </c>
    </row>
    <row r="276" spans="1:27" outlineLevel="6">
      <c r="A276" s="30" t="s">
        <v>406</v>
      </c>
      <c r="B276" s="30" t="s">
        <v>406</v>
      </c>
      <c r="C276" s="30" t="s">
        <v>407</v>
      </c>
      <c r="D276" s="29">
        <f t="shared" si="126"/>
        <v>5</v>
      </c>
      <c r="E276" s="29">
        <f t="shared" si="127"/>
        <v>8</v>
      </c>
      <c r="F276" s="29">
        <f t="shared" si="128"/>
        <v>13</v>
      </c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>
        <v>2</v>
      </c>
      <c r="W276" s="30">
        <v>4</v>
      </c>
      <c r="X276" s="30">
        <v>6</v>
      </c>
      <c r="Y276" s="30">
        <v>3</v>
      </c>
      <c r="Z276" s="30">
        <v>4</v>
      </c>
      <c r="AA276" s="30">
        <v>7</v>
      </c>
    </row>
    <row r="277" spans="1:27" outlineLevel="6">
      <c r="A277" s="30" t="s">
        <v>408</v>
      </c>
      <c r="B277" s="30" t="s">
        <v>408</v>
      </c>
      <c r="C277" s="30" t="s">
        <v>478</v>
      </c>
      <c r="D277" s="29">
        <f t="shared" si="126"/>
        <v>7</v>
      </c>
      <c r="E277" s="29">
        <f t="shared" si="127"/>
        <v>3</v>
      </c>
      <c r="F277" s="29">
        <f t="shared" si="128"/>
        <v>10</v>
      </c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>
        <v>7</v>
      </c>
      <c r="Z277" s="30">
        <v>3</v>
      </c>
      <c r="AA277" s="30">
        <v>10</v>
      </c>
    </row>
    <row r="278" spans="1:27" outlineLevel="6">
      <c r="A278" s="30" t="s">
        <v>410</v>
      </c>
      <c r="B278" s="30" t="s">
        <v>410</v>
      </c>
      <c r="C278" s="30" t="s">
        <v>411</v>
      </c>
      <c r="D278" s="29">
        <f t="shared" si="126"/>
        <v>23</v>
      </c>
      <c r="E278" s="29">
        <f t="shared" si="127"/>
        <v>34</v>
      </c>
      <c r="F278" s="29">
        <f t="shared" si="128"/>
        <v>57</v>
      </c>
      <c r="G278" s="30"/>
      <c r="H278" s="30"/>
      <c r="I278" s="30"/>
      <c r="J278" s="30"/>
      <c r="K278" s="30">
        <v>1</v>
      </c>
      <c r="L278" s="30">
        <v>1</v>
      </c>
      <c r="M278" s="30"/>
      <c r="N278" s="30"/>
      <c r="O278" s="30"/>
      <c r="P278" s="30">
        <v>1</v>
      </c>
      <c r="Q278" s="30"/>
      <c r="R278" s="30">
        <v>1</v>
      </c>
      <c r="S278" s="30"/>
      <c r="T278" s="30"/>
      <c r="U278" s="30"/>
      <c r="V278" s="30">
        <v>9</v>
      </c>
      <c r="W278" s="30">
        <v>4</v>
      </c>
      <c r="X278" s="30">
        <v>13</v>
      </c>
      <c r="Y278" s="30">
        <v>13</v>
      </c>
      <c r="Z278" s="30">
        <v>29</v>
      </c>
      <c r="AA278" s="30">
        <v>42</v>
      </c>
    </row>
    <row r="279" spans="1:27" outlineLevel="6">
      <c r="A279" s="30" t="s">
        <v>412</v>
      </c>
      <c r="B279" s="30" t="s">
        <v>412</v>
      </c>
      <c r="C279" s="30" t="s">
        <v>413</v>
      </c>
      <c r="D279" s="29">
        <f t="shared" si="126"/>
        <v>0</v>
      </c>
      <c r="E279" s="29">
        <f t="shared" si="127"/>
        <v>1</v>
      </c>
      <c r="F279" s="29">
        <f t="shared" si="128"/>
        <v>1</v>
      </c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>
        <v>1</v>
      </c>
      <c r="X279" s="30">
        <v>1</v>
      </c>
      <c r="Y279" s="30"/>
      <c r="Z279" s="30"/>
      <c r="AA279" s="30"/>
    </row>
    <row r="280" spans="1:27" outlineLevel="6">
      <c r="A280" s="30" t="s">
        <v>414</v>
      </c>
      <c r="B280" s="30" t="s">
        <v>414</v>
      </c>
      <c r="C280" s="30" t="s">
        <v>415</v>
      </c>
      <c r="D280" s="29">
        <f t="shared" si="126"/>
        <v>10</v>
      </c>
      <c r="E280" s="29">
        <f t="shared" si="127"/>
        <v>37</v>
      </c>
      <c r="F280" s="29">
        <f t="shared" si="128"/>
        <v>47</v>
      </c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>
        <v>10</v>
      </c>
      <c r="W280" s="30">
        <v>32</v>
      </c>
      <c r="X280" s="30">
        <v>42</v>
      </c>
      <c r="Y280" s="30"/>
      <c r="Z280" s="30">
        <v>5</v>
      </c>
      <c r="AA280" s="30">
        <v>5</v>
      </c>
    </row>
    <row r="281" spans="1:27" outlineLevel="6">
      <c r="A281" s="30" t="s">
        <v>416</v>
      </c>
      <c r="B281" s="30" t="s">
        <v>416</v>
      </c>
      <c r="C281" s="30" t="s">
        <v>417</v>
      </c>
      <c r="D281" s="29">
        <f t="shared" si="126"/>
        <v>4</v>
      </c>
      <c r="E281" s="29">
        <f t="shared" si="127"/>
        <v>4</v>
      </c>
      <c r="F281" s="29">
        <f t="shared" si="128"/>
        <v>8</v>
      </c>
      <c r="G281" s="30">
        <v>1</v>
      </c>
      <c r="H281" s="30"/>
      <c r="I281" s="30">
        <v>1</v>
      </c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>
        <v>2</v>
      </c>
      <c r="W281" s="30">
        <v>1</v>
      </c>
      <c r="X281" s="30">
        <v>3</v>
      </c>
      <c r="Y281" s="30">
        <v>1</v>
      </c>
      <c r="Z281" s="30">
        <v>3</v>
      </c>
      <c r="AA281" s="30">
        <v>4</v>
      </c>
    </row>
    <row r="282" spans="1:27" outlineLevel="6">
      <c r="A282" s="30" t="s">
        <v>418</v>
      </c>
      <c r="B282" s="30" t="s">
        <v>418</v>
      </c>
      <c r="C282" s="30" t="s">
        <v>419</v>
      </c>
      <c r="D282" s="29">
        <f t="shared" si="126"/>
        <v>20</v>
      </c>
      <c r="E282" s="29">
        <f t="shared" si="127"/>
        <v>24</v>
      </c>
      <c r="F282" s="29">
        <f t="shared" si="128"/>
        <v>44</v>
      </c>
      <c r="G282" s="30">
        <v>1</v>
      </c>
      <c r="H282" s="30">
        <v>1</v>
      </c>
      <c r="I282" s="30">
        <v>2</v>
      </c>
      <c r="J282" s="30">
        <v>2</v>
      </c>
      <c r="K282" s="30">
        <v>5</v>
      </c>
      <c r="L282" s="30">
        <v>7</v>
      </c>
      <c r="M282" s="30">
        <v>2</v>
      </c>
      <c r="N282" s="30">
        <v>3</v>
      </c>
      <c r="O282" s="30">
        <v>5</v>
      </c>
      <c r="P282" s="30"/>
      <c r="Q282" s="30">
        <v>5</v>
      </c>
      <c r="R282" s="30">
        <v>5</v>
      </c>
      <c r="S282" s="30"/>
      <c r="T282" s="30"/>
      <c r="U282" s="30"/>
      <c r="V282" s="30">
        <v>2</v>
      </c>
      <c r="W282" s="30">
        <v>1</v>
      </c>
      <c r="X282" s="30">
        <v>3</v>
      </c>
      <c r="Y282" s="30">
        <v>13</v>
      </c>
      <c r="Z282" s="30">
        <v>9</v>
      </c>
      <c r="AA282" s="30">
        <v>22</v>
      </c>
    </row>
    <row r="283" spans="1:27" outlineLevel="4">
      <c r="A283" s="186" t="s">
        <v>50</v>
      </c>
      <c r="B283" s="186"/>
      <c r="C283" s="186"/>
      <c r="D283" s="29">
        <f t="shared" ref="D283:AA283" si="129">SUBTOTAL(9,D285:D290)</f>
        <v>43</v>
      </c>
      <c r="E283" s="29">
        <f t="shared" si="129"/>
        <v>53</v>
      </c>
      <c r="F283" s="29">
        <f t="shared" si="129"/>
        <v>96</v>
      </c>
      <c r="G283" s="29">
        <f t="shared" si="129"/>
        <v>1</v>
      </c>
      <c r="H283" s="29">
        <f t="shared" si="129"/>
        <v>2</v>
      </c>
      <c r="I283" s="29">
        <f t="shared" si="129"/>
        <v>3</v>
      </c>
      <c r="J283" s="29">
        <f t="shared" si="129"/>
        <v>2</v>
      </c>
      <c r="K283" s="29">
        <f t="shared" si="129"/>
        <v>0</v>
      </c>
      <c r="L283" s="29">
        <f t="shared" si="129"/>
        <v>2</v>
      </c>
      <c r="M283" s="29">
        <f t="shared" si="129"/>
        <v>0</v>
      </c>
      <c r="N283" s="29">
        <f t="shared" si="129"/>
        <v>0</v>
      </c>
      <c r="O283" s="29">
        <f t="shared" si="129"/>
        <v>0</v>
      </c>
      <c r="P283" s="29">
        <f t="shared" si="129"/>
        <v>0</v>
      </c>
      <c r="Q283" s="29">
        <f t="shared" si="129"/>
        <v>0</v>
      </c>
      <c r="R283" s="29">
        <f t="shared" si="129"/>
        <v>0</v>
      </c>
      <c r="S283" s="29">
        <f t="shared" si="129"/>
        <v>0</v>
      </c>
      <c r="T283" s="29">
        <f t="shared" si="129"/>
        <v>0</v>
      </c>
      <c r="U283" s="29">
        <f t="shared" si="129"/>
        <v>0</v>
      </c>
      <c r="V283" s="29">
        <f t="shared" si="129"/>
        <v>0</v>
      </c>
      <c r="W283" s="29">
        <f t="shared" si="129"/>
        <v>0</v>
      </c>
      <c r="X283" s="29">
        <f t="shared" si="129"/>
        <v>0</v>
      </c>
      <c r="Y283" s="29">
        <f t="shared" si="129"/>
        <v>40</v>
      </c>
      <c r="Z283" s="29">
        <f t="shared" si="129"/>
        <v>51</v>
      </c>
      <c r="AA283" s="29">
        <f t="shared" si="129"/>
        <v>91</v>
      </c>
    </row>
    <row r="284" spans="1:27" outlineLevel="5">
      <c r="A284" s="187" t="s">
        <v>441</v>
      </c>
      <c r="B284" s="187"/>
      <c r="C284" s="187"/>
      <c r="D284" s="29">
        <f t="shared" ref="D284:AA284" si="130">SUBTOTAL(9,D285:D285)</f>
        <v>2</v>
      </c>
      <c r="E284" s="29">
        <f t="shared" si="130"/>
        <v>2</v>
      </c>
      <c r="F284" s="29">
        <f t="shared" si="130"/>
        <v>4</v>
      </c>
      <c r="G284" s="29">
        <f t="shared" si="130"/>
        <v>0</v>
      </c>
      <c r="H284" s="29">
        <f t="shared" si="130"/>
        <v>0</v>
      </c>
      <c r="I284" s="29">
        <f t="shared" si="130"/>
        <v>0</v>
      </c>
      <c r="J284" s="29">
        <f t="shared" si="130"/>
        <v>0</v>
      </c>
      <c r="K284" s="29">
        <f t="shared" si="130"/>
        <v>0</v>
      </c>
      <c r="L284" s="29">
        <f t="shared" si="130"/>
        <v>0</v>
      </c>
      <c r="M284" s="29">
        <f t="shared" si="130"/>
        <v>0</v>
      </c>
      <c r="N284" s="29">
        <f t="shared" si="130"/>
        <v>0</v>
      </c>
      <c r="O284" s="29">
        <f t="shared" si="130"/>
        <v>0</v>
      </c>
      <c r="P284" s="29">
        <f t="shared" si="130"/>
        <v>0</v>
      </c>
      <c r="Q284" s="29">
        <f t="shared" si="130"/>
        <v>0</v>
      </c>
      <c r="R284" s="29">
        <f t="shared" si="130"/>
        <v>0</v>
      </c>
      <c r="S284" s="29">
        <f t="shared" si="130"/>
        <v>0</v>
      </c>
      <c r="T284" s="29">
        <f t="shared" si="130"/>
        <v>0</v>
      </c>
      <c r="U284" s="29">
        <f t="shared" si="130"/>
        <v>0</v>
      </c>
      <c r="V284" s="29">
        <f t="shared" si="130"/>
        <v>0</v>
      </c>
      <c r="W284" s="29">
        <f t="shared" si="130"/>
        <v>0</v>
      </c>
      <c r="X284" s="29">
        <f t="shared" si="130"/>
        <v>0</v>
      </c>
      <c r="Y284" s="29">
        <f t="shared" si="130"/>
        <v>2</v>
      </c>
      <c r="Z284" s="29">
        <f t="shared" si="130"/>
        <v>2</v>
      </c>
      <c r="AA284" s="29">
        <f t="shared" si="130"/>
        <v>4</v>
      </c>
    </row>
    <row r="285" spans="1:27" outlineLevel="6">
      <c r="A285" s="32" t="s">
        <v>420</v>
      </c>
      <c r="B285" s="30" t="s">
        <v>420</v>
      </c>
      <c r="C285" s="30" t="s">
        <v>421</v>
      </c>
      <c r="D285" s="29">
        <f>G285+J285+M285+P285+S285+V285+Y285</f>
        <v>2</v>
      </c>
      <c r="E285" s="29">
        <f>H285+K285+N285+Q285+T285+W285+Z285</f>
        <v>2</v>
      </c>
      <c r="F285" s="29">
        <f>I285+L285+O285+R285+U285+X285+AA285</f>
        <v>4</v>
      </c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>
        <v>2</v>
      </c>
      <c r="Z285" s="30">
        <v>2</v>
      </c>
      <c r="AA285" s="30">
        <v>4</v>
      </c>
    </row>
    <row r="286" spans="1:27" outlineLevel="5">
      <c r="A286" s="187" t="s">
        <v>75</v>
      </c>
      <c r="B286" s="187"/>
      <c r="C286" s="187"/>
      <c r="D286" s="29">
        <f t="shared" ref="D286:AA286" si="131">SUBTOTAL(9,D287:D288)</f>
        <v>41</v>
      </c>
      <c r="E286" s="29">
        <f t="shared" si="131"/>
        <v>49</v>
      </c>
      <c r="F286" s="29">
        <f t="shared" si="131"/>
        <v>90</v>
      </c>
      <c r="G286" s="29">
        <f t="shared" si="131"/>
        <v>1</v>
      </c>
      <c r="H286" s="29">
        <f t="shared" si="131"/>
        <v>2</v>
      </c>
      <c r="I286" s="29">
        <f t="shared" si="131"/>
        <v>3</v>
      </c>
      <c r="J286" s="29">
        <f t="shared" si="131"/>
        <v>2</v>
      </c>
      <c r="K286" s="29">
        <f t="shared" si="131"/>
        <v>0</v>
      </c>
      <c r="L286" s="29">
        <f t="shared" si="131"/>
        <v>2</v>
      </c>
      <c r="M286" s="29">
        <f t="shared" si="131"/>
        <v>0</v>
      </c>
      <c r="N286" s="29">
        <f t="shared" si="131"/>
        <v>0</v>
      </c>
      <c r="O286" s="29">
        <f t="shared" si="131"/>
        <v>0</v>
      </c>
      <c r="P286" s="29">
        <f t="shared" si="131"/>
        <v>0</v>
      </c>
      <c r="Q286" s="29">
        <f t="shared" si="131"/>
        <v>0</v>
      </c>
      <c r="R286" s="29">
        <f t="shared" si="131"/>
        <v>0</v>
      </c>
      <c r="S286" s="29">
        <f t="shared" si="131"/>
        <v>0</v>
      </c>
      <c r="T286" s="29">
        <f t="shared" si="131"/>
        <v>0</v>
      </c>
      <c r="U286" s="29">
        <f t="shared" si="131"/>
        <v>0</v>
      </c>
      <c r="V286" s="29">
        <f t="shared" si="131"/>
        <v>0</v>
      </c>
      <c r="W286" s="29">
        <f t="shared" si="131"/>
        <v>0</v>
      </c>
      <c r="X286" s="29">
        <f t="shared" si="131"/>
        <v>0</v>
      </c>
      <c r="Y286" s="29">
        <f t="shared" si="131"/>
        <v>38</v>
      </c>
      <c r="Z286" s="29">
        <f t="shared" si="131"/>
        <v>47</v>
      </c>
      <c r="AA286" s="29">
        <f t="shared" si="131"/>
        <v>85</v>
      </c>
    </row>
    <row r="287" spans="1:27" outlineLevel="6">
      <c r="A287" s="30" t="s">
        <v>410</v>
      </c>
      <c r="B287" s="30" t="s">
        <v>410</v>
      </c>
      <c r="C287" s="30" t="s">
        <v>411</v>
      </c>
      <c r="D287" s="29">
        <f t="shared" ref="D287:F288" si="132">G287+J287+M287+P287+S287+V287+Y287</f>
        <v>1</v>
      </c>
      <c r="E287" s="29">
        <f t="shared" si="132"/>
        <v>0</v>
      </c>
      <c r="F287" s="29">
        <f t="shared" si="132"/>
        <v>1</v>
      </c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>
        <v>1</v>
      </c>
      <c r="Z287" s="30"/>
      <c r="AA287" s="30">
        <v>1</v>
      </c>
    </row>
    <row r="288" spans="1:27" outlineLevel="6">
      <c r="A288" s="32" t="s">
        <v>420</v>
      </c>
      <c r="B288" s="30" t="s">
        <v>420</v>
      </c>
      <c r="C288" s="30" t="s">
        <v>421</v>
      </c>
      <c r="D288" s="29">
        <f t="shared" si="132"/>
        <v>40</v>
      </c>
      <c r="E288" s="29">
        <f t="shared" si="132"/>
        <v>49</v>
      </c>
      <c r="F288" s="29">
        <f t="shared" si="132"/>
        <v>89</v>
      </c>
      <c r="G288" s="30">
        <v>1</v>
      </c>
      <c r="H288" s="30">
        <v>2</v>
      </c>
      <c r="I288" s="30">
        <v>3</v>
      </c>
      <c r="J288" s="30">
        <v>2</v>
      </c>
      <c r="K288" s="30"/>
      <c r="L288" s="30">
        <v>2</v>
      </c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>
        <v>37</v>
      </c>
      <c r="Z288" s="30">
        <v>47</v>
      </c>
      <c r="AA288" s="30">
        <v>84</v>
      </c>
    </row>
    <row r="289" spans="1:27" outlineLevel="5">
      <c r="A289" s="187" t="s">
        <v>77</v>
      </c>
      <c r="B289" s="187"/>
      <c r="C289" s="187"/>
      <c r="D289" s="29">
        <f t="shared" ref="D289:AA289" si="133">SUBTOTAL(9,D290:D290)</f>
        <v>0</v>
      </c>
      <c r="E289" s="29">
        <f t="shared" si="133"/>
        <v>2</v>
      </c>
      <c r="F289" s="29">
        <f t="shared" si="133"/>
        <v>2</v>
      </c>
      <c r="G289" s="29">
        <f t="shared" si="133"/>
        <v>0</v>
      </c>
      <c r="H289" s="29">
        <f t="shared" si="133"/>
        <v>0</v>
      </c>
      <c r="I289" s="29">
        <f t="shared" si="133"/>
        <v>0</v>
      </c>
      <c r="J289" s="29">
        <f t="shared" si="133"/>
        <v>0</v>
      </c>
      <c r="K289" s="29">
        <f t="shared" si="133"/>
        <v>0</v>
      </c>
      <c r="L289" s="29">
        <f t="shared" si="133"/>
        <v>0</v>
      </c>
      <c r="M289" s="29">
        <f t="shared" si="133"/>
        <v>0</v>
      </c>
      <c r="N289" s="29">
        <f t="shared" si="133"/>
        <v>0</v>
      </c>
      <c r="O289" s="29">
        <f t="shared" si="133"/>
        <v>0</v>
      </c>
      <c r="P289" s="29">
        <f t="shared" si="133"/>
        <v>0</v>
      </c>
      <c r="Q289" s="29">
        <f t="shared" si="133"/>
        <v>0</v>
      </c>
      <c r="R289" s="29">
        <f t="shared" si="133"/>
        <v>0</v>
      </c>
      <c r="S289" s="29">
        <f t="shared" si="133"/>
        <v>0</v>
      </c>
      <c r="T289" s="29">
        <f t="shared" si="133"/>
        <v>0</v>
      </c>
      <c r="U289" s="29">
        <f t="shared" si="133"/>
        <v>0</v>
      </c>
      <c r="V289" s="29">
        <f t="shared" si="133"/>
        <v>0</v>
      </c>
      <c r="W289" s="29">
        <f t="shared" si="133"/>
        <v>0</v>
      </c>
      <c r="X289" s="29">
        <f t="shared" si="133"/>
        <v>0</v>
      </c>
      <c r="Y289" s="29">
        <f t="shared" si="133"/>
        <v>0</v>
      </c>
      <c r="Z289" s="29">
        <f t="shared" si="133"/>
        <v>2</v>
      </c>
      <c r="AA289" s="29">
        <f t="shared" si="133"/>
        <v>2</v>
      </c>
    </row>
    <row r="290" spans="1:27" outlineLevel="6">
      <c r="A290" s="32" t="s">
        <v>420</v>
      </c>
      <c r="B290" s="30" t="s">
        <v>420</v>
      </c>
      <c r="C290" s="30" t="s">
        <v>421</v>
      </c>
      <c r="D290" s="29">
        <f>G290+J290+M290+P290+S290+V290+Y290</f>
        <v>0</v>
      </c>
      <c r="E290" s="29">
        <f>H290+K290+N290+Q290+T290+W290+Z290</f>
        <v>2</v>
      </c>
      <c r="F290" s="29">
        <f>I290+L290+O290+R290+U290+X290+AA290</f>
        <v>2</v>
      </c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>
        <v>2</v>
      </c>
      <c r="AA290" s="30">
        <v>2</v>
      </c>
    </row>
    <row r="291" spans="1:27" outlineLevel="3">
      <c r="A291" s="186" t="s">
        <v>479</v>
      </c>
      <c r="B291" s="186"/>
      <c r="C291" s="186"/>
      <c r="D291" s="29">
        <f t="shared" ref="D291:AA291" si="134">SUBTOTAL(9,D294:D294)</f>
        <v>40</v>
      </c>
      <c r="E291" s="29">
        <f t="shared" si="134"/>
        <v>31</v>
      </c>
      <c r="F291" s="29">
        <f t="shared" si="134"/>
        <v>71</v>
      </c>
      <c r="G291" s="29">
        <f t="shared" si="134"/>
        <v>14</v>
      </c>
      <c r="H291" s="29">
        <f t="shared" si="134"/>
        <v>14</v>
      </c>
      <c r="I291" s="29">
        <f t="shared" si="134"/>
        <v>28</v>
      </c>
      <c r="J291" s="29">
        <f t="shared" si="134"/>
        <v>26</v>
      </c>
      <c r="K291" s="29">
        <f t="shared" si="134"/>
        <v>17</v>
      </c>
      <c r="L291" s="29">
        <f t="shared" si="134"/>
        <v>43</v>
      </c>
      <c r="M291" s="29">
        <f t="shared" si="134"/>
        <v>0</v>
      </c>
      <c r="N291" s="29">
        <f t="shared" si="134"/>
        <v>0</v>
      </c>
      <c r="O291" s="29">
        <f t="shared" si="134"/>
        <v>0</v>
      </c>
      <c r="P291" s="29">
        <f t="shared" si="134"/>
        <v>0</v>
      </c>
      <c r="Q291" s="29">
        <f t="shared" si="134"/>
        <v>0</v>
      </c>
      <c r="R291" s="29">
        <f t="shared" si="134"/>
        <v>0</v>
      </c>
      <c r="S291" s="29">
        <f t="shared" si="134"/>
        <v>0</v>
      </c>
      <c r="T291" s="29">
        <f t="shared" si="134"/>
        <v>0</v>
      </c>
      <c r="U291" s="29">
        <f t="shared" si="134"/>
        <v>0</v>
      </c>
      <c r="V291" s="29">
        <f t="shared" si="134"/>
        <v>0</v>
      </c>
      <c r="W291" s="29">
        <f t="shared" si="134"/>
        <v>0</v>
      </c>
      <c r="X291" s="29">
        <f t="shared" si="134"/>
        <v>0</v>
      </c>
      <c r="Y291" s="29">
        <f t="shared" si="134"/>
        <v>0</v>
      </c>
      <c r="Z291" s="29">
        <f t="shared" si="134"/>
        <v>0</v>
      </c>
      <c r="AA291" s="29">
        <f t="shared" si="134"/>
        <v>0</v>
      </c>
    </row>
    <row r="292" spans="1:27" outlineLevel="4">
      <c r="A292" s="186" t="s">
        <v>50</v>
      </c>
      <c r="B292" s="186"/>
      <c r="C292" s="186"/>
      <c r="D292" s="29">
        <f t="shared" ref="D292:AA292" si="135">SUBTOTAL(9,D294:D294)</f>
        <v>40</v>
      </c>
      <c r="E292" s="29">
        <f t="shared" si="135"/>
        <v>31</v>
      </c>
      <c r="F292" s="29">
        <f t="shared" si="135"/>
        <v>71</v>
      </c>
      <c r="G292" s="29">
        <f t="shared" si="135"/>
        <v>14</v>
      </c>
      <c r="H292" s="29">
        <f t="shared" si="135"/>
        <v>14</v>
      </c>
      <c r="I292" s="29">
        <f t="shared" si="135"/>
        <v>28</v>
      </c>
      <c r="J292" s="29">
        <f t="shared" si="135"/>
        <v>26</v>
      </c>
      <c r="K292" s="29">
        <f t="shared" si="135"/>
        <v>17</v>
      </c>
      <c r="L292" s="29">
        <f t="shared" si="135"/>
        <v>43</v>
      </c>
      <c r="M292" s="29">
        <f t="shared" si="135"/>
        <v>0</v>
      </c>
      <c r="N292" s="29">
        <f t="shared" si="135"/>
        <v>0</v>
      </c>
      <c r="O292" s="29">
        <f t="shared" si="135"/>
        <v>0</v>
      </c>
      <c r="P292" s="29">
        <f t="shared" si="135"/>
        <v>0</v>
      </c>
      <c r="Q292" s="29">
        <f t="shared" si="135"/>
        <v>0</v>
      </c>
      <c r="R292" s="29">
        <f t="shared" si="135"/>
        <v>0</v>
      </c>
      <c r="S292" s="29">
        <f t="shared" si="135"/>
        <v>0</v>
      </c>
      <c r="T292" s="29">
        <f t="shared" si="135"/>
        <v>0</v>
      </c>
      <c r="U292" s="29">
        <f t="shared" si="135"/>
        <v>0</v>
      </c>
      <c r="V292" s="29">
        <f t="shared" si="135"/>
        <v>0</v>
      </c>
      <c r="W292" s="29">
        <f t="shared" si="135"/>
        <v>0</v>
      </c>
      <c r="X292" s="29">
        <f t="shared" si="135"/>
        <v>0</v>
      </c>
      <c r="Y292" s="29">
        <f t="shared" si="135"/>
        <v>0</v>
      </c>
      <c r="Z292" s="29">
        <f t="shared" si="135"/>
        <v>0</v>
      </c>
      <c r="AA292" s="29">
        <f t="shared" si="135"/>
        <v>0</v>
      </c>
    </row>
    <row r="293" spans="1:27" outlineLevel="5">
      <c r="A293" s="187" t="s">
        <v>75</v>
      </c>
      <c r="B293" s="187"/>
      <c r="C293" s="187"/>
      <c r="D293" s="29">
        <f t="shared" ref="D293:AA293" si="136">SUBTOTAL(9,D294:D294)</f>
        <v>40</v>
      </c>
      <c r="E293" s="29">
        <f t="shared" si="136"/>
        <v>31</v>
      </c>
      <c r="F293" s="29">
        <f t="shared" si="136"/>
        <v>71</v>
      </c>
      <c r="G293" s="29">
        <f t="shared" si="136"/>
        <v>14</v>
      </c>
      <c r="H293" s="29">
        <f t="shared" si="136"/>
        <v>14</v>
      </c>
      <c r="I293" s="29">
        <f t="shared" si="136"/>
        <v>28</v>
      </c>
      <c r="J293" s="29">
        <f t="shared" si="136"/>
        <v>26</v>
      </c>
      <c r="K293" s="29">
        <f t="shared" si="136"/>
        <v>17</v>
      </c>
      <c r="L293" s="29">
        <f t="shared" si="136"/>
        <v>43</v>
      </c>
      <c r="M293" s="29">
        <f t="shared" si="136"/>
        <v>0</v>
      </c>
      <c r="N293" s="29">
        <f t="shared" si="136"/>
        <v>0</v>
      </c>
      <c r="O293" s="29">
        <f t="shared" si="136"/>
        <v>0</v>
      </c>
      <c r="P293" s="29">
        <f t="shared" si="136"/>
        <v>0</v>
      </c>
      <c r="Q293" s="29">
        <f t="shared" si="136"/>
        <v>0</v>
      </c>
      <c r="R293" s="29">
        <f t="shared" si="136"/>
        <v>0</v>
      </c>
      <c r="S293" s="29">
        <f t="shared" si="136"/>
        <v>0</v>
      </c>
      <c r="T293" s="29">
        <f t="shared" si="136"/>
        <v>0</v>
      </c>
      <c r="U293" s="29">
        <f t="shared" si="136"/>
        <v>0</v>
      </c>
      <c r="V293" s="29">
        <f t="shared" si="136"/>
        <v>0</v>
      </c>
      <c r="W293" s="29">
        <f t="shared" si="136"/>
        <v>0</v>
      </c>
      <c r="X293" s="29">
        <f t="shared" si="136"/>
        <v>0</v>
      </c>
      <c r="Y293" s="29">
        <f t="shared" si="136"/>
        <v>0</v>
      </c>
      <c r="Z293" s="29">
        <f t="shared" si="136"/>
        <v>0</v>
      </c>
      <c r="AA293" s="29">
        <f t="shared" si="136"/>
        <v>0</v>
      </c>
    </row>
    <row r="294" spans="1:27" outlineLevel="6">
      <c r="A294" s="32">
        <v>4.0301</v>
      </c>
      <c r="B294" s="30" t="s">
        <v>423</v>
      </c>
      <c r="C294" s="30" t="s">
        <v>424</v>
      </c>
      <c r="D294" s="29">
        <f>G294+J294+M294+P294+S294+V294+Y294</f>
        <v>40</v>
      </c>
      <c r="E294" s="29">
        <f>H294+K294+N294+Q294+T294+W294+Z294</f>
        <v>31</v>
      </c>
      <c r="F294" s="29">
        <f>I294+L294+O294+R294+U294+X294+AA294</f>
        <v>71</v>
      </c>
      <c r="G294" s="30">
        <v>14</v>
      </c>
      <c r="H294" s="30">
        <v>14</v>
      </c>
      <c r="I294" s="30">
        <v>28</v>
      </c>
      <c r="J294" s="30">
        <v>26</v>
      </c>
      <c r="K294" s="30">
        <v>17</v>
      </c>
      <c r="L294" s="30">
        <v>43</v>
      </c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  <c r="AA294" s="30"/>
    </row>
  </sheetData>
  <mergeCells count="108">
    <mergeCell ref="B16:C16"/>
    <mergeCell ref="B17:C17"/>
    <mergeCell ref="A18:C18"/>
    <mergeCell ref="B15:C15"/>
    <mergeCell ref="V9:X9"/>
    <mergeCell ref="Y9:AA9"/>
    <mergeCell ref="A12:C12"/>
    <mergeCell ref="P9:R9"/>
    <mergeCell ref="S9:U9"/>
    <mergeCell ref="G9:I9"/>
    <mergeCell ref="J9:L9"/>
    <mergeCell ref="M9:O9"/>
    <mergeCell ref="A7:AA7"/>
    <mergeCell ref="A8:C10"/>
    <mergeCell ref="A82:C82"/>
    <mergeCell ref="A29:C29"/>
    <mergeCell ref="A41:C41"/>
    <mergeCell ref="A69:C69"/>
    <mergeCell ref="A75:C75"/>
    <mergeCell ref="A83:C83"/>
    <mergeCell ref="B26:C26"/>
    <mergeCell ref="A19:A20"/>
    <mergeCell ref="B19:C19"/>
    <mergeCell ref="B20:C20"/>
    <mergeCell ref="A21:A22"/>
    <mergeCell ref="B21:C21"/>
    <mergeCell ref="B23:C23"/>
    <mergeCell ref="B22:C22"/>
    <mergeCell ref="A24:A25"/>
    <mergeCell ref="B24:C24"/>
    <mergeCell ref="B25:C25"/>
    <mergeCell ref="A13:A17"/>
    <mergeCell ref="B13:C13"/>
    <mergeCell ref="D8:F9"/>
    <mergeCell ref="G8:AA8"/>
    <mergeCell ref="B14:C14"/>
    <mergeCell ref="A143:C143"/>
    <mergeCell ref="A271:C271"/>
    <mergeCell ref="A1:AA1"/>
    <mergeCell ref="A2:AA2"/>
    <mergeCell ref="A5:AA5"/>
    <mergeCell ref="A6:AA6"/>
    <mergeCell ref="A215:C215"/>
    <mergeCell ref="A205:C205"/>
    <mergeCell ref="A292:C292"/>
    <mergeCell ref="A171:C171"/>
    <mergeCell ref="A195:C195"/>
    <mergeCell ref="A223:C223"/>
    <mergeCell ref="A255:C255"/>
    <mergeCell ref="A272:C272"/>
    <mergeCell ref="A283:C283"/>
    <mergeCell ref="A239:C239"/>
    <mergeCell ref="A273:C273"/>
    <mergeCell ref="A284:C284"/>
    <mergeCell ref="A286:C286"/>
    <mergeCell ref="A289:C289"/>
    <mergeCell ref="A95:C95"/>
    <mergeCell ref="A115:C115"/>
    <mergeCell ref="A116:C116"/>
    <mergeCell ref="A27:C27"/>
    <mergeCell ref="A114:C114"/>
    <mergeCell ref="A68:C68"/>
    <mergeCell ref="A293:C293"/>
    <mergeCell ref="A149:C149"/>
    <mergeCell ref="A196:C196"/>
    <mergeCell ref="A198:C198"/>
    <mergeCell ref="A167:C167"/>
    <mergeCell ref="A172:C172"/>
    <mergeCell ref="A120:C120"/>
    <mergeCell ref="A123:C123"/>
    <mergeCell ref="A133:C133"/>
    <mergeCell ref="A142:C142"/>
    <mergeCell ref="A194:C194"/>
    <mergeCell ref="A222:C222"/>
    <mergeCell ref="A144:C144"/>
    <mergeCell ref="A189:C189"/>
    <mergeCell ref="A219:C219"/>
    <mergeCell ref="A213:C213"/>
    <mergeCell ref="A256:C256"/>
    <mergeCell ref="A258:C258"/>
    <mergeCell ref="A267:C267"/>
    <mergeCell ref="A126:C126"/>
    <mergeCell ref="A132:C132"/>
    <mergeCell ref="A137:C137"/>
    <mergeCell ref="A3:AA3"/>
    <mergeCell ref="W4:Y4"/>
    <mergeCell ref="A291:C291"/>
    <mergeCell ref="A28:C28"/>
    <mergeCell ref="A40:C40"/>
    <mergeCell ref="A47:C47"/>
    <mergeCell ref="A50:C50"/>
    <mergeCell ref="A54:C54"/>
    <mergeCell ref="A127:C127"/>
    <mergeCell ref="A125:C125"/>
    <mergeCell ref="A136:C136"/>
    <mergeCell ref="A249:C249"/>
    <mergeCell ref="A111:C111"/>
    <mergeCell ref="A224:C224"/>
    <mergeCell ref="A96:C96"/>
    <mergeCell ref="A140:C140"/>
    <mergeCell ref="A138:C138"/>
    <mergeCell ref="A43:C43"/>
    <mergeCell ref="A48:C48"/>
    <mergeCell ref="A51:C51"/>
    <mergeCell ref="A55:C55"/>
    <mergeCell ref="A46:C46"/>
    <mergeCell ref="A53:C53"/>
    <mergeCell ref="A81:C81"/>
  </mergeCells>
  <printOptions horizontalCentered="1"/>
  <pageMargins left="0.25" right="0.25" top="0.75" bottom="0.75" header="0.3" footer="0.3"/>
  <pageSetup paperSize="5" scale="85" orientation="landscape" r:id="rId1"/>
  <headerFooter>
    <oddHeader>&amp;L&amp;G</oddHeader>
    <oddFooter>&amp;C&amp;8Patrono con Igualdad de Oportunidad en el Empleo M/M/V/I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285"/>
  <sheetViews>
    <sheetView zoomScaleNormal="100" workbookViewId="0">
      <pane xSplit="3" ySplit="10" topLeftCell="D11" activePane="bottomRight" state="frozen"/>
      <selection pane="bottomRight" sqref="A1:AA1"/>
      <selection pane="bottomLeft" activeCell="A11" sqref="A11"/>
      <selection pane="topRight" activeCell="D1" sqref="D1"/>
    </sheetView>
  </sheetViews>
  <sheetFormatPr defaultColWidth="8.85546875" defaultRowHeight="12" outlineLevelRow="4"/>
  <cols>
    <col min="1" max="1" width="14.42578125" style="3" customWidth="1"/>
    <col min="2" max="2" width="5.5703125" style="3" bestFit="1" customWidth="1"/>
    <col min="3" max="3" width="33.42578125" style="3" bestFit="1" customWidth="1"/>
    <col min="4" max="5" width="7" style="3" bestFit="1" customWidth="1"/>
    <col min="6" max="6" width="8" style="3" bestFit="1" customWidth="1"/>
    <col min="7" max="12" width="7" style="3" bestFit="1" customWidth="1"/>
    <col min="13" max="13" width="5.42578125" style="3" bestFit="1" customWidth="1"/>
    <col min="14" max="18" width="7" style="3" bestFit="1" customWidth="1"/>
    <col min="19" max="23" width="4.7109375" style="3" bestFit="1" customWidth="1"/>
    <col min="24" max="24" width="5.42578125" style="3" bestFit="1" customWidth="1"/>
    <col min="25" max="26" width="4.7109375" style="3" bestFit="1" customWidth="1"/>
    <col min="27" max="27" width="5.42578125" style="3" bestFit="1" customWidth="1"/>
    <col min="28" max="16384" width="8.85546875" style="3"/>
  </cols>
  <sheetData>
    <row r="1" spans="1:27" customFormat="1" ht="15">
      <c r="A1" s="169" t="s">
        <v>28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</row>
    <row r="2" spans="1:27" customFormat="1" ht="15">
      <c r="A2" s="170" t="s">
        <v>29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</row>
    <row r="3" spans="1:27" customFormat="1" ht="15">
      <c r="A3" s="170" t="s">
        <v>3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</row>
    <row r="4" spans="1:27" ht="15">
      <c r="A4" s="6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184">
        <v>44145</v>
      </c>
      <c r="X4" s="185"/>
      <c r="Y4" s="185"/>
      <c r="Z4" s="2"/>
      <c r="AA4" s="41" t="s">
        <v>61</v>
      </c>
    </row>
    <row r="5" spans="1:27" customFormat="1" ht="15">
      <c r="A5" s="166" t="s">
        <v>480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</row>
    <row r="6" spans="1:27" customFormat="1" ht="15">
      <c r="A6" s="179" t="s">
        <v>481</v>
      </c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  <c r="AA6" s="179"/>
    </row>
    <row r="7" spans="1:27" customFormat="1" ht="15">
      <c r="A7" s="165" t="s">
        <v>64</v>
      </c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165"/>
    </row>
    <row r="8" spans="1:27" customFormat="1" ht="15" customHeight="1">
      <c r="A8" s="229" t="s">
        <v>482</v>
      </c>
      <c r="B8" s="230"/>
      <c r="C8" s="231"/>
      <c r="D8" s="238" t="s">
        <v>35</v>
      </c>
      <c r="E8" s="239"/>
      <c r="F8" s="240"/>
      <c r="G8" s="223" t="s">
        <v>66</v>
      </c>
      <c r="H8" s="224"/>
      <c r="I8" s="224"/>
      <c r="J8" s="224"/>
      <c r="K8" s="224"/>
      <c r="L8" s="224"/>
      <c r="M8" s="224"/>
      <c r="N8" s="224"/>
      <c r="O8" s="224"/>
      <c r="P8" s="224"/>
      <c r="Q8" s="224"/>
      <c r="R8" s="224"/>
      <c r="S8" s="224"/>
      <c r="T8" s="224"/>
      <c r="U8" s="224"/>
      <c r="V8" s="224"/>
      <c r="W8" s="224"/>
      <c r="X8" s="224"/>
      <c r="Y8" s="224"/>
      <c r="Z8" s="224"/>
      <c r="AA8" s="225"/>
    </row>
    <row r="9" spans="1:27" customFormat="1" ht="15" customHeight="1">
      <c r="A9" s="232"/>
      <c r="B9" s="233"/>
      <c r="C9" s="234"/>
      <c r="D9" s="241"/>
      <c r="E9" s="242"/>
      <c r="F9" s="243"/>
      <c r="G9" s="223" t="s">
        <v>36</v>
      </c>
      <c r="H9" s="224"/>
      <c r="I9" s="225"/>
      <c r="J9" s="223" t="s">
        <v>37</v>
      </c>
      <c r="K9" s="224"/>
      <c r="L9" s="225"/>
      <c r="M9" s="223" t="s">
        <v>38</v>
      </c>
      <c r="N9" s="224"/>
      <c r="O9" s="225"/>
      <c r="P9" s="223" t="s">
        <v>39</v>
      </c>
      <c r="Q9" s="224"/>
      <c r="R9" s="225"/>
      <c r="S9" s="226" t="s">
        <v>43</v>
      </c>
      <c r="T9" s="227"/>
      <c r="U9" s="228"/>
      <c r="V9" s="223" t="s">
        <v>67</v>
      </c>
      <c r="W9" s="224"/>
      <c r="X9" s="225"/>
      <c r="Y9" s="223" t="s">
        <v>68</v>
      </c>
      <c r="Z9" s="224"/>
      <c r="AA9" s="225"/>
    </row>
    <row r="10" spans="1:27" customFormat="1" ht="15">
      <c r="A10" s="235"/>
      <c r="B10" s="236"/>
      <c r="C10" s="237"/>
      <c r="D10" s="22" t="s">
        <v>45</v>
      </c>
      <c r="E10" s="22" t="s">
        <v>44</v>
      </c>
      <c r="F10" s="22" t="s">
        <v>69</v>
      </c>
      <c r="G10" s="22" t="s">
        <v>45</v>
      </c>
      <c r="H10" s="22" t="s">
        <v>44</v>
      </c>
      <c r="I10" s="23" t="s">
        <v>69</v>
      </c>
      <c r="J10" s="22" t="s">
        <v>45</v>
      </c>
      <c r="K10" s="22" t="s">
        <v>44</v>
      </c>
      <c r="L10" s="22" t="s">
        <v>69</v>
      </c>
      <c r="M10" s="22" t="s">
        <v>45</v>
      </c>
      <c r="N10" s="22" t="s">
        <v>44</v>
      </c>
      <c r="O10" s="22" t="s">
        <v>69</v>
      </c>
      <c r="P10" s="22" t="s">
        <v>45</v>
      </c>
      <c r="Q10" s="22" t="s">
        <v>44</v>
      </c>
      <c r="R10" s="22" t="s">
        <v>69</v>
      </c>
      <c r="S10" s="22" t="s">
        <v>45</v>
      </c>
      <c r="T10" s="22" t="s">
        <v>44</v>
      </c>
      <c r="U10" s="22" t="s">
        <v>69</v>
      </c>
      <c r="V10" s="22" t="s">
        <v>45</v>
      </c>
      <c r="W10" s="22" t="s">
        <v>44</v>
      </c>
      <c r="X10" s="22" t="s">
        <v>69</v>
      </c>
      <c r="Y10" s="22" t="s">
        <v>45</v>
      </c>
      <c r="Z10" s="22" t="s">
        <v>44</v>
      </c>
      <c r="AA10" s="22" t="s">
        <v>69</v>
      </c>
    </row>
    <row r="11" spans="1:27" ht="15">
      <c r="A11" s="43" t="s">
        <v>70</v>
      </c>
      <c r="B11" s="42"/>
      <c r="C11" s="40"/>
      <c r="D11" s="27">
        <f>G11+J11+M11+P11+S11+V11+Y11</f>
        <v>5839</v>
      </c>
      <c r="E11" s="27">
        <f>H11+K11+N11+Q11+T11+W11+Z11</f>
        <v>9259</v>
      </c>
      <c r="F11" s="27">
        <f>I11+L11+O11+R11+U11+X11+AA11</f>
        <v>15098</v>
      </c>
      <c r="G11" s="27">
        <f>G12+G18</f>
        <v>1425</v>
      </c>
      <c r="H11" s="27">
        <f t="shared" ref="H11:AA11" si="0">H12+H18</f>
        <v>2084</v>
      </c>
      <c r="I11" s="27">
        <f t="shared" si="0"/>
        <v>3509</v>
      </c>
      <c r="J11" s="27">
        <f t="shared" si="0"/>
        <v>1943</v>
      </c>
      <c r="K11" s="27">
        <f t="shared" si="0"/>
        <v>3136</v>
      </c>
      <c r="L11" s="27">
        <f t="shared" si="0"/>
        <v>5079</v>
      </c>
      <c r="M11" s="27">
        <f t="shared" si="0"/>
        <v>901</v>
      </c>
      <c r="N11" s="27">
        <f t="shared" si="0"/>
        <v>1472</v>
      </c>
      <c r="O11" s="27">
        <f t="shared" si="0"/>
        <v>2373</v>
      </c>
      <c r="P11" s="27">
        <f t="shared" si="0"/>
        <v>1407</v>
      </c>
      <c r="Q11" s="27">
        <f t="shared" si="0"/>
        <v>2382</v>
      </c>
      <c r="R11" s="27">
        <f t="shared" si="0"/>
        <v>3789</v>
      </c>
      <c r="S11" s="27">
        <f t="shared" si="0"/>
        <v>2</v>
      </c>
      <c r="T11" s="27">
        <f t="shared" si="0"/>
        <v>1</v>
      </c>
      <c r="U11" s="27">
        <f t="shared" si="0"/>
        <v>3</v>
      </c>
      <c r="V11" s="27">
        <f t="shared" si="0"/>
        <v>80</v>
      </c>
      <c r="W11" s="27">
        <f t="shared" si="0"/>
        <v>97</v>
      </c>
      <c r="X11" s="27">
        <f t="shared" si="0"/>
        <v>177</v>
      </c>
      <c r="Y11" s="27">
        <f t="shared" si="0"/>
        <v>81</v>
      </c>
      <c r="Z11" s="27">
        <f t="shared" si="0"/>
        <v>87</v>
      </c>
      <c r="AA11" s="27">
        <f t="shared" si="0"/>
        <v>168</v>
      </c>
    </row>
    <row r="12" spans="1:27" customFormat="1" ht="15">
      <c r="A12" s="244" t="s">
        <v>49</v>
      </c>
      <c r="B12" s="245"/>
      <c r="C12" s="246"/>
      <c r="D12" s="12">
        <f t="shared" ref="D12:F24" si="1">G12+J12+M12+P12+S12+V12+Y12</f>
        <v>4571</v>
      </c>
      <c r="E12" s="12">
        <f t="shared" si="1"/>
        <v>7410</v>
      </c>
      <c r="F12" s="12">
        <f t="shared" si="1"/>
        <v>11981</v>
      </c>
      <c r="G12" s="12">
        <f>SUM(G13:G17)</f>
        <v>1031</v>
      </c>
      <c r="H12" s="12">
        <f t="shared" ref="H12:AA12" si="2">SUM(H13:H17)</f>
        <v>1524</v>
      </c>
      <c r="I12" s="12">
        <f t="shared" si="2"/>
        <v>2555</v>
      </c>
      <c r="J12" s="12">
        <f t="shared" si="2"/>
        <v>1200</v>
      </c>
      <c r="K12" s="12">
        <f t="shared" si="2"/>
        <v>1989</v>
      </c>
      <c r="L12" s="12">
        <f t="shared" si="2"/>
        <v>3189</v>
      </c>
      <c r="M12" s="12">
        <f t="shared" si="2"/>
        <v>799</v>
      </c>
      <c r="N12" s="12">
        <f t="shared" si="2"/>
        <v>1357</v>
      </c>
      <c r="O12" s="12">
        <f t="shared" si="2"/>
        <v>2156</v>
      </c>
      <c r="P12" s="12">
        <f t="shared" si="2"/>
        <v>1407</v>
      </c>
      <c r="Q12" s="12">
        <f t="shared" si="2"/>
        <v>2382</v>
      </c>
      <c r="R12" s="12">
        <f t="shared" si="2"/>
        <v>3789</v>
      </c>
      <c r="S12" s="12">
        <f t="shared" si="2"/>
        <v>2</v>
      </c>
      <c r="T12" s="12">
        <f t="shared" si="2"/>
        <v>0</v>
      </c>
      <c r="U12" s="12">
        <f t="shared" si="2"/>
        <v>2</v>
      </c>
      <c r="V12" s="12">
        <f t="shared" si="2"/>
        <v>80</v>
      </c>
      <c r="W12" s="12">
        <f t="shared" si="2"/>
        <v>97</v>
      </c>
      <c r="X12" s="12">
        <f t="shared" si="2"/>
        <v>177</v>
      </c>
      <c r="Y12" s="12">
        <f t="shared" si="2"/>
        <v>52</v>
      </c>
      <c r="Z12" s="12">
        <f t="shared" si="2"/>
        <v>61</v>
      </c>
      <c r="AA12" s="12">
        <f t="shared" si="2"/>
        <v>113</v>
      </c>
    </row>
    <row r="13" spans="1:27" customFormat="1" ht="15">
      <c r="A13" s="247">
        <v>5</v>
      </c>
      <c r="B13" s="212" t="s">
        <v>71</v>
      </c>
      <c r="C13" s="214"/>
      <c r="D13" s="13">
        <f t="shared" si="1"/>
        <v>4339</v>
      </c>
      <c r="E13" s="13">
        <f t="shared" si="1"/>
        <v>7221</v>
      </c>
      <c r="F13" s="13">
        <f t="shared" si="1"/>
        <v>11560</v>
      </c>
      <c r="G13" s="14">
        <f>G27+G52+G59+G86+G127+G144+G149+G167+G194+G221+G231+G245</f>
        <v>962</v>
      </c>
      <c r="H13" s="14">
        <f t="shared" ref="H13:AA13" si="3">H27+H52+H59+H86+H127+H144+H149+H167+H194+H221+H231+H245</f>
        <v>1496</v>
      </c>
      <c r="I13" s="14">
        <f t="shared" si="3"/>
        <v>2458</v>
      </c>
      <c r="J13" s="14">
        <f t="shared" si="3"/>
        <v>1133</v>
      </c>
      <c r="K13" s="14">
        <f t="shared" si="3"/>
        <v>1944</v>
      </c>
      <c r="L13" s="14">
        <f t="shared" si="3"/>
        <v>3077</v>
      </c>
      <c r="M13" s="14">
        <f t="shared" si="3"/>
        <v>794</v>
      </c>
      <c r="N13" s="14">
        <f t="shared" si="3"/>
        <v>1353</v>
      </c>
      <c r="O13" s="14">
        <f t="shared" si="3"/>
        <v>2147</v>
      </c>
      <c r="P13" s="14">
        <f t="shared" si="3"/>
        <v>1398</v>
      </c>
      <c r="Q13" s="14">
        <f t="shared" si="3"/>
        <v>2373</v>
      </c>
      <c r="R13" s="14">
        <f t="shared" si="3"/>
        <v>3771</v>
      </c>
      <c r="S13" s="14">
        <f t="shared" si="3"/>
        <v>2</v>
      </c>
      <c r="T13" s="14">
        <f t="shared" si="3"/>
        <v>0</v>
      </c>
      <c r="U13" s="14">
        <f t="shared" si="3"/>
        <v>2</v>
      </c>
      <c r="V13" s="14">
        <f t="shared" si="3"/>
        <v>50</v>
      </c>
      <c r="W13" s="14">
        <f t="shared" si="3"/>
        <v>55</v>
      </c>
      <c r="X13" s="14">
        <f t="shared" si="3"/>
        <v>105</v>
      </c>
      <c r="Y13" s="14">
        <f t="shared" si="3"/>
        <v>0</v>
      </c>
      <c r="Z13" s="14">
        <f t="shared" si="3"/>
        <v>0</v>
      </c>
      <c r="AA13" s="14">
        <f t="shared" si="3"/>
        <v>0</v>
      </c>
    </row>
    <row r="14" spans="1:27" customFormat="1" ht="15">
      <c r="A14" s="251"/>
      <c r="B14" s="212" t="s">
        <v>426</v>
      </c>
      <c r="C14" s="214"/>
      <c r="D14" s="13">
        <f t="shared" si="1"/>
        <v>6</v>
      </c>
      <c r="E14" s="13">
        <f t="shared" si="1"/>
        <v>9</v>
      </c>
      <c r="F14" s="13">
        <f t="shared" si="1"/>
        <v>15</v>
      </c>
      <c r="G14" s="14">
        <f>G202</f>
        <v>5</v>
      </c>
      <c r="H14" s="14">
        <f t="shared" ref="H14:AA14" si="4">H202</f>
        <v>5</v>
      </c>
      <c r="I14" s="14">
        <f t="shared" si="4"/>
        <v>10</v>
      </c>
      <c r="J14" s="14">
        <f t="shared" si="4"/>
        <v>0</v>
      </c>
      <c r="K14" s="14">
        <f t="shared" si="4"/>
        <v>0</v>
      </c>
      <c r="L14" s="14">
        <f t="shared" si="4"/>
        <v>0</v>
      </c>
      <c r="M14" s="14">
        <f t="shared" si="4"/>
        <v>0</v>
      </c>
      <c r="N14" s="14">
        <f t="shared" si="4"/>
        <v>1</v>
      </c>
      <c r="O14" s="14">
        <f t="shared" si="4"/>
        <v>1</v>
      </c>
      <c r="P14" s="14">
        <f t="shared" si="4"/>
        <v>1</v>
      </c>
      <c r="Q14" s="14">
        <f t="shared" si="4"/>
        <v>3</v>
      </c>
      <c r="R14" s="14">
        <f t="shared" si="4"/>
        <v>4</v>
      </c>
      <c r="S14" s="14">
        <f t="shared" si="4"/>
        <v>0</v>
      </c>
      <c r="T14" s="14">
        <f t="shared" si="4"/>
        <v>0</v>
      </c>
      <c r="U14" s="14">
        <f t="shared" si="4"/>
        <v>0</v>
      </c>
      <c r="V14" s="14">
        <f t="shared" si="4"/>
        <v>0</v>
      </c>
      <c r="W14" s="14">
        <f t="shared" si="4"/>
        <v>0</v>
      </c>
      <c r="X14" s="14">
        <f t="shared" si="4"/>
        <v>0</v>
      </c>
      <c r="Y14" s="14">
        <f t="shared" si="4"/>
        <v>0</v>
      </c>
      <c r="Z14" s="14">
        <f t="shared" si="4"/>
        <v>0</v>
      </c>
      <c r="AA14" s="14">
        <f t="shared" si="4"/>
        <v>0</v>
      </c>
    </row>
    <row r="15" spans="1:27" customFormat="1" ht="15">
      <c r="A15" s="251"/>
      <c r="B15" s="252" t="s">
        <v>427</v>
      </c>
      <c r="C15" s="253"/>
      <c r="D15" s="13">
        <f t="shared" si="1"/>
        <v>73</v>
      </c>
      <c r="E15" s="13">
        <f t="shared" si="1"/>
        <v>63</v>
      </c>
      <c r="F15" s="13">
        <f t="shared" si="1"/>
        <v>136</v>
      </c>
      <c r="G15" s="14">
        <f>G196+G205</f>
        <v>28</v>
      </c>
      <c r="H15" s="14">
        <f t="shared" ref="H15:AA15" si="5">H196+H205</f>
        <v>21</v>
      </c>
      <c r="I15" s="14">
        <f t="shared" si="5"/>
        <v>49</v>
      </c>
      <c r="J15" s="14">
        <f t="shared" si="5"/>
        <v>43</v>
      </c>
      <c r="K15" s="14">
        <f t="shared" si="5"/>
        <v>40</v>
      </c>
      <c r="L15" s="14">
        <f t="shared" si="5"/>
        <v>83</v>
      </c>
      <c r="M15" s="14">
        <f t="shared" si="5"/>
        <v>2</v>
      </c>
      <c r="N15" s="14">
        <f t="shared" si="5"/>
        <v>2</v>
      </c>
      <c r="O15" s="14">
        <f t="shared" si="5"/>
        <v>4</v>
      </c>
      <c r="P15" s="14">
        <f t="shared" si="5"/>
        <v>0</v>
      </c>
      <c r="Q15" s="14">
        <f t="shared" si="5"/>
        <v>0</v>
      </c>
      <c r="R15" s="14">
        <f t="shared" si="5"/>
        <v>0</v>
      </c>
      <c r="S15" s="14">
        <f t="shared" si="5"/>
        <v>0</v>
      </c>
      <c r="T15" s="14">
        <f t="shared" si="5"/>
        <v>0</v>
      </c>
      <c r="U15" s="14">
        <f t="shared" si="5"/>
        <v>0</v>
      </c>
      <c r="V15" s="14">
        <f t="shared" si="5"/>
        <v>0</v>
      </c>
      <c r="W15" s="14">
        <f t="shared" si="5"/>
        <v>0</v>
      </c>
      <c r="X15" s="14">
        <f t="shared" si="5"/>
        <v>0</v>
      </c>
      <c r="Y15" s="14">
        <f t="shared" si="5"/>
        <v>0</v>
      </c>
      <c r="Z15" s="14">
        <f t="shared" si="5"/>
        <v>0</v>
      </c>
      <c r="AA15" s="14">
        <f t="shared" si="5"/>
        <v>0</v>
      </c>
    </row>
    <row r="16" spans="1:27" customFormat="1" ht="15">
      <c r="A16" s="251"/>
      <c r="B16" s="212" t="s">
        <v>73</v>
      </c>
      <c r="C16" s="214"/>
      <c r="D16" s="13">
        <f t="shared" si="1"/>
        <v>62</v>
      </c>
      <c r="E16" s="13">
        <f t="shared" si="1"/>
        <v>5</v>
      </c>
      <c r="F16" s="13">
        <f t="shared" si="1"/>
        <v>67</v>
      </c>
      <c r="G16" s="14">
        <f>G213+G215</f>
        <v>35</v>
      </c>
      <c r="H16" s="14">
        <f t="shared" ref="H16:AA16" si="6">H213+H215</f>
        <v>1</v>
      </c>
      <c r="I16" s="14">
        <f t="shared" si="6"/>
        <v>36</v>
      </c>
      <c r="J16" s="14">
        <f t="shared" si="6"/>
        <v>22</v>
      </c>
      <c r="K16" s="14">
        <f t="shared" si="6"/>
        <v>3</v>
      </c>
      <c r="L16" s="14">
        <f t="shared" si="6"/>
        <v>25</v>
      </c>
      <c r="M16" s="14">
        <f t="shared" si="6"/>
        <v>2</v>
      </c>
      <c r="N16" s="14">
        <f t="shared" si="6"/>
        <v>0</v>
      </c>
      <c r="O16" s="14">
        <f t="shared" si="6"/>
        <v>2</v>
      </c>
      <c r="P16" s="14">
        <f t="shared" si="6"/>
        <v>3</v>
      </c>
      <c r="Q16" s="14">
        <f t="shared" si="6"/>
        <v>1</v>
      </c>
      <c r="R16" s="14">
        <f t="shared" si="6"/>
        <v>4</v>
      </c>
      <c r="S16" s="14">
        <f t="shared" si="6"/>
        <v>0</v>
      </c>
      <c r="T16" s="14">
        <f t="shared" si="6"/>
        <v>0</v>
      </c>
      <c r="U16" s="14">
        <f t="shared" si="6"/>
        <v>0</v>
      </c>
      <c r="V16" s="14">
        <f t="shared" si="6"/>
        <v>0</v>
      </c>
      <c r="W16" s="14">
        <f t="shared" si="6"/>
        <v>0</v>
      </c>
      <c r="X16" s="14">
        <f t="shared" si="6"/>
        <v>0</v>
      </c>
      <c r="Y16" s="14">
        <f t="shared" si="6"/>
        <v>0</v>
      </c>
      <c r="Z16" s="14">
        <f t="shared" si="6"/>
        <v>0</v>
      </c>
      <c r="AA16" s="14">
        <f t="shared" si="6"/>
        <v>0</v>
      </c>
    </row>
    <row r="17" spans="1:27" customFormat="1" ht="15">
      <c r="A17" s="248"/>
      <c r="B17" s="249" t="s">
        <v>68</v>
      </c>
      <c r="C17" s="250"/>
      <c r="D17" s="13">
        <f t="shared" si="1"/>
        <v>91</v>
      </c>
      <c r="E17" s="13">
        <f t="shared" si="1"/>
        <v>112</v>
      </c>
      <c r="F17" s="13">
        <f t="shared" si="1"/>
        <v>203</v>
      </c>
      <c r="G17" s="14">
        <f>G269</f>
        <v>1</v>
      </c>
      <c r="H17" s="14">
        <f t="shared" ref="H17:AA17" si="7">H269</f>
        <v>1</v>
      </c>
      <c r="I17" s="14">
        <f t="shared" si="7"/>
        <v>2</v>
      </c>
      <c r="J17" s="14">
        <f t="shared" si="7"/>
        <v>2</v>
      </c>
      <c r="K17" s="14">
        <f t="shared" si="7"/>
        <v>2</v>
      </c>
      <c r="L17" s="14">
        <f t="shared" si="7"/>
        <v>4</v>
      </c>
      <c r="M17" s="14">
        <f t="shared" si="7"/>
        <v>1</v>
      </c>
      <c r="N17" s="14">
        <f t="shared" si="7"/>
        <v>1</v>
      </c>
      <c r="O17" s="14">
        <f t="shared" si="7"/>
        <v>2</v>
      </c>
      <c r="P17" s="14">
        <f t="shared" si="7"/>
        <v>5</v>
      </c>
      <c r="Q17" s="14">
        <f t="shared" si="7"/>
        <v>5</v>
      </c>
      <c r="R17" s="14">
        <f t="shared" si="7"/>
        <v>10</v>
      </c>
      <c r="S17" s="14">
        <f t="shared" si="7"/>
        <v>0</v>
      </c>
      <c r="T17" s="14">
        <f t="shared" si="7"/>
        <v>0</v>
      </c>
      <c r="U17" s="14">
        <f t="shared" si="7"/>
        <v>0</v>
      </c>
      <c r="V17" s="14">
        <f t="shared" si="7"/>
        <v>30</v>
      </c>
      <c r="W17" s="14">
        <f t="shared" si="7"/>
        <v>42</v>
      </c>
      <c r="X17" s="14">
        <f t="shared" si="7"/>
        <v>72</v>
      </c>
      <c r="Y17" s="14">
        <f t="shared" si="7"/>
        <v>52</v>
      </c>
      <c r="Z17" s="14">
        <f t="shared" si="7"/>
        <v>61</v>
      </c>
      <c r="AA17" s="14">
        <f t="shared" si="7"/>
        <v>113</v>
      </c>
    </row>
    <row r="18" spans="1:27" customFormat="1" ht="16.5">
      <c r="A18" s="244" t="s">
        <v>50</v>
      </c>
      <c r="B18" s="245"/>
      <c r="C18" s="246"/>
      <c r="D18" s="15">
        <f t="shared" si="1"/>
        <v>1268</v>
      </c>
      <c r="E18" s="15">
        <f t="shared" si="1"/>
        <v>1849</v>
      </c>
      <c r="F18" s="15">
        <f t="shared" si="1"/>
        <v>3117</v>
      </c>
      <c r="G18" s="12">
        <f t="shared" ref="G18:AA18" si="8">SUM(G19:G24)</f>
        <v>394</v>
      </c>
      <c r="H18" s="16">
        <f t="shared" si="8"/>
        <v>560</v>
      </c>
      <c r="I18" s="15">
        <f t="shared" si="8"/>
        <v>954</v>
      </c>
      <c r="J18" s="16">
        <f t="shared" si="8"/>
        <v>743</v>
      </c>
      <c r="K18" s="16">
        <f t="shared" si="8"/>
        <v>1147</v>
      </c>
      <c r="L18" s="15">
        <f t="shared" si="8"/>
        <v>1890</v>
      </c>
      <c r="M18" s="16">
        <f t="shared" si="8"/>
        <v>102</v>
      </c>
      <c r="N18" s="16">
        <f t="shared" si="8"/>
        <v>115</v>
      </c>
      <c r="O18" s="15">
        <f t="shared" si="8"/>
        <v>217</v>
      </c>
      <c r="P18" s="16">
        <f t="shared" si="8"/>
        <v>0</v>
      </c>
      <c r="Q18" s="16">
        <f t="shared" si="8"/>
        <v>0</v>
      </c>
      <c r="R18" s="15">
        <f t="shared" si="8"/>
        <v>0</v>
      </c>
      <c r="S18" s="16">
        <f t="shared" si="8"/>
        <v>0</v>
      </c>
      <c r="T18" s="16">
        <f t="shared" si="8"/>
        <v>1</v>
      </c>
      <c r="U18" s="15">
        <f t="shared" si="8"/>
        <v>1</v>
      </c>
      <c r="V18" s="16">
        <f t="shared" si="8"/>
        <v>0</v>
      </c>
      <c r="W18" s="16">
        <f t="shared" si="8"/>
        <v>0</v>
      </c>
      <c r="X18" s="15">
        <f t="shared" si="8"/>
        <v>0</v>
      </c>
      <c r="Y18" s="16">
        <f t="shared" si="8"/>
        <v>29</v>
      </c>
      <c r="Z18" s="16">
        <f t="shared" si="8"/>
        <v>26</v>
      </c>
      <c r="AA18" s="15">
        <f t="shared" si="8"/>
        <v>55</v>
      </c>
    </row>
    <row r="19" spans="1:27" customFormat="1" ht="15">
      <c r="A19" s="24">
        <v>6</v>
      </c>
      <c r="B19" s="212" t="s">
        <v>74</v>
      </c>
      <c r="C19" s="214"/>
      <c r="D19" s="13">
        <f t="shared" si="1"/>
        <v>4</v>
      </c>
      <c r="E19" s="13">
        <f t="shared" si="1"/>
        <v>10</v>
      </c>
      <c r="F19" s="13">
        <f t="shared" si="1"/>
        <v>14</v>
      </c>
      <c r="G19" s="14">
        <f>G117+G252</f>
        <v>4</v>
      </c>
      <c r="H19" s="14">
        <f t="shared" ref="H19:AA19" si="9">H117+H252</f>
        <v>10</v>
      </c>
      <c r="I19" s="14">
        <f t="shared" si="9"/>
        <v>14</v>
      </c>
      <c r="J19" s="14">
        <f t="shared" si="9"/>
        <v>0</v>
      </c>
      <c r="K19" s="14">
        <f t="shared" si="9"/>
        <v>0</v>
      </c>
      <c r="L19" s="14">
        <f t="shared" si="9"/>
        <v>0</v>
      </c>
      <c r="M19" s="14">
        <f t="shared" si="9"/>
        <v>0</v>
      </c>
      <c r="N19" s="14">
        <f t="shared" si="9"/>
        <v>0</v>
      </c>
      <c r="O19" s="14">
        <f t="shared" si="9"/>
        <v>0</v>
      </c>
      <c r="P19" s="14">
        <f t="shared" si="9"/>
        <v>0</v>
      </c>
      <c r="Q19" s="14">
        <f t="shared" si="9"/>
        <v>0</v>
      </c>
      <c r="R19" s="14">
        <f t="shared" si="9"/>
        <v>0</v>
      </c>
      <c r="S19" s="14">
        <f t="shared" si="9"/>
        <v>0</v>
      </c>
      <c r="T19" s="14">
        <f t="shared" si="9"/>
        <v>0</v>
      </c>
      <c r="U19" s="14">
        <f t="shared" si="9"/>
        <v>0</v>
      </c>
      <c r="V19" s="14">
        <f t="shared" si="9"/>
        <v>0</v>
      </c>
      <c r="W19" s="14">
        <f t="shared" si="9"/>
        <v>0</v>
      </c>
      <c r="X19" s="14">
        <f t="shared" si="9"/>
        <v>0</v>
      </c>
      <c r="Y19" s="14">
        <f t="shared" si="9"/>
        <v>0</v>
      </c>
      <c r="Z19" s="14">
        <f t="shared" si="9"/>
        <v>0</v>
      </c>
      <c r="AA19" s="14">
        <f t="shared" si="9"/>
        <v>0</v>
      </c>
    </row>
    <row r="20" spans="1:27" customFormat="1" ht="15">
      <c r="A20" s="247">
        <v>7</v>
      </c>
      <c r="B20" s="212" t="s">
        <v>75</v>
      </c>
      <c r="C20" s="214"/>
      <c r="D20" s="13">
        <f t="shared" si="1"/>
        <v>617</v>
      </c>
      <c r="E20" s="13">
        <f t="shared" si="1"/>
        <v>959</v>
      </c>
      <c r="F20" s="13">
        <f t="shared" si="1"/>
        <v>1576</v>
      </c>
      <c r="G20" s="14">
        <f>G44+G55+G72+G98+G121+G133+G138+G172+G254+G285</f>
        <v>201</v>
      </c>
      <c r="H20" s="14">
        <f t="shared" ref="H20:AA20" si="10">H44+H55+H72+H98+H121+H133+H138+H172+H254+H285</f>
        <v>291</v>
      </c>
      <c r="I20" s="14">
        <f t="shared" si="10"/>
        <v>492</v>
      </c>
      <c r="J20" s="14">
        <f t="shared" si="10"/>
        <v>414</v>
      </c>
      <c r="K20" s="14">
        <f t="shared" si="10"/>
        <v>665</v>
      </c>
      <c r="L20" s="14">
        <f t="shared" si="10"/>
        <v>1079</v>
      </c>
      <c r="M20" s="14">
        <f t="shared" si="10"/>
        <v>0</v>
      </c>
      <c r="N20" s="14">
        <f t="shared" si="10"/>
        <v>0</v>
      </c>
      <c r="O20" s="14">
        <f t="shared" si="10"/>
        <v>0</v>
      </c>
      <c r="P20" s="14">
        <f t="shared" si="10"/>
        <v>0</v>
      </c>
      <c r="Q20" s="14">
        <f t="shared" si="10"/>
        <v>0</v>
      </c>
      <c r="R20" s="14">
        <f t="shared" si="10"/>
        <v>0</v>
      </c>
      <c r="S20" s="14">
        <f t="shared" si="10"/>
        <v>0</v>
      </c>
      <c r="T20" s="14">
        <f t="shared" si="10"/>
        <v>1</v>
      </c>
      <c r="U20" s="14">
        <f t="shared" si="10"/>
        <v>1</v>
      </c>
      <c r="V20" s="14">
        <f t="shared" si="10"/>
        <v>0</v>
      </c>
      <c r="W20" s="14">
        <f t="shared" si="10"/>
        <v>0</v>
      </c>
      <c r="X20" s="14">
        <f t="shared" si="10"/>
        <v>0</v>
      </c>
      <c r="Y20" s="14">
        <f t="shared" si="10"/>
        <v>2</v>
      </c>
      <c r="Z20" s="14">
        <f t="shared" si="10"/>
        <v>2</v>
      </c>
      <c r="AA20" s="14">
        <f t="shared" si="10"/>
        <v>4</v>
      </c>
    </row>
    <row r="21" spans="1:27" customFormat="1" ht="15">
      <c r="A21" s="248"/>
      <c r="B21" s="249" t="s">
        <v>68</v>
      </c>
      <c r="C21" s="250"/>
      <c r="D21" s="13">
        <f t="shared" si="1"/>
        <v>28</v>
      </c>
      <c r="E21" s="13">
        <f t="shared" si="1"/>
        <v>24</v>
      </c>
      <c r="F21" s="13">
        <f t="shared" si="1"/>
        <v>52</v>
      </c>
      <c r="G21" s="14">
        <f>G281</f>
        <v>0</v>
      </c>
      <c r="H21" s="14">
        <f t="shared" ref="H21:AA21" si="11">H281</f>
        <v>0</v>
      </c>
      <c r="I21" s="14">
        <f t="shared" si="11"/>
        <v>0</v>
      </c>
      <c r="J21" s="14">
        <f t="shared" si="11"/>
        <v>1</v>
      </c>
      <c r="K21" s="14">
        <f t="shared" si="11"/>
        <v>0</v>
      </c>
      <c r="L21" s="14">
        <f t="shared" si="11"/>
        <v>1</v>
      </c>
      <c r="M21" s="14">
        <f t="shared" si="11"/>
        <v>0</v>
      </c>
      <c r="N21" s="14">
        <f t="shared" si="11"/>
        <v>0</v>
      </c>
      <c r="O21" s="14">
        <f t="shared" si="11"/>
        <v>0</v>
      </c>
      <c r="P21" s="14">
        <f t="shared" si="11"/>
        <v>0</v>
      </c>
      <c r="Q21" s="14">
        <f t="shared" si="11"/>
        <v>0</v>
      </c>
      <c r="R21" s="14">
        <f t="shared" si="11"/>
        <v>0</v>
      </c>
      <c r="S21" s="14">
        <f t="shared" si="11"/>
        <v>0</v>
      </c>
      <c r="T21" s="14">
        <f t="shared" si="11"/>
        <v>0</v>
      </c>
      <c r="U21" s="14">
        <f t="shared" si="11"/>
        <v>0</v>
      </c>
      <c r="V21" s="14">
        <f t="shared" si="11"/>
        <v>0</v>
      </c>
      <c r="W21" s="14">
        <f t="shared" si="11"/>
        <v>0</v>
      </c>
      <c r="X21" s="14">
        <f t="shared" si="11"/>
        <v>0</v>
      </c>
      <c r="Y21" s="14">
        <f t="shared" si="11"/>
        <v>27</v>
      </c>
      <c r="Z21" s="14">
        <f t="shared" si="11"/>
        <v>24</v>
      </c>
      <c r="AA21" s="14">
        <f t="shared" si="11"/>
        <v>51</v>
      </c>
    </row>
    <row r="22" spans="1:27" customFormat="1" ht="15">
      <c r="A22" s="24">
        <v>8</v>
      </c>
      <c r="B22" s="212" t="s">
        <v>76</v>
      </c>
      <c r="C22" s="214"/>
      <c r="D22" s="13">
        <f t="shared" si="1"/>
        <v>1</v>
      </c>
      <c r="E22" s="13">
        <f t="shared" si="1"/>
        <v>3</v>
      </c>
      <c r="F22" s="13">
        <f t="shared" si="1"/>
        <v>4</v>
      </c>
      <c r="G22" s="14">
        <f>G123</f>
        <v>1</v>
      </c>
      <c r="H22" s="14">
        <f t="shared" ref="H22:AA22" si="12">H123</f>
        <v>3</v>
      </c>
      <c r="I22" s="14">
        <f t="shared" si="12"/>
        <v>4</v>
      </c>
      <c r="J22" s="14">
        <f t="shared" si="12"/>
        <v>0</v>
      </c>
      <c r="K22" s="14">
        <f t="shared" si="12"/>
        <v>0</v>
      </c>
      <c r="L22" s="14">
        <f t="shared" si="12"/>
        <v>0</v>
      </c>
      <c r="M22" s="14">
        <f t="shared" si="12"/>
        <v>0</v>
      </c>
      <c r="N22" s="14">
        <f t="shared" si="12"/>
        <v>0</v>
      </c>
      <c r="O22" s="14">
        <f t="shared" si="12"/>
        <v>0</v>
      </c>
      <c r="P22" s="14">
        <f t="shared" si="12"/>
        <v>0</v>
      </c>
      <c r="Q22" s="14">
        <f t="shared" si="12"/>
        <v>0</v>
      </c>
      <c r="R22" s="14">
        <f t="shared" si="12"/>
        <v>0</v>
      </c>
      <c r="S22" s="14">
        <f t="shared" si="12"/>
        <v>0</v>
      </c>
      <c r="T22" s="14">
        <f t="shared" si="12"/>
        <v>0</v>
      </c>
      <c r="U22" s="14">
        <f t="shared" si="12"/>
        <v>0</v>
      </c>
      <c r="V22" s="14">
        <f t="shared" si="12"/>
        <v>0</v>
      </c>
      <c r="W22" s="14">
        <f t="shared" si="12"/>
        <v>0</v>
      </c>
      <c r="X22" s="14">
        <f t="shared" si="12"/>
        <v>0</v>
      </c>
      <c r="Y22" s="14">
        <f t="shared" si="12"/>
        <v>0</v>
      </c>
      <c r="Z22" s="14">
        <f t="shared" si="12"/>
        <v>0</v>
      </c>
      <c r="AA22" s="14">
        <f t="shared" si="12"/>
        <v>0</v>
      </c>
    </row>
    <row r="23" spans="1:27" customFormat="1" ht="15">
      <c r="A23" s="24">
        <v>9</v>
      </c>
      <c r="B23" s="212" t="s">
        <v>77</v>
      </c>
      <c r="C23" s="214"/>
      <c r="D23" s="13">
        <f t="shared" si="1"/>
        <v>326</v>
      </c>
      <c r="E23" s="13">
        <f t="shared" si="1"/>
        <v>495</v>
      </c>
      <c r="F23" s="13">
        <f t="shared" si="1"/>
        <v>821</v>
      </c>
      <c r="G23" s="14">
        <f>G47+G78+G112+G187+G263</f>
        <v>89</v>
      </c>
      <c r="H23" s="14">
        <f t="shared" ref="H23:AA23" si="13">H47+H78+H112+H187+H263</f>
        <v>126</v>
      </c>
      <c r="I23" s="14">
        <f t="shared" si="13"/>
        <v>215</v>
      </c>
      <c r="J23" s="14">
        <f t="shared" si="13"/>
        <v>237</v>
      </c>
      <c r="K23" s="14">
        <f t="shared" si="13"/>
        <v>369</v>
      </c>
      <c r="L23" s="14">
        <f t="shared" si="13"/>
        <v>606</v>
      </c>
      <c r="M23" s="14">
        <f t="shared" si="13"/>
        <v>0</v>
      </c>
      <c r="N23" s="14">
        <f t="shared" si="13"/>
        <v>0</v>
      </c>
      <c r="O23" s="14">
        <f t="shared" si="13"/>
        <v>0</v>
      </c>
      <c r="P23" s="14">
        <f t="shared" si="13"/>
        <v>0</v>
      </c>
      <c r="Q23" s="14">
        <f t="shared" si="13"/>
        <v>0</v>
      </c>
      <c r="R23" s="14">
        <f t="shared" si="13"/>
        <v>0</v>
      </c>
      <c r="S23" s="14">
        <f t="shared" si="13"/>
        <v>0</v>
      </c>
      <c r="T23" s="14">
        <f t="shared" si="13"/>
        <v>0</v>
      </c>
      <c r="U23" s="14">
        <f t="shared" si="13"/>
        <v>0</v>
      </c>
      <c r="V23" s="14">
        <f t="shared" si="13"/>
        <v>0</v>
      </c>
      <c r="W23" s="14">
        <f t="shared" si="13"/>
        <v>0</v>
      </c>
      <c r="X23" s="14">
        <f t="shared" si="13"/>
        <v>0</v>
      </c>
      <c r="Y23" s="14">
        <f t="shared" si="13"/>
        <v>0</v>
      </c>
      <c r="Z23" s="14">
        <f t="shared" si="13"/>
        <v>0</v>
      </c>
      <c r="AA23" s="14">
        <f t="shared" si="13"/>
        <v>0</v>
      </c>
    </row>
    <row r="24" spans="1:27" customFormat="1" ht="15">
      <c r="A24" s="24">
        <v>11</v>
      </c>
      <c r="B24" s="212" t="s">
        <v>78</v>
      </c>
      <c r="C24" s="214"/>
      <c r="D24" s="13">
        <f t="shared" si="1"/>
        <v>292</v>
      </c>
      <c r="E24" s="13">
        <f t="shared" si="1"/>
        <v>358</v>
      </c>
      <c r="F24" s="13">
        <f t="shared" si="1"/>
        <v>650</v>
      </c>
      <c r="G24" s="14">
        <f>G140</f>
        <v>99</v>
      </c>
      <c r="H24" s="14">
        <f t="shared" ref="H24:AA24" si="14">H140</f>
        <v>130</v>
      </c>
      <c r="I24" s="14">
        <f t="shared" si="14"/>
        <v>229</v>
      </c>
      <c r="J24" s="14">
        <f t="shared" si="14"/>
        <v>91</v>
      </c>
      <c r="K24" s="14">
        <f t="shared" si="14"/>
        <v>113</v>
      </c>
      <c r="L24" s="14">
        <f t="shared" si="14"/>
        <v>204</v>
      </c>
      <c r="M24" s="14">
        <f t="shared" si="14"/>
        <v>102</v>
      </c>
      <c r="N24" s="14">
        <f t="shared" si="14"/>
        <v>115</v>
      </c>
      <c r="O24" s="14">
        <f t="shared" si="14"/>
        <v>217</v>
      </c>
      <c r="P24" s="14">
        <f t="shared" si="14"/>
        <v>0</v>
      </c>
      <c r="Q24" s="14">
        <f t="shared" si="14"/>
        <v>0</v>
      </c>
      <c r="R24" s="14">
        <f t="shared" si="14"/>
        <v>0</v>
      </c>
      <c r="S24" s="14">
        <f t="shared" si="14"/>
        <v>0</v>
      </c>
      <c r="T24" s="14">
        <f t="shared" si="14"/>
        <v>0</v>
      </c>
      <c r="U24" s="14">
        <f t="shared" si="14"/>
        <v>0</v>
      </c>
      <c r="V24" s="14">
        <f t="shared" si="14"/>
        <v>0</v>
      </c>
      <c r="W24" s="14">
        <f t="shared" si="14"/>
        <v>0</v>
      </c>
      <c r="X24" s="14">
        <f t="shared" si="14"/>
        <v>0</v>
      </c>
      <c r="Y24" s="14">
        <f t="shared" si="14"/>
        <v>0</v>
      </c>
      <c r="Z24" s="14">
        <f t="shared" si="14"/>
        <v>0</v>
      </c>
      <c r="AA24" s="14">
        <f t="shared" si="14"/>
        <v>0</v>
      </c>
    </row>
    <row r="25" spans="1:27" s="17" customFormat="1" outlineLevel="1">
      <c r="A25" s="254" t="s">
        <v>79</v>
      </c>
      <c r="B25" s="254"/>
      <c r="C25" s="254"/>
      <c r="D25" s="21">
        <f t="shared" ref="D25:AA25" si="15">SUBTOTAL(9,D28:D49)</f>
        <v>1138</v>
      </c>
      <c r="E25" s="21">
        <f t="shared" si="15"/>
        <v>1112</v>
      </c>
      <c r="F25" s="21">
        <f t="shared" si="15"/>
        <v>2250</v>
      </c>
      <c r="G25" s="21">
        <f t="shared" si="15"/>
        <v>295</v>
      </c>
      <c r="H25" s="21">
        <f t="shared" si="15"/>
        <v>256</v>
      </c>
      <c r="I25" s="21">
        <f t="shared" si="15"/>
        <v>551</v>
      </c>
      <c r="J25" s="21">
        <f t="shared" si="15"/>
        <v>332</v>
      </c>
      <c r="K25" s="21">
        <f t="shared" si="15"/>
        <v>336</v>
      </c>
      <c r="L25" s="21">
        <f t="shared" si="15"/>
        <v>668</v>
      </c>
      <c r="M25" s="21">
        <f t="shared" si="15"/>
        <v>185</v>
      </c>
      <c r="N25" s="21">
        <f t="shared" si="15"/>
        <v>204</v>
      </c>
      <c r="O25" s="21">
        <f t="shared" si="15"/>
        <v>389</v>
      </c>
      <c r="P25" s="21">
        <f t="shared" si="15"/>
        <v>305</v>
      </c>
      <c r="Q25" s="21">
        <f t="shared" si="15"/>
        <v>295</v>
      </c>
      <c r="R25" s="21">
        <f t="shared" si="15"/>
        <v>600</v>
      </c>
      <c r="S25" s="21">
        <f t="shared" si="15"/>
        <v>0</v>
      </c>
      <c r="T25" s="21">
        <f t="shared" si="15"/>
        <v>1</v>
      </c>
      <c r="U25" s="21">
        <f t="shared" si="15"/>
        <v>1</v>
      </c>
      <c r="V25" s="21">
        <f t="shared" si="15"/>
        <v>21</v>
      </c>
      <c r="W25" s="21">
        <f t="shared" si="15"/>
        <v>20</v>
      </c>
      <c r="X25" s="21">
        <f t="shared" si="15"/>
        <v>41</v>
      </c>
      <c r="Y25" s="21">
        <f t="shared" si="15"/>
        <v>0</v>
      </c>
      <c r="Z25" s="21">
        <f t="shared" si="15"/>
        <v>0</v>
      </c>
      <c r="AA25" s="21">
        <f t="shared" si="15"/>
        <v>0</v>
      </c>
    </row>
    <row r="26" spans="1:27" s="17" customFormat="1" outlineLevel="2">
      <c r="A26" s="173" t="s">
        <v>49</v>
      </c>
      <c r="B26" s="173"/>
      <c r="C26" s="173"/>
      <c r="D26" s="18">
        <f t="shared" ref="D26:AA26" si="16">SUBTOTAL(9,D28:D42)</f>
        <v>1056</v>
      </c>
      <c r="E26" s="18">
        <f t="shared" si="16"/>
        <v>1045</v>
      </c>
      <c r="F26" s="18">
        <f t="shared" si="16"/>
        <v>2101</v>
      </c>
      <c r="G26" s="18">
        <f t="shared" si="16"/>
        <v>267</v>
      </c>
      <c r="H26" s="18">
        <f t="shared" si="16"/>
        <v>239</v>
      </c>
      <c r="I26" s="18">
        <f t="shared" si="16"/>
        <v>506</v>
      </c>
      <c r="J26" s="18">
        <f t="shared" si="16"/>
        <v>278</v>
      </c>
      <c r="K26" s="18">
        <f t="shared" si="16"/>
        <v>287</v>
      </c>
      <c r="L26" s="18">
        <f t="shared" si="16"/>
        <v>565</v>
      </c>
      <c r="M26" s="18">
        <f t="shared" si="16"/>
        <v>185</v>
      </c>
      <c r="N26" s="18">
        <f t="shared" si="16"/>
        <v>204</v>
      </c>
      <c r="O26" s="18">
        <f t="shared" si="16"/>
        <v>389</v>
      </c>
      <c r="P26" s="18">
        <f t="shared" si="16"/>
        <v>305</v>
      </c>
      <c r="Q26" s="18">
        <f t="shared" si="16"/>
        <v>295</v>
      </c>
      <c r="R26" s="18">
        <f t="shared" si="16"/>
        <v>600</v>
      </c>
      <c r="S26" s="18">
        <f t="shared" si="16"/>
        <v>0</v>
      </c>
      <c r="T26" s="18">
        <f t="shared" si="16"/>
        <v>0</v>
      </c>
      <c r="U26" s="18">
        <f t="shared" si="16"/>
        <v>0</v>
      </c>
      <c r="V26" s="18">
        <f t="shared" si="16"/>
        <v>21</v>
      </c>
      <c r="W26" s="18">
        <f t="shared" si="16"/>
        <v>20</v>
      </c>
      <c r="X26" s="18">
        <f t="shared" si="16"/>
        <v>41</v>
      </c>
      <c r="Y26" s="18">
        <f t="shared" si="16"/>
        <v>0</v>
      </c>
      <c r="Z26" s="18">
        <f t="shared" si="16"/>
        <v>0</v>
      </c>
      <c r="AA26" s="18">
        <f t="shared" si="16"/>
        <v>0</v>
      </c>
    </row>
    <row r="27" spans="1:27" s="17" customFormat="1" outlineLevel="3">
      <c r="A27" s="171" t="s">
        <v>71</v>
      </c>
      <c r="B27" s="171"/>
      <c r="C27" s="171"/>
      <c r="D27" s="18">
        <f t="shared" ref="D27:AA27" si="17">SUBTOTAL(9,D28:D42)</f>
        <v>1056</v>
      </c>
      <c r="E27" s="18">
        <f t="shared" si="17"/>
        <v>1045</v>
      </c>
      <c r="F27" s="18">
        <f t="shared" si="17"/>
        <v>2101</v>
      </c>
      <c r="G27" s="18">
        <f t="shared" si="17"/>
        <v>267</v>
      </c>
      <c r="H27" s="18">
        <f t="shared" si="17"/>
        <v>239</v>
      </c>
      <c r="I27" s="18">
        <f t="shared" si="17"/>
        <v>506</v>
      </c>
      <c r="J27" s="18">
        <f t="shared" si="17"/>
        <v>278</v>
      </c>
      <c r="K27" s="18">
        <f t="shared" si="17"/>
        <v>287</v>
      </c>
      <c r="L27" s="18">
        <f t="shared" si="17"/>
        <v>565</v>
      </c>
      <c r="M27" s="18">
        <f t="shared" si="17"/>
        <v>185</v>
      </c>
      <c r="N27" s="18">
        <f t="shared" si="17"/>
        <v>204</v>
      </c>
      <c r="O27" s="18">
        <f t="shared" si="17"/>
        <v>389</v>
      </c>
      <c r="P27" s="18">
        <f t="shared" si="17"/>
        <v>305</v>
      </c>
      <c r="Q27" s="18">
        <f t="shared" si="17"/>
        <v>295</v>
      </c>
      <c r="R27" s="18">
        <f t="shared" si="17"/>
        <v>600</v>
      </c>
      <c r="S27" s="18">
        <f t="shared" si="17"/>
        <v>0</v>
      </c>
      <c r="T27" s="18">
        <f t="shared" si="17"/>
        <v>0</v>
      </c>
      <c r="U27" s="18">
        <f t="shared" si="17"/>
        <v>0</v>
      </c>
      <c r="V27" s="18">
        <f t="shared" si="17"/>
        <v>21</v>
      </c>
      <c r="W27" s="18">
        <f t="shared" si="17"/>
        <v>20</v>
      </c>
      <c r="X27" s="18">
        <f t="shared" si="17"/>
        <v>41</v>
      </c>
      <c r="Y27" s="18">
        <f t="shared" si="17"/>
        <v>0</v>
      </c>
      <c r="Z27" s="18">
        <f t="shared" si="17"/>
        <v>0</v>
      </c>
      <c r="AA27" s="18">
        <f t="shared" si="17"/>
        <v>0</v>
      </c>
    </row>
    <row r="28" spans="1:27" outlineLevel="4">
      <c r="A28" s="19">
        <v>52.010100000000001</v>
      </c>
      <c r="B28" s="19" t="s">
        <v>80</v>
      </c>
      <c r="C28" s="19" t="s">
        <v>81</v>
      </c>
      <c r="D28" s="20">
        <f>G28+J28+M28+P28+S28+V28+Y28</f>
        <v>86</v>
      </c>
      <c r="E28" s="20">
        <f t="shared" ref="E28:F42" si="18">H28+K28+N28+Q28+T28+W28+Z28</f>
        <v>77</v>
      </c>
      <c r="F28" s="20">
        <f t="shared" si="18"/>
        <v>163</v>
      </c>
      <c r="G28" s="20">
        <v>32</v>
      </c>
      <c r="H28" s="20">
        <v>39</v>
      </c>
      <c r="I28" s="20">
        <v>71</v>
      </c>
      <c r="J28" s="20">
        <v>33</v>
      </c>
      <c r="K28" s="20">
        <v>22</v>
      </c>
      <c r="L28" s="20">
        <v>55</v>
      </c>
      <c r="M28" s="20">
        <v>9</v>
      </c>
      <c r="N28" s="20">
        <v>10</v>
      </c>
      <c r="O28" s="20">
        <v>19</v>
      </c>
      <c r="P28" s="20">
        <v>11</v>
      </c>
      <c r="Q28" s="20">
        <v>6</v>
      </c>
      <c r="R28" s="20">
        <v>17</v>
      </c>
      <c r="S28" s="20"/>
      <c r="T28" s="20"/>
      <c r="U28" s="20"/>
      <c r="V28" s="20">
        <v>1</v>
      </c>
      <c r="W28" s="20"/>
      <c r="X28" s="20">
        <v>1</v>
      </c>
      <c r="Y28" s="20"/>
      <c r="Z28" s="20"/>
      <c r="AA28" s="20"/>
    </row>
    <row r="29" spans="1:27" outlineLevel="4">
      <c r="A29" s="19">
        <v>52.020499999999998</v>
      </c>
      <c r="B29" s="19" t="s">
        <v>82</v>
      </c>
      <c r="C29" s="19" t="s">
        <v>83</v>
      </c>
      <c r="D29" s="20">
        <f t="shared" ref="D29:F111" si="19">G29+J29+M29+P29+S29+V29+Y29</f>
        <v>35</v>
      </c>
      <c r="E29" s="20">
        <f t="shared" si="18"/>
        <v>24</v>
      </c>
      <c r="F29" s="20">
        <f t="shared" si="18"/>
        <v>59</v>
      </c>
      <c r="G29" s="20">
        <v>20</v>
      </c>
      <c r="H29" s="20">
        <v>8</v>
      </c>
      <c r="I29" s="20">
        <v>28</v>
      </c>
      <c r="J29" s="20">
        <v>10</v>
      </c>
      <c r="K29" s="20">
        <v>6</v>
      </c>
      <c r="L29" s="20">
        <v>16</v>
      </c>
      <c r="M29" s="20">
        <v>1</v>
      </c>
      <c r="N29" s="20">
        <v>6</v>
      </c>
      <c r="O29" s="20">
        <v>7</v>
      </c>
      <c r="P29" s="20">
        <v>4</v>
      </c>
      <c r="Q29" s="20">
        <v>4</v>
      </c>
      <c r="R29" s="20">
        <v>8</v>
      </c>
      <c r="S29" s="20"/>
      <c r="T29" s="20"/>
      <c r="U29" s="20"/>
      <c r="V29" s="20"/>
      <c r="W29" s="20"/>
      <c r="X29" s="20"/>
      <c r="Y29" s="20"/>
      <c r="Z29" s="20"/>
      <c r="AA29" s="20"/>
    </row>
    <row r="30" spans="1:27" outlineLevel="4">
      <c r="A30" s="19">
        <v>52.020499999999998</v>
      </c>
      <c r="B30" s="19" t="s">
        <v>483</v>
      </c>
      <c r="C30" s="19" t="s">
        <v>103</v>
      </c>
      <c r="D30" s="20">
        <f t="shared" si="19"/>
        <v>4</v>
      </c>
      <c r="E30" s="20">
        <f t="shared" si="18"/>
        <v>4</v>
      </c>
      <c r="F30" s="20">
        <f t="shared" si="18"/>
        <v>8</v>
      </c>
      <c r="G30" s="20">
        <v>1</v>
      </c>
      <c r="H30" s="20">
        <v>1</v>
      </c>
      <c r="I30" s="20">
        <v>2</v>
      </c>
      <c r="J30" s="20"/>
      <c r="K30" s="20">
        <v>1</v>
      </c>
      <c r="L30" s="20">
        <v>1</v>
      </c>
      <c r="M30" s="20">
        <v>1</v>
      </c>
      <c r="N30" s="20"/>
      <c r="O30" s="20">
        <v>1</v>
      </c>
      <c r="P30" s="20">
        <v>2</v>
      </c>
      <c r="Q30" s="20">
        <v>2</v>
      </c>
      <c r="R30" s="20">
        <v>4</v>
      </c>
      <c r="S30" s="20"/>
      <c r="T30" s="20"/>
      <c r="U30" s="20"/>
      <c r="V30" s="20"/>
      <c r="W30" s="20"/>
      <c r="X30" s="20"/>
      <c r="Y30" s="20"/>
      <c r="Z30" s="20"/>
      <c r="AA30" s="20"/>
    </row>
    <row r="31" spans="1:27" outlineLevel="4">
      <c r="A31" s="19">
        <v>52.030099999999997</v>
      </c>
      <c r="B31" s="19" t="s">
        <v>84</v>
      </c>
      <c r="C31" s="19" t="s">
        <v>85</v>
      </c>
      <c r="D31" s="20">
        <f t="shared" si="19"/>
        <v>409</v>
      </c>
      <c r="E31" s="20">
        <f t="shared" si="18"/>
        <v>373</v>
      </c>
      <c r="F31" s="20">
        <f t="shared" si="18"/>
        <v>782</v>
      </c>
      <c r="G31" s="20">
        <v>94</v>
      </c>
      <c r="H31" s="20">
        <v>69</v>
      </c>
      <c r="I31" s="20">
        <v>163</v>
      </c>
      <c r="J31" s="20">
        <v>101</v>
      </c>
      <c r="K31" s="20">
        <v>96</v>
      </c>
      <c r="L31" s="20">
        <v>197</v>
      </c>
      <c r="M31" s="20">
        <v>73</v>
      </c>
      <c r="N31" s="20">
        <v>65</v>
      </c>
      <c r="O31" s="20">
        <v>138</v>
      </c>
      <c r="P31" s="20">
        <v>129</v>
      </c>
      <c r="Q31" s="20">
        <v>133</v>
      </c>
      <c r="R31" s="20">
        <v>262</v>
      </c>
      <c r="S31" s="20"/>
      <c r="T31" s="20"/>
      <c r="U31" s="20"/>
      <c r="V31" s="20">
        <v>12</v>
      </c>
      <c r="W31" s="20">
        <v>10</v>
      </c>
      <c r="X31" s="20">
        <v>22</v>
      </c>
      <c r="Y31" s="20"/>
      <c r="Z31" s="20"/>
      <c r="AA31" s="20"/>
    </row>
    <row r="32" spans="1:27" outlineLevel="4">
      <c r="A32" s="19">
        <v>52.040199999999999</v>
      </c>
      <c r="B32" s="19" t="s">
        <v>86</v>
      </c>
      <c r="C32" s="19" t="s">
        <v>87</v>
      </c>
      <c r="D32" s="20">
        <f t="shared" si="19"/>
        <v>13</v>
      </c>
      <c r="E32" s="20">
        <f t="shared" si="18"/>
        <v>42</v>
      </c>
      <c r="F32" s="20">
        <f t="shared" si="18"/>
        <v>55</v>
      </c>
      <c r="G32" s="20">
        <v>2</v>
      </c>
      <c r="H32" s="20"/>
      <c r="I32" s="20">
        <v>2</v>
      </c>
      <c r="J32" s="20">
        <v>5</v>
      </c>
      <c r="K32" s="20">
        <v>12</v>
      </c>
      <c r="L32" s="20">
        <v>17</v>
      </c>
      <c r="M32" s="20">
        <v>1</v>
      </c>
      <c r="N32" s="20">
        <v>11</v>
      </c>
      <c r="O32" s="20">
        <v>12</v>
      </c>
      <c r="P32" s="20">
        <v>5</v>
      </c>
      <c r="Q32" s="20">
        <v>19</v>
      </c>
      <c r="R32" s="20">
        <v>24</v>
      </c>
      <c r="S32" s="20"/>
      <c r="T32" s="20"/>
      <c r="U32" s="20"/>
      <c r="V32" s="20"/>
      <c r="W32" s="20"/>
      <c r="X32" s="20"/>
      <c r="Y32" s="20"/>
      <c r="Z32" s="20"/>
      <c r="AA32" s="20"/>
    </row>
    <row r="33" spans="1:27" outlineLevel="4">
      <c r="A33" s="19">
        <v>52.040199999999999</v>
      </c>
      <c r="B33" s="19" t="s">
        <v>429</v>
      </c>
      <c r="C33" s="19" t="s">
        <v>430</v>
      </c>
      <c r="D33" s="20">
        <f t="shared" si="19"/>
        <v>39</v>
      </c>
      <c r="E33" s="20">
        <f t="shared" si="18"/>
        <v>66</v>
      </c>
      <c r="F33" s="20">
        <f t="shared" si="18"/>
        <v>105</v>
      </c>
      <c r="G33" s="20">
        <v>24</v>
      </c>
      <c r="H33" s="20">
        <v>25</v>
      </c>
      <c r="I33" s="20">
        <v>49</v>
      </c>
      <c r="J33" s="20">
        <v>13</v>
      </c>
      <c r="K33" s="20">
        <v>32</v>
      </c>
      <c r="L33" s="20">
        <v>45</v>
      </c>
      <c r="M33" s="20"/>
      <c r="N33" s="20">
        <v>5</v>
      </c>
      <c r="O33" s="20">
        <v>5</v>
      </c>
      <c r="P33" s="20">
        <v>1</v>
      </c>
      <c r="Q33" s="20">
        <v>3</v>
      </c>
      <c r="R33" s="20">
        <v>4</v>
      </c>
      <c r="S33" s="20"/>
      <c r="T33" s="20"/>
      <c r="U33" s="20"/>
      <c r="V33" s="20">
        <v>1</v>
      </c>
      <c r="W33" s="20">
        <v>1</v>
      </c>
      <c r="X33" s="20">
        <v>2</v>
      </c>
      <c r="Y33" s="20"/>
      <c r="Z33" s="20"/>
      <c r="AA33" s="20"/>
    </row>
    <row r="34" spans="1:27" outlineLevel="4">
      <c r="A34" s="19">
        <v>52.060099999999998</v>
      </c>
      <c r="B34" s="19" t="s">
        <v>88</v>
      </c>
      <c r="C34" s="19" t="s">
        <v>484</v>
      </c>
      <c r="D34" s="20">
        <f t="shared" si="19"/>
        <v>26</v>
      </c>
      <c r="E34" s="20">
        <f t="shared" si="18"/>
        <v>17</v>
      </c>
      <c r="F34" s="20">
        <f t="shared" si="18"/>
        <v>43</v>
      </c>
      <c r="G34" s="20">
        <v>7</v>
      </c>
      <c r="H34" s="20">
        <v>7</v>
      </c>
      <c r="I34" s="20">
        <v>14</v>
      </c>
      <c r="J34" s="20">
        <v>8</v>
      </c>
      <c r="K34" s="20">
        <v>6</v>
      </c>
      <c r="L34" s="20">
        <v>14</v>
      </c>
      <c r="M34" s="20">
        <v>4</v>
      </c>
      <c r="N34" s="20">
        <v>2</v>
      </c>
      <c r="O34" s="20">
        <v>6</v>
      </c>
      <c r="P34" s="20">
        <v>7</v>
      </c>
      <c r="Q34" s="20">
        <v>2</v>
      </c>
      <c r="R34" s="20">
        <v>9</v>
      </c>
      <c r="S34" s="20"/>
      <c r="T34" s="20"/>
      <c r="U34" s="20"/>
      <c r="V34" s="20"/>
      <c r="W34" s="20"/>
      <c r="X34" s="20"/>
      <c r="Y34" s="20"/>
      <c r="Z34" s="20"/>
      <c r="AA34" s="20"/>
    </row>
    <row r="35" spans="1:27" outlineLevel="4">
      <c r="A35" s="19">
        <v>52.080100000000002</v>
      </c>
      <c r="B35" s="19" t="s">
        <v>90</v>
      </c>
      <c r="C35" s="19" t="s">
        <v>91</v>
      </c>
      <c r="D35" s="20">
        <f t="shared" si="19"/>
        <v>157</v>
      </c>
      <c r="E35" s="20">
        <f t="shared" si="18"/>
        <v>72</v>
      </c>
      <c r="F35" s="20">
        <f t="shared" si="18"/>
        <v>229</v>
      </c>
      <c r="G35" s="20">
        <v>37</v>
      </c>
      <c r="H35" s="20">
        <v>18</v>
      </c>
      <c r="I35" s="20">
        <v>55</v>
      </c>
      <c r="J35" s="20">
        <v>32</v>
      </c>
      <c r="K35" s="20">
        <v>18</v>
      </c>
      <c r="L35" s="20">
        <v>50</v>
      </c>
      <c r="M35" s="20">
        <v>34</v>
      </c>
      <c r="N35" s="20">
        <v>20</v>
      </c>
      <c r="O35" s="20">
        <v>54</v>
      </c>
      <c r="P35" s="20">
        <v>54</v>
      </c>
      <c r="Q35" s="20">
        <v>15</v>
      </c>
      <c r="R35" s="20">
        <v>69</v>
      </c>
      <c r="S35" s="20"/>
      <c r="T35" s="20"/>
      <c r="U35" s="20"/>
      <c r="V35" s="20"/>
      <c r="W35" s="20">
        <v>1</v>
      </c>
      <c r="X35" s="20">
        <v>1</v>
      </c>
      <c r="Y35" s="20"/>
      <c r="Z35" s="20"/>
      <c r="AA35" s="20"/>
    </row>
    <row r="36" spans="1:27" outlineLevel="4">
      <c r="A36" s="19">
        <v>52.100099999999998</v>
      </c>
      <c r="B36" s="19" t="s">
        <v>485</v>
      </c>
      <c r="C36" s="19" t="s">
        <v>486</v>
      </c>
      <c r="D36" s="20">
        <f t="shared" si="19"/>
        <v>8</v>
      </c>
      <c r="E36" s="20">
        <f t="shared" si="18"/>
        <v>20</v>
      </c>
      <c r="F36" s="20">
        <f t="shared" si="18"/>
        <v>28</v>
      </c>
      <c r="G36" s="20"/>
      <c r="H36" s="20"/>
      <c r="I36" s="20"/>
      <c r="J36" s="20"/>
      <c r="K36" s="20"/>
      <c r="L36" s="20"/>
      <c r="M36" s="20">
        <v>5</v>
      </c>
      <c r="N36" s="20">
        <v>4</v>
      </c>
      <c r="O36" s="20">
        <v>9</v>
      </c>
      <c r="P36" s="20">
        <v>3</v>
      </c>
      <c r="Q36" s="20">
        <v>14</v>
      </c>
      <c r="R36" s="20">
        <v>17</v>
      </c>
      <c r="S36" s="20"/>
      <c r="T36" s="20"/>
      <c r="U36" s="20"/>
      <c r="V36" s="20"/>
      <c r="W36" s="20">
        <v>2</v>
      </c>
      <c r="X36" s="20">
        <v>2</v>
      </c>
      <c r="Y36" s="20"/>
      <c r="Z36" s="20"/>
      <c r="AA36" s="20"/>
    </row>
    <row r="37" spans="1:27" outlineLevel="4">
      <c r="A37" s="19">
        <v>52.100099999999998</v>
      </c>
      <c r="B37" s="19" t="s">
        <v>92</v>
      </c>
      <c r="C37" s="19" t="s">
        <v>93</v>
      </c>
      <c r="D37" s="20">
        <f t="shared" si="19"/>
        <v>46</v>
      </c>
      <c r="E37" s="20">
        <f t="shared" si="18"/>
        <v>88</v>
      </c>
      <c r="F37" s="20">
        <f t="shared" si="18"/>
        <v>134</v>
      </c>
      <c r="G37" s="20">
        <v>6</v>
      </c>
      <c r="H37" s="20">
        <v>20</v>
      </c>
      <c r="I37" s="20">
        <v>26</v>
      </c>
      <c r="J37" s="20">
        <v>19</v>
      </c>
      <c r="K37" s="20">
        <v>25</v>
      </c>
      <c r="L37" s="20">
        <v>44</v>
      </c>
      <c r="M37" s="20">
        <v>9</v>
      </c>
      <c r="N37" s="20">
        <v>22</v>
      </c>
      <c r="O37" s="20">
        <v>31</v>
      </c>
      <c r="P37" s="20">
        <v>10</v>
      </c>
      <c r="Q37" s="20">
        <v>19</v>
      </c>
      <c r="R37" s="20">
        <v>29</v>
      </c>
      <c r="S37" s="20"/>
      <c r="T37" s="20"/>
      <c r="U37" s="20"/>
      <c r="V37" s="20">
        <v>2</v>
      </c>
      <c r="W37" s="20">
        <v>2</v>
      </c>
      <c r="X37" s="20">
        <v>4</v>
      </c>
      <c r="Y37" s="20"/>
      <c r="Z37" s="20"/>
      <c r="AA37" s="20"/>
    </row>
    <row r="38" spans="1:27" outlineLevel="4">
      <c r="A38" s="19">
        <v>52.120100000000001</v>
      </c>
      <c r="B38" s="19" t="s">
        <v>94</v>
      </c>
      <c r="C38" s="19" t="s">
        <v>487</v>
      </c>
      <c r="D38" s="20">
        <f t="shared" si="19"/>
        <v>102</v>
      </c>
      <c r="E38" s="20">
        <f t="shared" si="18"/>
        <v>24</v>
      </c>
      <c r="F38" s="20">
        <f t="shared" si="18"/>
        <v>126</v>
      </c>
      <c r="G38" s="20">
        <v>22</v>
      </c>
      <c r="H38" s="20">
        <v>3</v>
      </c>
      <c r="I38" s="20">
        <v>25</v>
      </c>
      <c r="J38" s="20">
        <v>28</v>
      </c>
      <c r="K38" s="20">
        <v>6</v>
      </c>
      <c r="L38" s="20">
        <v>34</v>
      </c>
      <c r="M38" s="20">
        <v>20</v>
      </c>
      <c r="N38" s="20">
        <v>7</v>
      </c>
      <c r="O38" s="20">
        <v>27</v>
      </c>
      <c r="P38" s="20">
        <v>29</v>
      </c>
      <c r="Q38" s="20">
        <v>7</v>
      </c>
      <c r="R38" s="20">
        <v>36</v>
      </c>
      <c r="S38" s="20"/>
      <c r="T38" s="20"/>
      <c r="U38" s="20"/>
      <c r="V38" s="20">
        <v>3</v>
      </c>
      <c r="W38" s="20">
        <v>1</v>
      </c>
      <c r="X38" s="20">
        <v>4</v>
      </c>
      <c r="Y38" s="20"/>
      <c r="Z38" s="20"/>
      <c r="AA38" s="20"/>
    </row>
    <row r="39" spans="1:27" outlineLevel="4">
      <c r="A39" s="19">
        <v>52.130200000000002</v>
      </c>
      <c r="B39" s="19" t="s">
        <v>96</v>
      </c>
      <c r="C39" s="19" t="s">
        <v>488</v>
      </c>
      <c r="D39" s="20">
        <f t="shared" si="19"/>
        <v>3</v>
      </c>
      <c r="E39" s="20">
        <f t="shared" si="18"/>
        <v>5</v>
      </c>
      <c r="F39" s="20">
        <f t="shared" si="18"/>
        <v>8</v>
      </c>
      <c r="G39" s="20"/>
      <c r="H39" s="20"/>
      <c r="I39" s="20"/>
      <c r="J39" s="20"/>
      <c r="K39" s="20"/>
      <c r="L39" s="20"/>
      <c r="M39" s="20">
        <v>2</v>
      </c>
      <c r="N39" s="20">
        <v>2</v>
      </c>
      <c r="O39" s="20">
        <v>4</v>
      </c>
      <c r="P39" s="20">
        <v>1</v>
      </c>
      <c r="Q39" s="20">
        <v>3</v>
      </c>
      <c r="R39" s="20">
        <v>4</v>
      </c>
      <c r="S39" s="20"/>
      <c r="T39" s="20"/>
      <c r="U39" s="20"/>
      <c r="V39" s="20"/>
      <c r="W39" s="20"/>
      <c r="X39" s="20"/>
      <c r="Y39" s="20"/>
      <c r="Z39" s="20"/>
      <c r="AA39" s="20"/>
    </row>
    <row r="40" spans="1:27" outlineLevel="4">
      <c r="A40" s="19">
        <v>52.130200000000002</v>
      </c>
      <c r="B40" s="19" t="s">
        <v>431</v>
      </c>
      <c r="C40" s="19" t="s">
        <v>489</v>
      </c>
      <c r="D40" s="20">
        <f t="shared" si="19"/>
        <v>8</v>
      </c>
      <c r="E40" s="20">
        <f t="shared" si="18"/>
        <v>6</v>
      </c>
      <c r="F40" s="20">
        <f t="shared" si="18"/>
        <v>14</v>
      </c>
      <c r="G40" s="20">
        <v>2</v>
      </c>
      <c r="H40" s="20">
        <v>2</v>
      </c>
      <c r="I40" s="20">
        <v>4</v>
      </c>
      <c r="J40" s="20">
        <v>1</v>
      </c>
      <c r="K40" s="20"/>
      <c r="L40" s="20">
        <v>1</v>
      </c>
      <c r="M40" s="20">
        <v>1</v>
      </c>
      <c r="N40" s="20">
        <v>1</v>
      </c>
      <c r="O40" s="20">
        <v>2</v>
      </c>
      <c r="P40" s="20">
        <v>3</v>
      </c>
      <c r="Q40" s="20">
        <v>2</v>
      </c>
      <c r="R40" s="20">
        <v>5</v>
      </c>
      <c r="S40" s="20"/>
      <c r="T40" s="20"/>
      <c r="U40" s="20"/>
      <c r="V40" s="20">
        <v>1</v>
      </c>
      <c r="W40" s="20">
        <v>1</v>
      </c>
      <c r="X40" s="20">
        <v>2</v>
      </c>
      <c r="Y40" s="20"/>
      <c r="Z40" s="20"/>
      <c r="AA40" s="20"/>
    </row>
    <row r="41" spans="1:27" outlineLevel="4">
      <c r="A41" s="19">
        <v>52.140099999999997</v>
      </c>
      <c r="B41" s="19" t="s">
        <v>98</v>
      </c>
      <c r="C41" s="19" t="s">
        <v>99</v>
      </c>
      <c r="D41" s="20">
        <f t="shared" si="19"/>
        <v>86</v>
      </c>
      <c r="E41" s="20">
        <f t="shared" si="18"/>
        <v>186</v>
      </c>
      <c r="F41" s="20">
        <f t="shared" si="18"/>
        <v>272</v>
      </c>
      <c r="G41" s="20">
        <v>19</v>
      </c>
      <c r="H41" s="20">
        <v>46</v>
      </c>
      <c r="I41" s="20">
        <v>65</v>
      </c>
      <c r="J41" s="20">
        <v>25</v>
      </c>
      <c r="K41" s="20">
        <v>60</v>
      </c>
      <c r="L41" s="20">
        <v>85</v>
      </c>
      <c r="M41" s="20">
        <v>19</v>
      </c>
      <c r="N41" s="20">
        <v>43</v>
      </c>
      <c r="O41" s="20">
        <v>62</v>
      </c>
      <c r="P41" s="20">
        <v>22</v>
      </c>
      <c r="Q41" s="20">
        <v>35</v>
      </c>
      <c r="R41" s="20">
        <v>57</v>
      </c>
      <c r="S41" s="20"/>
      <c r="T41" s="20"/>
      <c r="U41" s="20"/>
      <c r="V41" s="20">
        <v>1</v>
      </c>
      <c r="W41" s="20">
        <v>2</v>
      </c>
      <c r="X41" s="20">
        <v>3</v>
      </c>
      <c r="Y41" s="20"/>
      <c r="Z41" s="20"/>
      <c r="AA41" s="20"/>
    </row>
    <row r="42" spans="1:27" outlineLevel="4">
      <c r="A42" s="19">
        <v>52.140099999999997</v>
      </c>
      <c r="B42" s="19" t="s">
        <v>490</v>
      </c>
      <c r="C42" s="19" t="s">
        <v>491</v>
      </c>
      <c r="D42" s="20">
        <f t="shared" si="19"/>
        <v>34</v>
      </c>
      <c r="E42" s="20">
        <f t="shared" si="18"/>
        <v>41</v>
      </c>
      <c r="F42" s="20">
        <f t="shared" si="18"/>
        <v>75</v>
      </c>
      <c r="G42" s="20">
        <v>1</v>
      </c>
      <c r="H42" s="20">
        <v>1</v>
      </c>
      <c r="I42" s="20">
        <v>2</v>
      </c>
      <c r="J42" s="20">
        <v>3</v>
      </c>
      <c r="K42" s="20">
        <v>3</v>
      </c>
      <c r="L42" s="20">
        <v>6</v>
      </c>
      <c r="M42" s="20">
        <v>6</v>
      </c>
      <c r="N42" s="20">
        <v>6</v>
      </c>
      <c r="O42" s="20">
        <v>12</v>
      </c>
      <c r="P42" s="20">
        <v>24</v>
      </c>
      <c r="Q42" s="20">
        <v>31</v>
      </c>
      <c r="R42" s="20">
        <v>55</v>
      </c>
      <c r="S42" s="20"/>
      <c r="T42" s="20"/>
      <c r="U42" s="20"/>
      <c r="V42" s="20"/>
      <c r="W42" s="20"/>
      <c r="X42" s="20"/>
      <c r="Y42" s="20"/>
      <c r="Z42" s="20"/>
      <c r="AA42" s="20"/>
    </row>
    <row r="43" spans="1:27" s="17" customFormat="1" outlineLevel="2">
      <c r="A43" s="173" t="s">
        <v>50</v>
      </c>
      <c r="B43" s="173"/>
      <c r="C43" s="173"/>
      <c r="D43" s="18">
        <f t="shared" ref="D43:AA43" si="20">SUBTOTAL(9,D45:D49)</f>
        <v>82</v>
      </c>
      <c r="E43" s="18">
        <f t="shared" si="20"/>
        <v>67</v>
      </c>
      <c r="F43" s="18">
        <f t="shared" si="20"/>
        <v>149</v>
      </c>
      <c r="G43" s="18">
        <f t="shared" si="20"/>
        <v>28</v>
      </c>
      <c r="H43" s="18">
        <f t="shared" si="20"/>
        <v>17</v>
      </c>
      <c r="I43" s="18">
        <f t="shared" si="20"/>
        <v>45</v>
      </c>
      <c r="J43" s="18">
        <f t="shared" si="20"/>
        <v>54</v>
      </c>
      <c r="K43" s="18">
        <f t="shared" si="20"/>
        <v>49</v>
      </c>
      <c r="L43" s="18">
        <f t="shared" si="20"/>
        <v>103</v>
      </c>
      <c r="M43" s="18">
        <f t="shared" si="20"/>
        <v>0</v>
      </c>
      <c r="N43" s="18">
        <f t="shared" si="20"/>
        <v>0</v>
      </c>
      <c r="O43" s="18">
        <f t="shared" si="20"/>
        <v>0</v>
      </c>
      <c r="P43" s="18">
        <f t="shared" si="20"/>
        <v>0</v>
      </c>
      <c r="Q43" s="18">
        <f t="shared" si="20"/>
        <v>0</v>
      </c>
      <c r="R43" s="18">
        <f t="shared" si="20"/>
        <v>0</v>
      </c>
      <c r="S43" s="18">
        <f t="shared" si="20"/>
        <v>0</v>
      </c>
      <c r="T43" s="18">
        <f t="shared" si="20"/>
        <v>1</v>
      </c>
      <c r="U43" s="18">
        <f t="shared" si="20"/>
        <v>1</v>
      </c>
      <c r="V43" s="18">
        <f t="shared" si="20"/>
        <v>0</v>
      </c>
      <c r="W43" s="18">
        <f t="shared" si="20"/>
        <v>0</v>
      </c>
      <c r="X43" s="18">
        <f t="shared" si="20"/>
        <v>0</v>
      </c>
      <c r="Y43" s="18">
        <f t="shared" si="20"/>
        <v>0</v>
      </c>
      <c r="Z43" s="18">
        <f t="shared" si="20"/>
        <v>0</v>
      </c>
      <c r="AA43" s="18">
        <f t="shared" si="20"/>
        <v>0</v>
      </c>
    </row>
    <row r="44" spans="1:27" s="17" customFormat="1" outlineLevel="3">
      <c r="A44" s="171" t="s">
        <v>492</v>
      </c>
      <c r="B44" s="171"/>
      <c r="C44" s="171"/>
      <c r="D44" s="18">
        <f t="shared" ref="D44:AA44" si="21">SUBTOTAL(9,D45:D46)</f>
        <v>72</v>
      </c>
      <c r="E44" s="18">
        <f t="shared" si="21"/>
        <v>65</v>
      </c>
      <c r="F44" s="18">
        <f t="shared" si="21"/>
        <v>137</v>
      </c>
      <c r="G44" s="18">
        <f t="shared" si="21"/>
        <v>26</v>
      </c>
      <c r="H44" s="18">
        <f t="shared" si="21"/>
        <v>17</v>
      </c>
      <c r="I44" s="18">
        <f t="shared" si="21"/>
        <v>43</v>
      </c>
      <c r="J44" s="18">
        <f t="shared" si="21"/>
        <v>46</v>
      </c>
      <c r="K44" s="18">
        <f t="shared" si="21"/>
        <v>47</v>
      </c>
      <c r="L44" s="18">
        <f t="shared" si="21"/>
        <v>93</v>
      </c>
      <c r="M44" s="18">
        <f t="shared" si="21"/>
        <v>0</v>
      </c>
      <c r="N44" s="18">
        <f t="shared" si="21"/>
        <v>0</v>
      </c>
      <c r="O44" s="18">
        <f t="shared" si="21"/>
        <v>0</v>
      </c>
      <c r="P44" s="18">
        <f t="shared" si="21"/>
        <v>0</v>
      </c>
      <c r="Q44" s="18">
        <f t="shared" si="21"/>
        <v>0</v>
      </c>
      <c r="R44" s="18">
        <f t="shared" si="21"/>
        <v>0</v>
      </c>
      <c r="S44" s="18">
        <f t="shared" si="21"/>
        <v>0</v>
      </c>
      <c r="T44" s="18">
        <f t="shared" si="21"/>
        <v>1</v>
      </c>
      <c r="U44" s="18">
        <f t="shared" si="21"/>
        <v>1</v>
      </c>
      <c r="V44" s="18">
        <f t="shared" si="21"/>
        <v>0</v>
      </c>
      <c r="W44" s="18">
        <f t="shared" si="21"/>
        <v>0</v>
      </c>
      <c r="X44" s="18">
        <f t="shared" si="21"/>
        <v>0</v>
      </c>
      <c r="Y44" s="18">
        <f t="shared" si="21"/>
        <v>0</v>
      </c>
      <c r="Z44" s="18">
        <f t="shared" si="21"/>
        <v>0</v>
      </c>
      <c r="AA44" s="18">
        <f t="shared" si="21"/>
        <v>0</v>
      </c>
    </row>
    <row r="45" spans="1:27" outlineLevel="4">
      <c r="A45" s="19">
        <v>52.010100000000001</v>
      </c>
      <c r="B45" s="19" t="s">
        <v>100</v>
      </c>
      <c r="C45" s="19" t="s">
        <v>493</v>
      </c>
      <c r="D45" s="20">
        <f t="shared" si="19"/>
        <v>72</v>
      </c>
      <c r="E45" s="20">
        <f t="shared" si="19"/>
        <v>64</v>
      </c>
      <c r="F45" s="20">
        <f t="shared" si="19"/>
        <v>136</v>
      </c>
      <c r="G45" s="20">
        <v>26</v>
      </c>
      <c r="H45" s="20">
        <v>17</v>
      </c>
      <c r="I45" s="20">
        <v>43</v>
      </c>
      <c r="J45" s="20">
        <v>46</v>
      </c>
      <c r="K45" s="20">
        <v>46</v>
      </c>
      <c r="L45" s="20">
        <v>92</v>
      </c>
      <c r="M45" s="20"/>
      <c r="N45" s="20"/>
      <c r="O45" s="20"/>
      <c r="P45" s="20"/>
      <c r="Q45" s="20"/>
      <c r="R45" s="20"/>
      <c r="S45" s="20"/>
      <c r="T45" s="20">
        <v>1</v>
      </c>
      <c r="U45" s="20">
        <v>1</v>
      </c>
      <c r="V45" s="20"/>
      <c r="W45" s="20"/>
      <c r="X45" s="20"/>
      <c r="Y45" s="20"/>
      <c r="Z45" s="20"/>
      <c r="AA45" s="20"/>
    </row>
    <row r="46" spans="1:27" outlineLevel="4">
      <c r="A46" s="19">
        <v>52.010100000000001</v>
      </c>
      <c r="B46" s="19" t="s">
        <v>80</v>
      </c>
      <c r="C46" s="19" t="s">
        <v>81</v>
      </c>
      <c r="D46" s="20">
        <f t="shared" si="19"/>
        <v>0</v>
      </c>
      <c r="E46" s="20">
        <f t="shared" si="19"/>
        <v>1</v>
      </c>
      <c r="F46" s="20">
        <f t="shared" si="19"/>
        <v>1</v>
      </c>
      <c r="G46" s="20"/>
      <c r="H46" s="20"/>
      <c r="I46" s="20"/>
      <c r="J46" s="20"/>
      <c r="K46" s="20">
        <v>1</v>
      </c>
      <c r="L46" s="20">
        <v>1</v>
      </c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</row>
    <row r="47" spans="1:27" s="17" customFormat="1" outlineLevel="3">
      <c r="A47" s="171" t="s">
        <v>77</v>
      </c>
      <c r="B47" s="171"/>
      <c r="C47" s="171"/>
      <c r="D47" s="18">
        <f t="shared" ref="D47:AA47" si="22">SUBTOTAL(9,D48:D49)</f>
        <v>10</v>
      </c>
      <c r="E47" s="18">
        <f t="shared" si="22"/>
        <v>2</v>
      </c>
      <c r="F47" s="18">
        <f t="shared" si="22"/>
        <v>12</v>
      </c>
      <c r="G47" s="18">
        <f t="shared" si="22"/>
        <v>2</v>
      </c>
      <c r="H47" s="18">
        <f t="shared" si="22"/>
        <v>0</v>
      </c>
      <c r="I47" s="18">
        <f t="shared" si="22"/>
        <v>2</v>
      </c>
      <c r="J47" s="18">
        <f t="shared" si="22"/>
        <v>8</v>
      </c>
      <c r="K47" s="18">
        <f t="shared" si="22"/>
        <v>2</v>
      </c>
      <c r="L47" s="18">
        <f t="shared" si="22"/>
        <v>10</v>
      </c>
      <c r="M47" s="18">
        <f t="shared" si="22"/>
        <v>0</v>
      </c>
      <c r="N47" s="18">
        <f t="shared" si="22"/>
        <v>0</v>
      </c>
      <c r="O47" s="18">
        <f t="shared" si="22"/>
        <v>0</v>
      </c>
      <c r="P47" s="18">
        <f t="shared" si="22"/>
        <v>0</v>
      </c>
      <c r="Q47" s="18">
        <f t="shared" si="22"/>
        <v>0</v>
      </c>
      <c r="R47" s="18">
        <f t="shared" si="22"/>
        <v>0</v>
      </c>
      <c r="S47" s="18">
        <f t="shared" si="22"/>
        <v>0</v>
      </c>
      <c r="T47" s="18">
        <f t="shared" si="22"/>
        <v>0</v>
      </c>
      <c r="U47" s="18">
        <f t="shared" si="22"/>
        <v>0</v>
      </c>
      <c r="V47" s="18">
        <f t="shared" si="22"/>
        <v>0</v>
      </c>
      <c r="W47" s="18">
        <f t="shared" si="22"/>
        <v>0</v>
      </c>
      <c r="X47" s="18">
        <f t="shared" si="22"/>
        <v>0</v>
      </c>
      <c r="Y47" s="18">
        <f t="shared" si="22"/>
        <v>0</v>
      </c>
      <c r="Z47" s="18">
        <f t="shared" si="22"/>
        <v>0</v>
      </c>
      <c r="AA47" s="18">
        <f t="shared" si="22"/>
        <v>0</v>
      </c>
    </row>
    <row r="48" spans="1:27" outlineLevel="4">
      <c r="A48" s="19">
        <v>52.080100000000002</v>
      </c>
      <c r="B48" s="19" t="s">
        <v>90</v>
      </c>
      <c r="C48" s="19" t="s">
        <v>91</v>
      </c>
      <c r="D48" s="20">
        <f t="shared" si="19"/>
        <v>7</v>
      </c>
      <c r="E48" s="20">
        <f t="shared" si="19"/>
        <v>0</v>
      </c>
      <c r="F48" s="20">
        <f t="shared" si="19"/>
        <v>7</v>
      </c>
      <c r="G48" s="20">
        <v>2</v>
      </c>
      <c r="H48" s="20"/>
      <c r="I48" s="20">
        <v>2</v>
      </c>
      <c r="J48" s="20">
        <v>5</v>
      </c>
      <c r="K48" s="20"/>
      <c r="L48" s="20">
        <v>5</v>
      </c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</row>
    <row r="49" spans="1:27" outlineLevel="4">
      <c r="A49" s="19">
        <v>52.110100000000003</v>
      </c>
      <c r="B49" s="19" t="s">
        <v>104</v>
      </c>
      <c r="C49" s="19" t="s">
        <v>105</v>
      </c>
      <c r="D49" s="20">
        <f t="shared" si="19"/>
        <v>3</v>
      </c>
      <c r="E49" s="20">
        <f t="shared" si="19"/>
        <v>2</v>
      </c>
      <c r="F49" s="20">
        <f t="shared" si="19"/>
        <v>5</v>
      </c>
      <c r="G49" s="20"/>
      <c r="H49" s="20"/>
      <c r="I49" s="20"/>
      <c r="J49" s="20">
        <v>3</v>
      </c>
      <c r="K49" s="20">
        <v>2</v>
      </c>
      <c r="L49" s="20">
        <v>5</v>
      </c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</row>
    <row r="50" spans="1:27" s="17" customFormat="1" outlineLevel="1">
      <c r="A50" s="254" t="s">
        <v>106</v>
      </c>
      <c r="B50" s="254"/>
      <c r="C50" s="254"/>
      <c r="D50" s="21">
        <f t="shared" ref="D50:AA50" si="23">SUBTOTAL(9,D53:D56)</f>
        <v>159</v>
      </c>
      <c r="E50" s="21">
        <f t="shared" si="23"/>
        <v>195</v>
      </c>
      <c r="F50" s="21">
        <f t="shared" si="23"/>
        <v>354</v>
      </c>
      <c r="G50" s="21">
        <f t="shared" si="23"/>
        <v>42</v>
      </c>
      <c r="H50" s="21">
        <f t="shared" si="23"/>
        <v>39</v>
      </c>
      <c r="I50" s="21">
        <f t="shared" si="23"/>
        <v>81</v>
      </c>
      <c r="J50" s="21">
        <f t="shared" si="23"/>
        <v>46</v>
      </c>
      <c r="K50" s="21">
        <f t="shared" si="23"/>
        <v>69</v>
      </c>
      <c r="L50" s="21">
        <f t="shared" si="23"/>
        <v>115</v>
      </c>
      <c r="M50" s="21">
        <f t="shared" si="23"/>
        <v>18</v>
      </c>
      <c r="N50" s="21">
        <f t="shared" si="23"/>
        <v>28</v>
      </c>
      <c r="O50" s="21">
        <f t="shared" si="23"/>
        <v>46</v>
      </c>
      <c r="P50" s="21">
        <f t="shared" si="23"/>
        <v>51</v>
      </c>
      <c r="Q50" s="21">
        <f t="shared" si="23"/>
        <v>59</v>
      </c>
      <c r="R50" s="21">
        <f t="shared" si="23"/>
        <v>110</v>
      </c>
      <c r="S50" s="21">
        <f t="shared" si="23"/>
        <v>0</v>
      </c>
      <c r="T50" s="21">
        <f t="shared" si="23"/>
        <v>0</v>
      </c>
      <c r="U50" s="21">
        <f t="shared" si="23"/>
        <v>0</v>
      </c>
      <c r="V50" s="21">
        <f t="shared" si="23"/>
        <v>2</v>
      </c>
      <c r="W50" s="21">
        <f t="shared" si="23"/>
        <v>0</v>
      </c>
      <c r="X50" s="21">
        <f t="shared" si="23"/>
        <v>2</v>
      </c>
      <c r="Y50" s="21">
        <f t="shared" si="23"/>
        <v>0</v>
      </c>
      <c r="Z50" s="21">
        <f t="shared" si="23"/>
        <v>0</v>
      </c>
      <c r="AA50" s="21">
        <f t="shared" si="23"/>
        <v>0</v>
      </c>
    </row>
    <row r="51" spans="1:27" s="17" customFormat="1" outlineLevel="2">
      <c r="A51" s="173" t="s">
        <v>49</v>
      </c>
      <c r="B51" s="173"/>
      <c r="C51" s="173"/>
      <c r="D51" s="18">
        <f t="shared" ref="D51:AA51" si="24">SUBTOTAL(9,D53:D53)</f>
        <v>124</v>
      </c>
      <c r="E51" s="18">
        <f t="shared" si="24"/>
        <v>157</v>
      </c>
      <c r="F51" s="18">
        <f t="shared" si="24"/>
        <v>281</v>
      </c>
      <c r="G51" s="18">
        <f t="shared" si="24"/>
        <v>30</v>
      </c>
      <c r="H51" s="18">
        <f t="shared" si="24"/>
        <v>27</v>
      </c>
      <c r="I51" s="18">
        <f t="shared" si="24"/>
        <v>57</v>
      </c>
      <c r="J51" s="18">
        <f t="shared" si="24"/>
        <v>23</v>
      </c>
      <c r="K51" s="18">
        <f t="shared" si="24"/>
        <v>43</v>
      </c>
      <c r="L51" s="18">
        <f t="shared" si="24"/>
        <v>66</v>
      </c>
      <c r="M51" s="18">
        <f t="shared" si="24"/>
        <v>18</v>
      </c>
      <c r="N51" s="18">
        <f t="shared" si="24"/>
        <v>28</v>
      </c>
      <c r="O51" s="18">
        <f t="shared" si="24"/>
        <v>46</v>
      </c>
      <c r="P51" s="18">
        <f t="shared" si="24"/>
        <v>51</v>
      </c>
      <c r="Q51" s="18">
        <f t="shared" si="24"/>
        <v>59</v>
      </c>
      <c r="R51" s="18">
        <f t="shared" si="24"/>
        <v>110</v>
      </c>
      <c r="S51" s="18">
        <f t="shared" si="24"/>
        <v>0</v>
      </c>
      <c r="T51" s="18">
        <f t="shared" si="24"/>
        <v>0</v>
      </c>
      <c r="U51" s="18">
        <f t="shared" si="24"/>
        <v>0</v>
      </c>
      <c r="V51" s="18">
        <f t="shared" si="24"/>
        <v>2</v>
      </c>
      <c r="W51" s="18">
        <f t="shared" si="24"/>
        <v>0</v>
      </c>
      <c r="X51" s="18">
        <f t="shared" si="24"/>
        <v>2</v>
      </c>
      <c r="Y51" s="18">
        <f t="shared" si="24"/>
        <v>0</v>
      </c>
      <c r="Z51" s="18">
        <f t="shared" si="24"/>
        <v>0</v>
      </c>
      <c r="AA51" s="18">
        <f t="shared" si="24"/>
        <v>0</v>
      </c>
    </row>
    <row r="52" spans="1:27" s="17" customFormat="1" outlineLevel="3">
      <c r="A52" s="171" t="s">
        <v>71</v>
      </c>
      <c r="B52" s="171"/>
      <c r="C52" s="171"/>
      <c r="D52" s="18">
        <f t="shared" ref="D52:AA52" si="25">SUBTOTAL(9,D53:D53)</f>
        <v>124</v>
      </c>
      <c r="E52" s="18">
        <f t="shared" si="25"/>
        <v>157</v>
      </c>
      <c r="F52" s="18">
        <f t="shared" si="25"/>
        <v>281</v>
      </c>
      <c r="G52" s="18">
        <f t="shared" si="25"/>
        <v>30</v>
      </c>
      <c r="H52" s="18">
        <f t="shared" si="25"/>
        <v>27</v>
      </c>
      <c r="I52" s="18">
        <f t="shared" si="25"/>
        <v>57</v>
      </c>
      <c r="J52" s="18">
        <f t="shared" si="25"/>
        <v>23</v>
      </c>
      <c r="K52" s="18">
        <f t="shared" si="25"/>
        <v>43</v>
      </c>
      <c r="L52" s="18">
        <f t="shared" si="25"/>
        <v>66</v>
      </c>
      <c r="M52" s="18">
        <f t="shared" si="25"/>
        <v>18</v>
      </c>
      <c r="N52" s="18">
        <f t="shared" si="25"/>
        <v>28</v>
      </c>
      <c r="O52" s="18">
        <f t="shared" si="25"/>
        <v>46</v>
      </c>
      <c r="P52" s="18">
        <f t="shared" si="25"/>
        <v>51</v>
      </c>
      <c r="Q52" s="18">
        <f t="shared" si="25"/>
        <v>59</v>
      </c>
      <c r="R52" s="18">
        <f t="shared" si="25"/>
        <v>110</v>
      </c>
      <c r="S52" s="18">
        <f t="shared" si="25"/>
        <v>0</v>
      </c>
      <c r="T52" s="18">
        <f t="shared" si="25"/>
        <v>0</v>
      </c>
      <c r="U52" s="18">
        <f t="shared" si="25"/>
        <v>0</v>
      </c>
      <c r="V52" s="18">
        <f t="shared" si="25"/>
        <v>2</v>
      </c>
      <c r="W52" s="18">
        <f t="shared" si="25"/>
        <v>0</v>
      </c>
      <c r="X52" s="18">
        <f t="shared" si="25"/>
        <v>2</v>
      </c>
      <c r="Y52" s="18">
        <f t="shared" si="25"/>
        <v>0</v>
      </c>
      <c r="Z52" s="18">
        <f t="shared" si="25"/>
        <v>0</v>
      </c>
      <c r="AA52" s="18">
        <f t="shared" si="25"/>
        <v>0</v>
      </c>
    </row>
    <row r="53" spans="1:27" outlineLevel="4">
      <c r="A53" s="19">
        <v>4.0400999999999998</v>
      </c>
      <c r="B53" s="19" t="s">
        <v>107</v>
      </c>
      <c r="C53" s="19" t="s">
        <v>494</v>
      </c>
      <c r="D53" s="20">
        <f t="shared" si="19"/>
        <v>124</v>
      </c>
      <c r="E53" s="20">
        <f t="shared" si="19"/>
        <v>157</v>
      </c>
      <c r="F53" s="20">
        <f t="shared" si="19"/>
        <v>281</v>
      </c>
      <c r="G53" s="20">
        <v>30</v>
      </c>
      <c r="H53" s="20">
        <v>27</v>
      </c>
      <c r="I53" s="20">
        <v>57</v>
      </c>
      <c r="J53" s="20">
        <v>23</v>
      </c>
      <c r="K53" s="20">
        <v>43</v>
      </c>
      <c r="L53" s="20">
        <v>66</v>
      </c>
      <c r="M53" s="20">
        <v>18</v>
      </c>
      <c r="N53" s="20">
        <v>28</v>
      </c>
      <c r="O53" s="20">
        <v>46</v>
      </c>
      <c r="P53" s="20">
        <v>51</v>
      </c>
      <c r="Q53" s="20">
        <v>59</v>
      </c>
      <c r="R53" s="20">
        <v>110</v>
      </c>
      <c r="S53" s="20"/>
      <c r="T53" s="20"/>
      <c r="U53" s="20"/>
      <c r="V53" s="20">
        <v>2</v>
      </c>
      <c r="W53" s="20"/>
      <c r="X53" s="20">
        <v>2</v>
      </c>
      <c r="Y53" s="20"/>
      <c r="Z53" s="20"/>
      <c r="AA53" s="20"/>
    </row>
    <row r="54" spans="1:27" s="17" customFormat="1" outlineLevel="2">
      <c r="A54" s="173" t="s">
        <v>50</v>
      </c>
      <c r="B54" s="173"/>
      <c r="C54" s="173"/>
      <c r="D54" s="18">
        <f t="shared" ref="D54:AA54" si="26">SUBTOTAL(9,D56:D56)</f>
        <v>35</v>
      </c>
      <c r="E54" s="18">
        <f t="shared" si="26"/>
        <v>38</v>
      </c>
      <c r="F54" s="18">
        <f t="shared" si="26"/>
        <v>73</v>
      </c>
      <c r="G54" s="18">
        <f t="shared" si="26"/>
        <v>12</v>
      </c>
      <c r="H54" s="18">
        <f t="shared" si="26"/>
        <v>12</v>
      </c>
      <c r="I54" s="18">
        <f t="shared" si="26"/>
        <v>24</v>
      </c>
      <c r="J54" s="18">
        <f t="shared" si="26"/>
        <v>23</v>
      </c>
      <c r="K54" s="18">
        <f t="shared" si="26"/>
        <v>26</v>
      </c>
      <c r="L54" s="18">
        <f t="shared" si="26"/>
        <v>49</v>
      </c>
      <c r="M54" s="18">
        <f t="shared" si="26"/>
        <v>0</v>
      </c>
      <c r="N54" s="18">
        <f t="shared" si="26"/>
        <v>0</v>
      </c>
      <c r="O54" s="18">
        <f t="shared" si="26"/>
        <v>0</v>
      </c>
      <c r="P54" s="18">
        <f t="shared" si="26"/>
        <v>0</v>
      </c>
      <c r="Q54" s="18">
        <f t="shared" si="26"/>
        <v>0</v>
      </c>
      <c r="R54" s="18">
        <f t="shared" si="26"/>
        <v>0</v>
      </c>
      <c r="S54" s="18">
        <f t="shared" si="26"/>
        <v>0</v>
      </c>
      <c r="T54" s="18">
        <f t="shared" si="26"/>
        <v>0</v>
      </c>
      <c r="U54" s="18">
        <f t="shared" si="26"/>
        <v>0</v>
      </c>
      <c r="V54" s="18">
        <f t="shared" si="26"/>
        <v>0</v>
      </c>
      <c r="W54" s="18">
        <f t="shared" si="26"/>
        <v>0</v>
      </c>
      <c r="X54" s="18">
        <f t="shared" si="26"/>
        <v>0</v>
      </c>
      <c r="Y54" s="18">
        <f t="shared" si="26"/>
        <v>0</v>
      </c>
      <c r="Z54" s="18">
        <f t="shared" si="26"/>
        <v>0</v>
      </c>
      <c r="AA54" s="18">
        <f t="shared" si="26"/>
        <v>0</v>
      </c>
    </row>
    <row r="55" spans="1:27" s="17" customFormat="1" outlineLevel="3">
      <c r="A55" s="171" t="s">
        <v>492</v>
      </c>
      <c r="B55" s="171"/>
      <c r="C55" s="171"/>
      <c r="D55" s="18">
        <f t="shared" ref="D55:AA55" si="27">SUBTOTAL(9,D56:D56)</f>
        <v>35</v>
      </c>
      <c r="E55" s="18">
        <f t="shared" si="27"/>
        <v>38</v>
      </c>
      <c r="F55" s="18">
        <f t="shared" si="27"/>
        <v>73</v>
      </c>
      <c r="G55" s="18">
        <f t="shared" si="27"/>
        <v>12</v>
      </c>
      <c r="H55" s="18">
        <f t="shared" si="27"/>
        <v>12</v>
      </c>
      <c r="I55" s="18">
        <f t="shared" si="27"/>
        <v>24</v>
      </c>
      <c r="J55" s="18">
        <f t="shared" si="27"/>
        <v>23</v>
      </c>
      <c r="K55" s="18">
        <f t="shared" si="27"/>
        <v>26</v>
      </c>
      <c r="L55" s="18">
        <f t="shared" si="27"/>
        <v>49</v>
      </c>
      <c r="M55" s="18">
        <f t="shared" si="27"/>
        <v>0</v>
      </c>
      <c r="N55" s="18">
        <f t="shared" si="27"/>
        <v>0</v>
      </c>
      <c r="O55" s="18">
        <f t="shared" si="27"/>
        <v>0</v>
      </c>
      <c r="P55" s="18">
        <f t="shared" si="27"/>
        <v>0</v>
      </c>
      <c r="Q55" s="18">
        <f t="shared" si="27"/>
        <v>0</v>
      </c>
      <c r="R55" s="18">
        <f t="shared" si="27"/>
        <v>0</v>
      </c>
      <c r="S55" s="18">
        <f t="shared" si="27"/>
        <v>0</v>
      </c>
      <c r="T55" s="18">
        <f t="shared" si="27"/>
        <v>0</v>
      </c>
      <c r="U55" s="18">
        <f t="shared" si="27"/>
        <v>0</v>
      </c>
      <c r="V55" s="18">
        <f t="shared" si="27"/>
        <v>0</v>
      </c>
      <c r="W55" s="18">
        <f t="shared" si="27"/>
        <v>0</v>
      </c>
      <c r="X55" s="18">
        <f t="shared" si="27"/>
        <v>0</v>
      </c>
      <c r="Y55" s="18">
        <f t="shared" si="27"/>
        <v>0</v>
      </c>
      <c r="Z55" s="18">
        <f t="shared" si="27"/>
        <v>0</v>
      </c>
      <c r="AA55" s="18">
        <f t="shared" si="27"/>
        <v>0</v>
      </c>
    </row>
    <row r="56" spans="1:27" outlineLevel="4">
      <c r="A56" s="19">
        <v>4.0201000000000002</v>
      </c>
      <c r="B56" s="19" t="s">
        <v>109</v>
      </c>
      <c r="C56" s="19" t="s">
        <v>110</v>
      </c>
      <c r="D56" s="20">
        <f t="shared" si="19"/>
        <v>35</v>
      </c>
      <c r="E56" s="20">
        <f t="shared" si="19"/>
        <v>38</v>
      </c>
      <c r="F56" s="20">
        <f t="shared" si="19"/>
        <v>73</v>
      </c>
      <c r="G56" s="20">
        <v>12</v>
      </c>
      <c r="H56" s="20">
        <v>12</v>
      </c>
      <c r="I56" s="20">
        <v>24</v>
      </c>
      <c r="J56" s="20">
        <v>23</v>
      </c>
      <c r="K56" s="20">
        <v>26</v>
      </c>
      <c r="L56" s="20">
        <v>49</v>
      </c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</row>
    <row r="57" spans="1:27" s="17" customFormat="1" outlineLevel="1">
      <c r="A57" s="254" t="s">
        <v>111</v>
      </c>
      <c r="B57" s="254"/>
      <c r="C57" s="254"/>
      <c r="D57" s="21">
        <f t="shared" ref="D57:AA57" si="28">SUBTOTAL(9,D60:D83)</f>
        <v>1227</v>
      </c>
      <c r="E57" s="21">
        <f t="shared" si="28"/>
        <v>1724</v>
      </c>
      <c r="F57" s="21">
        <f t="shared" si="28"/>
        <v>2951</v>
      </c>
      <c r="G57" s="21">
        <f t="shared" si="28"/>
        <v>263</v>
      </c>
      <c r="H57" s="21">
        <f t="shared" si="28"/>
        <v>373</v>
      </c>
      <c r="I57" s="21">
        <f t="shared" si="28"/>
        <v>636</v>
      </c>
      <c r="J57" s="21">
        <f t="shared" si="28"/>
        <v>369</v>
      </c>
      <c r="K57" s="21">
        <f t="shared" si="28"/>
        <v>467</v>
      </c>
      <c r="L57" s="21">
        <f t="shared" si="28"/>
        <v>836</v>
      </c>
      <c r="M57" s="21">
        <f t="shared" si="28"/>
        <v>201</v>
      </c>
      <c r="N57" s="21">
        <f t="shared" si="28"/>
        <v>292</v>
      </c>
      <c r="O57" s="21">
        <f t="shared" si="28"/>
        <v>493</v>
      </c>
      <c r="P57" s="21">
        <f t="shared" si="28"/>
        <v>390</v>
      </c>
      <c r="Q57" s="21">
        <f t="shared" si="28"/>
        <v>584</v>
      </c>
      <c r="R57" s="21">
        <f t="shared" si="28"/>
        <v>974</v>
      </c>
      <c r="S57" s="21">
        <f t="shared" si="28"/>
        <v>1</v>
      </c>
      <c r="T57" s="21">
        <f t="shared" si="28"/>
        <v>0</v>
      </c>
      <c r="U57" s="21">
        <f t="shared" si="28"/>
        <v>1</v>
      </c>
      <c r="V57" s="21">
        <f t="shared" si="28"/>
        <v>3</v>
      </c>
      <c r="W57" s="21">
        <f t="shared" si="28"/>
        <v>8</v>
      </c>
      <c r="X57" s="21">
        <f t="shared" si="28"/>
        <v>11</v>
      </c>
      <c r="Y57" s="21">
        <f t="shared" si="28"/>
        <v>0</v>
      </c>
      <c r="Z57" s="21">
        <f t="shared" si="28"/>
        <v>0</v>
      </c>
      <c r="AA57" s="21">
        <f t="shared" si="28"/>
        <v>0</v>
      </c>
    </row>
    <row r="58" spans="1:27" s="17" customFormat="1" outlineLevel="2">
      <c r="A58" s="173" t="s">
        <v>49</v>
      </c>
      <c r="B58" s="173"/>
      <c r="C58" s="173"/>
      <c r="D58" s="18">
        <f t="shared" ref="D58:AA58" si="29">SUBTOTAL(9,D60:D70)</f>
        <v>1040</v>
      </c>
      <c r="E58" s="18">
        <f t="shared" si="29"/>
        <v>1567</v>
      </c>
      <c r="F58" s="18">
        <f t="shared" si="29"/>
        <v>2607</v>
      </c>
      <c r="G58" s="18">
        <f t="shared" si="29"/>
        <v>222</v>
      </c>
      <c r="H58" s="18">
        <f t="shared" si="29"/>
        <v>345</v>
      </c>
      <c r="I58" s="18">
        <f t="shared" si="29"/>
        <v>567</v>
      </c>
      <c r="J58" s="18">
        <f t="shared" si="29"/>
        <v>223</v>
      </c>
      <c r="K58" s="18">
        <f t="shared" si="29"/>
        <v>338</v>
      </c>
      <c r="L58" s="18">
        <f t="shared" si="29"/>
        <v>561</v>
      </c>
      <c r="M58" s="18">
        <f t="shared" si="29"/>
        <v>201</v>
      </c>
      <c r="N58" s="18">
        <f t="shared" si="29"/>
        <v>292</v>
      </c>
      <c r="O58" s="18">
        <f t="shared" si="29"/>
        <v>493</v>
      </c>
      <c r="P58" s="18">
        <f t="shared" si="29"/>
        <v>390</v>
      </c>
      <c r="Q58" s="18">
        <f t="shared" si="29"/>
        <v>584</v>
      </c>
      <c r="R58" s="18">
        <f t="shared" si="29"/>
        <v>974</v>
      </c>
      <c r="S58" s="18">
        <f t="shared" si="29"/>
        <v>1</v>
      </c>
      <c r="T58" s="18">
        <f t="shared" si="29"/>
        <v>0</v>
      </c>
      <c r="U58" s="18">
        <f t="shared" si="29"/>
        <v>1</v>
      </c>
      <c r="V58" s="18">
        <f t="shared" si="29"/>
        <v>3</v>
      </c>
      <c r="W58" s="18">
        <f t="shared" si="29"/>
        <v>8</v>
      </c>
      <c r="X58" s="18">
        <f t="shared" si="29"/>
        <v>11</v>
      </c>
      <c r="Y58" s="18">
        <f t="shared" si="29"/>
        <v>0</v>
      </c>
      <c r="Z58" s="18">
        <f t="shared" si="29"/>
        <v>0</v>
      </c>
      <c r="AA58" s="18">
        <f t="shared" si="29"/>
        <v>0</v>
      </c>
    </row>
    <row r="59" spans="1:27" s="17" customFormat="1" outlineLevel="3">
      <c r="A59" s="171" t="s">
        <v>71</v>
      </c>
      <c r="B59" s="171"/>
      <c r="C59" s="171"/>
      <c r="D59" s="18">
        <f t="shared" ref="D59:AA59" si="30">SUBTOTAL(9,D60:D70)</f>
        <v>1040</v>
      </c>
      <c r="E59" s="18">
        <f t="shared" si="30"/>
        <v>1567</v>
      </c>
      <c r="F59" s="18">
        <f t="shared" si="30"/>
        <v>2607</v>
      </c>
      <c r="G59" s="18">
        <f t="shared" si="30"/>
        <v>222</v>
      </c>
      <c r="H59" s="18">
        <f t="shared" si="30"/>
        <v>345</v>
      </c>
      <c r="I59" s="18">
        <f t="shared" si="30"/>
        <v>567</v>
      </c>
      <c r="J59" s="18">
        <f t="shared" si="30"/>
        <v>223</v>
      </c>
      <c r="K59" s="18">
        <f t="shared" si="30"/>
        <v>338</v>
      </c>
      <c r="L59" s="18">
        <f t="shared" si="30"/>
        <v>561</v>
      </c>
      <c r="M59" s="18">
        <f t="shared" si="30"/>
        <v>201</v>
      </c>
      <c r="N59" s="18">
        <f t="shared" si="30"/>
        <v>292</v>
      </c>
      <c r="O59" s="18">
        <f t="shared" si="30"/>
        <v>493</v>
      </c>
      <c r="P59" s="18">
        <f t="shared" si="30"/>
        <v>390</v>
      </c>
      <c r="Q59" s="18">
        <f t="shared" si="30"/>
        <v>584</v>
      </c>
      <c r="R59" s="18">
        <f t="shared" si="30"/>
        <v>974</v>
      </c>
      <c r="S59" s="18">
        <f t="shared" si="30"/>
        <v>1</v>
      </c>
      <c r="T59" s="18">
        <f t="shared" si="30"/>
        <v>0</v>
      </c>
      <c r="U59" s="18">
        <f t="shared" si="30"/>
        <v>1</v>
      </c>
      <c r="V59" s="18">
        <f t="shared" si="30"/>
        <v>3</v>
      </c>
      <c r="W59" s="18">
        <f t="shared" si="30"/>
        <v>8</v>
      </c>
      <c r="X59" s="18">
        <f t="shared" si="30"/>
        <v>11</v>
      </c>
      <c r="Y59" s="18">
        <f t="shared" si="30"/>
        <v>0</v>
      </c>
      <c r="Z59" s="18">
        <f t="shared" si="30"/>
        <v>0</v>
      </c>
      <c r="AA59" s="18">
        <f t="shared" si="30"/>
        <v>0</v>
      </c>
    </row>
    <row r="60" spans="1:27" outlineLevel="4">
      <c r="A60" s="19">
        <v>3.0104000000000002</v>
      </c>
      <c r="B60" s="19" t="s">
        <v>112</v>
      </c>
      <c r="C60" s="19" t="s">
        <v>113</v>
      </c>
      <c r="D60" s="20">
        <f t="shared" si="19"/>
        <v>123</v>
      </c>
      <c r="E60" s="20">
        <f t="shared" si="19"/>
        <v>213</v>
      </c>
      <c r="F60" s="20">
        <f t="shared" si="19"/>
        <v>336</v>
      </c>
      <c r="G60" s="20">
        <v>36</v>
      </c>
      <c r="H60" s="20">
        <v>63</v>
      </c>
      <c r="I60" s="20">
        <v>99</v>
      </c>
      <c r="J60" s="20">
        <v>34</v>
      </c>
      <c r="K60" s="20">
        <v>65</v>
      </c>
      <c r="L60" s="20">
        <v>99</v>
      </c>
      <c r="M60" s="20">
        <v>20</v>
      </c>
      <c r="N60" s="20">
        <v>37</v>
      </c>
      <c r="O60" s="20">
        <v>57</v>
      </c>
      <c r="P60" s="20">
        <v>33</v>
      </c>
      <c r="Q60" s="20">
        <v>48</v>
      </c>
      <c r="R60" s="20">
        <v>81</v>
      </c>
      <c r="S60" s="20"/>
      <c r="T60" s="20"/>
      <c r="U60" s="20"/>
      <c r="V60" s="20"/>
      <c r="W60" s="20"/>
      <c r="X60" s="20"/>
      <c r="Y60" s="20"/>
      <c r="Z60" s="20"/>
      <c r="AA60" s="20"/>
    </row>
    <row r="61" spans="1:27" outlineLevel="4">
      <c r="A61" s="19">
        <v>11.0701</v>
      </c>
      <c r="B61" s="19" t="s">
        <v>114</v>
      </c>
      <c r="C61" s="19" t="s">
        <v>495</v>
      </c>
      <c r="D61" s="20">
        <f t="shared" si="19"/>
        <v>98</v>
      </c>
      <c r="E61" s="20">
        <f t="shared" si="19"/>
        <v>32</v>
      </c>
      <c r="F61" s="20">
        <f t="shared" si="19"/>
        <v>130</v>
      </c>
      <c r="G61" s="20">
        <v>25</v>
      </c>
      <c r="H61" s="20">
        <v>6</v>
      </c>
      <c r="I61" s="20">
        <v>31</v>
      </c>
      <c r="J61" s="20">
        <v>21</v>
      </c>
      <c r="K61" s="20">
        <v>15</v>
      </c>
      <c r="L61" s="20">
        <v>36</v>
      </c>
      <c r="M61" s="20">
        <v>18</v>
      </c>
      <c r="N61" s="20">
        <v>4</v>
      </c>
      <c r="O61" s="20">
        <v>22</v>
      </c>
      <c r="P61" s="20">
        <v>33</v>
      </c>
      <c r="Q61" s="20">
        <v>7</v>
      </c>
      <c r="R61" s="20">
        <v>40</v>
      </c>
      <c r="S61" s="20"/>
      <c r="T61" s="20"/>
      <c r="U61" s="20"/>
      <c r="V61" s="20">
        <v>1</v>
      </c>
      <c r="W61" s="20"/>
      <c r="X61" s="20">
        <v>1</v>
      </c>
      <c r="Y61" s="20"/>
      <c r="Z61" s="20"/>
      <c r="AA61" s="20"/>
    </row>
    <row r="62" spans="1:27" outlineLevel="4">
      <c r="A62" s="19">
        <v>19.0501</v>
      </c>
      <c r="B62" s="19" t="s">
        <v>116</v>
      </c>
      <c r="C62" s="19" t="s">
        <v>496</v>
      </c>
      <c r="D62" s="20">
        <f t="shared" si="19"/>
        <v>22</v>
      </c>
      <c r="E62" s="20">
        <f t="shared" si="19"/>
        <v>138</v>
      </c>
      <c r="F62" s="20">
        <f t="shared" si="19"/>
        <v>160</v>
      </c>
      <c r="G62" s="20">
        <v>4</v>
      </c>
      <c r="H62" s="20">
        <v>19</v>
      </c>
      <c r="I62" s="20">
        <v>23</v>
      </c>
      <c r="J62" s="20">
        <v>3</v>
      </c>
      <c r="K62" s="20">
        <v>31</v>
      </c>
      <c r="L62" s="20">
        <v>34</v>
      </c>
      <c r="M62" s="20">
        <v>5</v>
      </c>
      <c r="N62" s="20">
        <v>20</v>
      </c>
      <c r="O62" s="20">
        <v>25</v>
      </c>
      <c r="P62" s="20">
        <v>10</v>
      </c>
      <c r="Q62" s="20">
        <v>63</v>
      </c>
      <c r="R62" s="20">
        <v>73</v>
      </c>
      <c r="S62" s="20"/>
      <c r="T62" s="20"/>
      <c r="U62" s="20"/>
      <c r="V62" s="20"/>
      <c r="W62" s="20">
        <v>5</v>
      </c>
      <c r="X62" s="20">
        <v>5</v>
      </c>
      <c r="Y62" s="20"/>
      <c r="Z62" s="20"/>
      <c r="AA62" s="20"/>
    </row>
    <row r="63" spans="1:27" outlineLevel="4">
      <c r="A63" s="19">
        <v>26.010100000000001</v>
      </c>
      <c r="B63" s="19" t="s">
        <v>122</v>
      </c>
      <c r="C63" s="19" t="s">
        <v>497</v>
      </c>
      <c r="D63" s="20">
        <f t="shared" si="19"/>
        <v>281</v>
      </c>
      <c r="E63" s="20">
        <f t="shared" si="19"/>
        <v>414</v>
      </c>
      <c r="F63" s="20">
        <f t="shared" si="19"/>
        <v>695</v>
      </c>
      <c r="G63" s="20">
        <v>67</v>
      </c>
      <c r="H63" s="20">
        <v>104</v>
      </c>
      <c r="I63" s="20">
        <v>171</v>
      </c>
      <c r="J63" s="20">
        <v>61</v>
      </c>
      <c r="K63" s="20">
        <v>97</v>
      </c>
      <c r="L63" s="20">
        <v>158</v>
      </c>
      <c r="M63" s="20">
        <v>52</v>
      </c>
      <c r="N63" s="20">
        <v>74</v>
      </c>
      <c r="O63" s="20">
        <v>126</v>
      </c>
      <c r="P63" s="20">
        <v>101</v>
      </c>
      <c r="Q63" s="20">
        <v>138</v>
      </c>
      <c r="R63" s="20">
        <v>239</v>
      </c>
      <c r="S63" s="20"/>
      <c r="T63" s="20"/>
      <c r="U63" s="20"/>
      <c r="V63" s="20"/>
      <c r="W63" s="20">
        <v>1</v>
      </c>
      <c r="X63" s="20">
        <v>1</v>
      </c>
      <c r="Y63" s="20"/>
      <c r="Z63" s="20"/>
      <c r="AA63" s="20"/>
    </row>
    <row r="64" spans="1:27" outlineLevel="4">
      <c r="A64" s="19">
        <v>26.010100000000001</v>
      </c>
      <c r="B64" s="19" t="s">
        <v>120</v>
      </c>
      <c r="C64" s="19" t="s">
        <v>498</v>
      </c>
      <c r="D64" s="20">
        <f t="shared" si="19"/>
        <v>68</v>
      </c>
      <c r="E64" s="20">
        <f t="shared" si="19"/>
        <v>111</v>
      </c>
      <c r="F64" s="20">
        <f t="shared" si="19"/>
        <v>179</v>
      </c>
      <c r="G64" s="20"/>
      <c r="H64" s="20"/>
      <c r="I64" s="20"/>
      <c r="J64" s="20">
        <v>3</v>
      </c>
      <c r="K64" s="20">
        <v>10</v>
      </c>
      <c r="L64" s="20">
        <v>13</v>
      </c>
      <c r="M64" s="20">
        <v>8</v>
      </c>
      <c r="N64" s="20">
        <v>22</v>
      </c>
      <c r="O64" s="20">
        <v>30</v>
      </c>
      <c r="P64" s="20">
        <v>57</v>
      </c>
      <c r="Q64" s="20">
        <v>79</v>
      </c>
      <c r="R64" s="20">
        <v>136</v>
      </c>
      <c r="S64" s="20"/>
      <c r="T64" s="20"/>
      <c r="U64" s="20"/>
      <c r="V64" s="20"/>
      <c r="W64" s="20"/>
      <c r="X64" s="20"/>
      <c r="Y64" s="20"/>
      <c r="Z64" s="20"/>
      <c r="AA64" s="20"/>
    </row>
    <row r="65" spans="1:27" outlineLevel="4">
      <c r="A65" s="19">
        <v>26.010100000000001</v>
      </c>
      <c r="B65" s="19" t="s">
        <v>118</v>
      </c>
      <c r="C65" s="19" t="s">
        <v>499</v>
      </c>
      <c r="D65" s="20">
        <f t="shared" si="19"/>
        <v>23</v>
      </c>
      <c r="E65" s="20">
        <f t="shared" si="19"/>
        <v>51</v>
      </c>
      <c r="F65" s="20">
        <f t="shared" si="19"/>
        <v>74</v>
      </c>
      <c r="G65" s="20"/>
      <c r="H65" s="20"/>
      <c r="I65" s="20"/>
      <c r="J65" s="20"/>
      <c r="K65" s="20">
        <v>1</v>
      </c>
      <c r="L65" s="20">
        <v>1</v>
      </c>
      <c r="M65" s="20">
        <v>1</v>
      </c>
      <c r="N65" s="20">
        <v>6</v>
      </c>
      <c r="O65" s="20">
        <v>7</v>
      </c>
      <c r="P65" s="20">
        <v>22</v>
      </c>
      <c r="Q65" s="20">
        <v>44</v>
      </c>
      <c r="R65" s="20">
        <v>66</v>
      </c>
      <c r="S65" s="20"/>
      <c r="T65" s="20"/>
      <c r="U65" s="20"/>
      <c r="V65" s="20"/>
      <c r="W65" s="20"/>
      <c r="X65" s="20"/>
      <c r="Y65" s="20"/>
      <c r="Z65" s="20"/>
      <c r="AA65" s="20"/>
    </row>
    <row r="66" spans="1:27" outlineLevel="4">
      <c r="A66" s="19">
        <v>27.010100000000001</v>
      </c>
      <c r="B66" s="19" t="s">
        <v>124</v>
      </c>
      <c r="C66" s="19" t="s">
        <v>500</v>
      </c>
      <c r="D66" s="20">
        <f t="shared" si="19"/>
        <v>70</v>
      </c>
      <c r="E66" s="20">
        <f t="shared" si="19"/>
        <v>69</v>
      </c>
      <c r="F66" s="20">
        <f t="shared" si="19"/>
        <v>139</v>
      </c>
      <c r="G66" s="20">
        <v>24</v>
      </c>
      <c r="H66" s="20">
        <v>25</v>
      </c>
      <c r="I66" s="20">
        <v>49</v>
      </c>
      <c r="J66" s="20">
        <v>25</v>
      </c>
      <c r="K66" s="20">
        <v>18</v>
      </c>
      <c r="L66" s="20">
        <v>43</v>
      </c>
      <c r="M66" s="20">
        <v>8</v>
      </c>
      <c r="N66" s="20">
        <v>12</v>
      </c>
      <c r="O66" s="20">
        <v>20</v>
      </c>
      <c r="P66" s="20">
        <v>12</v>
      </c>
      <c r="Q66" s="20">
        <v>14</v>
      </c>
      <c r="R66" s="20">
        <v>26</v>
      </c>
      <c r="S66" s="20"/>
      <c r="T66" s="20"/>
      <c r="U66" s="20"/>
      <c r="V66" s="20">
        <v>1</v>
      </c>
      <c r="W66" s="20"/>
      <c r="X66" s="20">
        <v>1</v>
      </c>
      <c r="Y66" s="20"/>
      <c r="Z66" s="20"/>
      <c r="AA66" s="20"/>
    </row>
    <row r="67" spans="1:27" outlineLevel="4">
      <c r="A67" s="19">
        <v>27.010100000000001</v>
      </c>
      <c r="B67" s="19" t="s">
        <v>126</v>
      </c>
      <c r="C67" s="19" t="s">
        <v>501</v>
      </c>
      <c r="D67" s="20">
        <f t="shared" si="19"/>
        <v>2</v>
      </c>
      <c r="E67" s="20">
        <f t="shared" si="19"/>
        <v>1</v>
      </c>
      <c r="F67" s="20">
        <f t="shared" si="19"/>
        <v>3</v>
      </c>
      <c r="G67" s="20"/>
      <c r="H67" s="20"/>
      <c r="I67" s="20"/>
      <c r="J67" s="20"/>
      <c r="K67" s="20"/>
      <c r="L67" s="20"/>
      <c r="M67" s="20"/>
      <c r="N67" s="20"/>
      <c r="O67" s="20"/>
      <c r="P67" s="20">
        <v>2</v>
      </c>
      <c r="Q67" s="20">
        <v>1</v>
      </c>
      <c r="R67" s="20">
        <v>3</v>
      </c>
      <c r="S67" s="20"/>
      <c r="T67" s="20"/>
      <c r="U67" s="20"/>
      <c r="V67" s="20"/>
      <c r="W67" s="20"/>
      <c r="X67" s="20"/>
      <c r="Y67" s="20"/>
      <c r="Z67" s="20"/>
      <c r="AA67" s="20"/>
    </row>
    <row r="68" spans="1:27" outlineLevel="4">
      <c r="A68" s="19">
        <v>30.180099999999999</v>
      </c>
      <c r="B68" s="19" t="s">
        <v>128</v>
      </c>
      <c r="C68" s="19" t="s">
        <v>129</v>
      </c>
      <c r="D68" s="20">
        <f t="shared" si="19"/>
        <v>106</v>
      </c>
      <c r="E68" s="20">
        <f t="shared" si="19"/>
        <v>214</v>
      </c>
      <c r="F68" s="20">
        <f t="shared" si="19"/>
        <v>320</v>
      </c>
      <c r="G68" s="20">
        <v>11</v>
      </c>
      <c r="H68" s="20">
        <v>35</v>
      </c>
      <c r="I68" s="20">
        <v>46</v>
      </c>
      <c r="J68" s="20">
        <v>17</v>
      </c>
      <c r="K68" s="20">
        <v>32</v>
      </c>
      <c r="L68" s="20">
        <v>49</v>
      </c>
      <c r="M68" s="20">
        <v>31</v>
      </c>
      <c r="N68" s="20">
        <v>45</v>
      </c>
      <c r="O68" s="20">
        <v>76</v>
      </c>
      <c r="P68" s="20">
        <v>45</v>
      </c>
      <c r="Q68" s="20">
        <v>101</v>
      </c>
      <c r="R68" s="20">
        <v>146</v>
      </c>
      <c r="S68" s="20">
        <v>1</v>
      </c>
      <c r="T68" s="20"/>
      <c r="U68" s="20">
        <v>1</v>
      </c>
      <c r="V68" s="20">
        <v>1</v>
      </c>
      <c r="W68" s="20">
        <v>1</v>
      </c>
      <c r="X68" s="20">
        <v>2</v>
      </c>
      <c r="Y68" s="20"/>
      <c r="Z68" s="20"/>
      <c r="AA68" s="20"/>
    </row>
    <row r="69" spans="1:27" outlineLevel="4">
      <c r="A69" s="19">
        <v>40.0501</v>
      </c>
      <c r="B69" s="19" t="s">
        <v>132</v>
      </c>
      <c r="C69" s="19" t="s">
        <v>502</v>
      </c>
      <c r="D69" s="20">
        <f t="shared" si="19"/>
        <v>171</v>
      </c>
      <c r="E69" s="20">
        <f t="shared" si="19"/>
        <v>252</v>
      </c>
      <c r="F69" s="20">
        <f t="shared" si="19"/>
        <v>423</v>
      </c>
      <c r="G69" s="20">
        <v>36</v>
      </c>
      <c r="H69" s="20">
        <v>66</v>
      </c>
      <c r="I69" s="20">
        <v>102</v>
      </c>
      <c r="J69" s="20">
        <v>37</v>
      </c>
      <c r="K69" s="20">
        <v>48</v>
      </c>
      <c r="L69" s="20">
        <v>85</v>
      </c>
      <c r="M69" s="20">
        <v>45</v>
      </c>
      <c r="N69" s="20">
        <v>59</v>
      </c>
      <c r="O69" s="20">
        <v>104</v>
      </c>
      <c r="P69" s="20">
        <v>53</v>
      </c>
      <c r="Q69" s="20">
        <v>78</v>
      </c>
      <c r="R69" s="20">
        <v>131</v>
      </c>
      <c r="S69" s="20"/>
      <c r="T69" s="20"/>
      <c r="U69" s="20"/>
      <c r="V69" s="20"/>
      <c r="W69" s="20">
        <v>1</v>
      </c>
      <c r="X69" s="20">
        <v>1</v>
      </c>
      <c r="Y69" s="20"/>
      <c r="Z69" s="20"/>
      <c r="AA69" s="20"/>
    </row>
    <row r="70" spans="1:27" outlineLevel="4">
      <c r="A70" s="19">
        <v>40.080100000000002</v>
      </c>
      <c r="B70" s="19" t="s">
        <v>134</v>
      </c>
      <c r="C70" s="19" t="s">
        <v>503</v>
      </c>
      <c r="D70" s="20">
        <f t="shared" si="19"/>
        <v>76</v>
      </c>
      <c r="E70" s="20">
        <f t="shared" si="19"/>
        <v>72</v>
      </c>
      <c r="F70" s="20">
        <f t="shared" si="19"/>
        <v>148</v>
      </c>
      <c r="G70" s="20">
        <v>19</v>
      </c>
      <c r="H70" s="20">
        <v>27</v>
      </c>
      <c r="I70" s="20">
        <v>46</v>
      </c>
      <c r="J70" s="20">
        <v>22</v>
      </c>
      <c r="K70" s="20">
        <v>21</v>
      </c>
      <c r="L70" s="20">
        <v>43</v>
      </c>
      <c r="M70" s="20">
        <v>13</v>
      </c>
      <c r="N70" s="20">
        <v>13</v>
      </c>
      <c r="O70" s="20">
        <v>26</v>
      </c>
      <c r="P70" s="20">
        <v>22</v>
      </c>
      <c r="Q70" s="20">
        <v>11</v>
      </c>
      <c r="R70" s="20">
        <v>33</v>
      </c>
      <c r="S70" s="20"/>
      <c r="T70" s="20"/>
      <c r="U70" s="20"/>
      <c r="V70" s="20"/>
      <c r="W70" s="20"/>
      <c r="X70" s="20"/>
      <c r="Y70" s="20"/>
      <c r="Z70" s="20"/>
      <c r="AA70" s="20"/>
    </row>
    <row r="71" spans="1:27" s="17" customFormat="1" outlineLevel="2">
      <c r="A71" s="173" t="s">
        <v>50</v>
      </c>
      <c r="B71" s="173"/>
      <c r="C71" s="173"/>
      <c r="D71" s="18">
        <f t="shared" ref="D71:AA71" si="31">SUBTOTAL(9,D73:D83)</f>
        <v>187</v>
      </c>
      <c r="E71" s="18">
        <f t="shared" si="31"/>
        <v>157</v>
      </c>
      <c r="F71" s="18">
        <f t="shared" si="31"/>
        <v>344</v>
      </c>
      <c r="G71" s="18">
        <f t="shared" si="31"/>
        <v>41</v>
      </c>
      <c r="H71" s="18">
        <f t="shared" si="31"/>
        <v>28</v>
      </c>
      <c r="I71" s="18">
        <f t="shared" si="31"/>
        <v>69</v>
      </c>
      <c r="J71" s="18">
        <f t="shared" si="31"/>
        <v>146</v>
      </c>
      <c r="K71" s="18">
        <f t="shared" si="31"/>
        <v>129</v>
      </c>
      <c r="L71" s="18">
        <f t="shared" si="31"/>
        <v>275</v>
      </c>
      <c r="M71" s="18">
        <f t="shared" si="31"/>
        <v>0</v>
      </c>
      <c r="N71" s="18">
        <f t="shared" si="31"/>
        <v>0</v>
      </c>
      <c r="O71" s="18">
        <f t="shared" si="31"/>
        <v>0</v>
      </c>
      <c r="P71" s="18">
        <f t="shared" si="31"/>
        <v>0</v>
      </c>
      <c r="Q71" s="18">
        <f t="shared" si="31"/>
        <v>0</v>
      </c>
      <c r="R71" s="18">
        <f t="shared" si="31"/>
        <v>0</v>
      </c>
      <c r="S71" s="18">
        <f t="shared" si="31"/>
        <v>0</v>
      </c>
      <c r="T71" s="18">
        <f t="shared" si="31"/>
        <v>0</v>
      </c>
      <c r="U71" s="18">
        <f t="shared" si="31"/>
        <v>0</v>
      </c>
      <c r="V71" s="18">
        <f t="shared" si="31"/>
        <v>0</v>
      </c>
      <c r="W71" s="18">
        <f t="shared" si="31"/>
        <v>0</v>
      </c>
      <c r="X71" s="18">
        <f t="shared" si="31"/>
        <v>0</v>
      </c>
      <c r="Y71" s="18">
        <f t="shared" si="31"/>
        <v>0</v>
      </c>
      <c r="Z71" s="18">
        <f t="shared" si="31"/>
        <v>0</v>
      </c>
      <c r="AA71" s="18">
        <f t="shared" si="31"/>
        <v>0</v>
      </c>
    </row>
    <row r="72" spans="1:27" s="17" customFormat="1" outlineLevel="3">
      <c r="A72" s="171" t="s">
        <v>492</v>
      </c>
      <c r="B72" s="171"/>
      <c r="C72" s="171"/>
      <c r="D72" s="18">
        <f t="shared" ref="D72:AA72" si="32">SUBTOTAL(9,D73:D77)</f>
        <v>54</v>
      </c>
      <c r="E72" s="18">
        <f t="shared" si="32"/>
        <v>48</v>
      </c>
      <c r="F72" s="18">
        <f t="shared" si="32"/>
        <v>102</v>
      </c>
      <c r="G72" s="18">
        <f t="shared" si="32"/>
        <v>18</v>
      </c>
      <c r="H72" s="18">
        <f t="shared" si="32"/>
        <v>11</v>
      </c>
      <c r="I72" s="18">
        <f t="shared" si="32"/>
        <v>29</v>
      </c>
      <c r="J72" s="18">
        <f t="shared" si="32"/>
        <v>36</v>
      </c>
      <c r="K72" s="18">
        <f t="shared" si="32"/>
        <v>37</v>
      </c>
      <c r="L72" s="18">
        <f t="shared" si="32"/>
        <v>73</v>
      </c>
      <c r="M72" s="18">
        <f t="shared" si="32"/>
        <v>0</v>
      </c>
      <c r="N72" s="18">
        <f t="shared" si="32"/>
        <v>0</v>
      </c>
      <c r="O72" s="18">
        <f t="shared" si="32"/>
        <v>0</v>
      </c>
      <c r="P72" s="18">
        <f t="shared" si="32"/>
        <v>0</v>
      </c>
      <c r="Q72" s="18">
        <f t="shared" si="32"/>
        <v>0</v>
      </c>
      <c r="R72" s="18">
        <f t="shared" si="32"/>
        <v>0</v>
      </c>
      <c r="S72" s="18">
        <f t="shared" si="32"/>
        <v>0</v>
      </c>
      <c r="T72" s="18">
        <f t="shared" si="32"/>
        <v>0</v>
      </c>
      <c r="U72" s="18">
        <f t="shared" si="32"/>
        <v>0</v>
      </c>
      <c r="V72" s="18">
        <f t="shared" si="32"/>
        <v>0</v>
      </c>
      <c r="W72" s="18">
        <f t="shared" si="32"/>
        <v>0</v>
      </c>
      <c r="X72" s="18">
        <f t="shared" si="32"/>
        <v>0</v>
      </c>
      <c r="Y72" s="18">
        <f t="shared" si="32"/>
        <v>0</v>
      </c>
      <c r="Z72" s="18">
        <f t="shared" si="32"/>
        <v>0</v>
      </c>
      <c r="AA72" s="18">
        <f t="shared" si="32"/>
        <v>0</v>
      </c>
    </row>
    <row r="73" spans="1:27" outlineLevel="4">
      <c r="A73" s="19">
        <v>3.0104000000000002</v>
      </c>
      <c r="B73" s="19" t="s">
        <v>112</v>
      </c>
      <c r="C73" s="19" t="s">
        <v>113</v>
      </c>
      <c r="D73" s="20">
        <f t="shared" si="19"/>
        <v>11</v>
      </c>
      <c r="E73" s="20">
        <f t="shared" si="19"/>
        <v>16</v>
      </c>
      <c r="F73" s="20">
        <f t="shared" si="19"/>
        <v>27</v>
      </c>
      <c r="G73" s="20">
        <v>4</v>
      </c>
      <c r="H73" s="20">
        <v>3</v>
      </c>
      <c r="I73" s="20">
        <v>7</v>
      </c>
      <c r="J73" s="20">
        <v>7</v>
      </c>
      <c r="K73" s="20">
        <v>13</v>
      </c>
      <c r="L73" s="20">
        <v>20</v>
      </c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</row>
    <row r="74" spans="1:27" outlineLevel="4">
      <c r="A74" s="19">
        <v>26.010100000000001</v>
      </c>
      <c r="B74" s="19" t="s">
        <v>122</v>
      </c>
      <c r="C74" s="19" t="s">
        <v>497</v>
      </c>
      <c r="D74" s="20">
        <f t="shared" si="19"/>
        <v>20</v>
      </c>
      <c r="E74" s="20">
        <f t="shared" si="19"/>
        <v>20</v>
      </c>
      <c r="F74" s="20">
        <f t="shared" si="19"/>
        <v>40</v>
      </c>
      <c r="G74" s="20">
        <v>5</v>
      </c>
      <c r="H74" s="20">
        <v>4</v>
      </c>
      <c r="I74" s="20">
        <v>9</v>
      </c>
      <c r="J74" s="20">
        <v>15</v>
      </c>
      <c r="K74" s="20">
        <v>16</v>
      </c>
      <c r="L74" s="20">
        <v>31</v>
      </c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</row>
    <row r="75" spans="1:27" outlineLevel="4">
      <c r="A75" s="19">
        <v>27.010100000000001</v>
      </c>
      <c r="B75" s="19" t="s">
        <v>124</v>
      </c>
      <c r="C75" s="19" t="s">
        <v>500</v>
      </c>
      <c r="D75" s="20">
        <f t="shared" si="19"/>
        <v>16</v>
      </c>
      <c r="E75" s="20">
        <f t="shared" si="19"/>
        <v>10</v>
      </c>
      <c r="F75" s="20">
        <f t="shared" si="19"/>
        <v>26</v>
      </c>
      <c r="G75" s="20">
        <v>8</v>
      </c>
      <c r="H75" s="20">
        <v>4</v>
      </c>
      <c r="I75" s="20">
        <v>12</v>
      </c>
      <c r="J75" s="20">
        <v>8</v>
      </c>
      <c r="K75" s="20">
        <v>6</v>
      </c>
      <c r="L75" s="20">
        <v>14</v>
      </c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</row>
    <row r="76" spans="1:27" outlineLevel="4">
      <c r="A76" s="19">
        <v>40.0501</v>
      </c>
      <c r="B76" s="19" t="s">
        <v>132</v>
      </c>
      <c r="C76" s="19" t="s">
        <v>502</v>
      </c>
      <c r="D76" s="20">
        <f t="shared" si="19"/>
        <v>0</v>
      </c>
      <c r="E76" s="20">
        <f t="shared" si="19"/>
        <v>1</v>
      </c>
      <c r="F76" s="20">
        <f t="shared" si="19"/>
        <v>1</v>
      </c>
      <c r="G76" s="20"/>
      <c r="H76" s="20"/>
      <c r="I76" s="20"/>
      <c r="J76" s="20"/>
      <c r="K76" s="20">
        <v>1</v>
      </c>
      <c r="L76" s="20">
        <v>1</v>
      </c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</row>
    <row r="77" spans="1:27" outlineLevel="4">
      <c r="A77" s="19">
        <v>40.080100000000002</v>
      </c>
      <c r="B77" s="19" t="s">
        <v>134</v>
      </c>
      <c r="C77" s="19" t="s">
        <v>503</v>
      </c>
      <c r="D77" s="20">
        <f t="shared" si="19"/>
        <v>7</v>
      </c>
      <c r="E77" s="20">
        <f t="shared" si="19"/>
        <v>1</v>
      </c>
      <c r="F77" s="20">
        <f t="shared" si="19"/>
        <v>8</v>
      </c>
      <c r="G77" s="20">
        <v>1</v>
      </c>
      <c r="H77" s="20"/>
      <c r="I77" s="20">
        <v>1</v>
      </c>
      <c r="J77" s="20">
        <v>6</v>
      </c>
      <c r="K77" s="20">
        <v>1</v>
      </c>
      <c r="L77" s="20">
        <v>7</v>
      </c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</row>
    <row r="78" spans="1:27" s="17" customFormat="1" outlineLevel="3">
      <c r="A78" s="171" t="s">
        <v>77</v>
      </c>
      <c r="B78" s="171"/>
      <c r="C78" s="171"/>
      <c r="D78" s="18">
        <f t="shared" ref="D78:AA78" si="33">SUBTOTAL(9,D79:D83)</f>
        <v>133</v>
      </c>
      <c r="E78" s="18">
        <f t="shared" si="33"/>
        <v>109</v>
      </c>
      <c r="F78" s="18">
        <f t="shared" si="33"/>
        <v>242</v>
      </c>
      <c r="G78" s="18">
        <f t="shared" si="33"/>
        <v>23</v>
      </c>
      <c r="H78" s="18">
        <f t="shared" si="33"/>
        <v>17</v>
      </c>
      <c r="I78" s="18">
        <f t="shared" si="33"/>
        <v>40</v>
      </c>
      <c r="J78" s="18">
        <f t="shared" si="33"/>
        <v>110</v>
      </c>
      <c r="K78" s="18">
        <f t="shared" si="33"/>
        <v>92</v>
      </c>
      <c r="L78" s="18">
        <f t="shared" si="33"/>
        <v>202</v>
      </c>
      <c r="M78" s="18">
        <f t="shared" si="33"/>
        <v>0</v>
      </c>
      <c r="N78" s="18">
        <f t="shared" si="33"/>
        <v>0</v>
      </c>
      <c r="O78" s="18">
        <f t="shared" si="33"/>
        <v>0</v>
      </c>
      <c r="P78" s="18">
        <f t="shared" si="33"/>
        <v>0</v>
      </c>
      <c r="Q78" s="18">
        <f t="shared" si="33"/>
        <v>0</v>
      </c>
      <c r="R78" s="18">
        <f t="shared" si="33"/>
        <v>0</v>
      </c>
      <c r="S78" s="18">
        <f t="shared" si="33"/>
        <v>0</v>
      </c>
      <c r="T78" s="18">
        <f t="shared" si="33"/>
        <v>0</v>
      </c>
      <c r="U78" s="18">
        <f t="shared" si="33"/>
        <v>0</v>
      </c>
      <c r="V78" s="18">
        <f t="shared" si="33"/>
        <v>0</v>
      </c>
      <c r="W78" s="18">
        <f t="shared" si="33"/>
        <v>0</v>
      </c>
      <c r="X78" s="18">
        <f t="shared" si="33"/>
        <v>0</v>
      </c>
      <c r="Y78" s="18">
        <f t="shared" si="33"/>
        <v>0</v>
      </c>
      <c r="Z78" s="18">
        <f t="shared" si="33"/>
        <v>0</v>
      </c>
      <c r="AA78" s="18">
        <f t="shared" si="33"/>
        <v>0</v>
      </c>
    </row>
    <row r="79" spans="1:27" outlineLevel="4">
      <c r="A79" s="19">
        <v>3.0104000000000002</v>
      </c>
      <c r="B79" s="19" t="s">
        <v>112</v>
      </c>
      <c r="C79" s="19" t="s">
        <v>113</v>
      </c>
      <c r="D79" s="20">
        <f t="shared" si="19"/>
        <v>23</v>
      </c>
      <c r="E79" s="20">
        <f t="shared" si="19"/>
        <v>25</v>
      </c>
      <c r="F79" s="20">
        <f t="shared" si="19"/>
        <v>48</v>
      </c>
      <c r="G79" s="20">
        <v>3</v>
      </c>
      <c r="H79" s="20">
        <v>7</v>
      </c>
      <c r="I79" s="20">
        <v>10</v>
      </c>
      <c r="J79" s="20">
        <v>20</v>
      </c>
      <c r="K79" s="20">
        <v>18</v>
      </c>
      <c r="L79" s="20">
        <v>38</v>
      </c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</row>
    <row r="80" spans="1:27" outlineLevel="4">
      <c r="A80" s="19">
        <v>26.010100000000001</v>
      </c>
      <c r="B80" s="19" t="s">
        <v>122</v>
      </c>
      <c r="C80" s="19" t="s">
        <v>497</v>
      </c>
      <c r="D80" s="20">
        <f t="shared" si="19"/>
        <v>30</v>
      </c>
      <c r="E80" s="20">
        <f t="shared" si="19"/>
        <v>29</v>
      </c>
      <c r="F80" s="20">
        <f t="shared" si="19"/>
        <v>59</v>
      </c>
      <c r="G80" s="20">
        <v>4</v>
      </c>
      <c r="H80" s="20">
        <v>5</v>
      </c>
      <c r="I80" s="20">
        <v>9</v>
      </c>
      <c r="J80" s="20">
        <v>26</v>
      </c>
      <c r="K80" s="20">
        <v>24</v>
      </c>
      <c r="L80" s="20">
        <v>50</v>
      </c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</row>
    <row r="81" spans="1:27" outlineLevel="4">
      <c r="A81" s="19">
        <v>27.010100000000001</v>
      </c>
      <c r="B81" s="19" t="s">
        <v>124</v>
      </c>
      <c r="C81" s="19" t="s">
        <v>500</v>
      </c>
      <c r="D81" s="20">
        <f t="shared" si="19"/>
        <v>12</v>
      </c>
      <c r="E81" s="20">
        <f t="shared" si="19"/>
        <v>4</v>
      </c>
      <c r="F81" s="20">
        <f t="shared" si="19"/>
        <v>16</v>
      </c>
      <c r="G81" s="20">
        <v>1</v>
      </c>
      <c r="H81" s="20"/>
      <c r="I81" s="20">
        <v>1</v>
      </c>
      <c r="J81" s="20">
        <v>11</v>
      </c>
      <c r="K81" s="20">
        <v>4</v>
      </c>
      <c r="L81" s="20">
        <v>15</v>
      </c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</row>
    <row r="82" spans="1:27" outlineLevel="4">
      <c r="A82" s="19">
        <v>40.0501</v>
      </c>
      <c r="B82" s="19" t="s">
        <v>132</v>
      </c>
      <c r="C82" s="19" t="s">
        <v>502</v>
      </c>
      <c r="D82" s="20">
        <f t="shared" si="19"/>
        <v>40</v>
      </c>
      <c r="E82" s="20">
        <f t="shared" si="19"/>
        <v>41</v>
      </c>
      <c r="F82" s="20">
        <f t="shared" si="19"/>
        <v>81</v>
      </c>
      <c r="G82" s="20">
        <v>10</v>
      </c>
      <c r="H82" s="20">
        <v>5</v>
      </c>
      <c r="I82" s="20">
        <v>15</v>
      </c>
      <c r="J82" s="20">
        <v>30</v>
      </c>
      <c r="K82" s="20">
        <v>36</v>
      </c>
      <c r="L82" s="20">
        <v>66</v>
      </c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</row>
    <row r="83" spans="1:27" outlineLevel="4">
      <c r="A83" s="19">
        <v>40.050600000000003</v>
      </c>
      <c r="B83" s="19" t="s">
        <v>136</v>
      </c>
      <c r="C83" s="19" t="s">
        <v>504</v>
      </c>
      <c r="D83" s="20">
        <f t="shared" si="19"/>
        <v>28</v>
      </c>
      <c r="E83" s="20">
        <f t="shared" si="19"/>
        <v>10</v>
      </c>
      <c r="F83" s="20">
        <f t="shared" si="19"/>
        <v>38</v>
      </c>
      <c r="G83" s="20">
        <v>5</v>
      </c>
      <c r="H83" s="20"/>
      <c r="I83" s="20">
        <v>5</v>
      </c>
      <c r="J83" s="20">
        <v>23</v>
      </c>
      <c r="K83" s="20">
        <v>10</v>
      </c>
      <c r="L83" s="20">
        <v>33</v>
      </c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</row>
    <row r="84" spans="1:27" s="17" customFormat="1" outlineLevel="1">
      <c r="A84" s="254" t="s">
        <v>138</v>
      </c>
      <c r="B84" s="254"/>
      <c r="C84" s="254"/>
      <c r="D84" s="21">
        <f t="shared" ref="D84:AA84" si="34">SUBTOTAL(9,D87:D114)</f>
        <v>946</v>
      </c>
      <c r="E84" s="21">
        <f t="shared" si="34"/>
        <v>1974</v>
      </c>
      <c r="F84" s="21">
        <f t="shared" si="34"/>
        <v>2920</v>
      </c>
      <c r="G84" s="21">
        <f t="shared" si="34"/>
        <v>207</v>
      </c>
      <c r="H84" s="21">
        <f t="shared" si="34"/>
        <v>435</v>
      </c>
      <c r="I84" s="21">
        <f t="shared" si="34"/>
        <v>642</v>
      </c>
      <c r="J84" s="21">
        <f t="shared" si="34"/>
        <v>359</v>
      </c>
      <c r="K84" s="21">
        <f t="shared" si="34"/>
        <v>721</v>
      </c>
      <c r="L84" s="21">
        <f t="shared" si="34"/>
        <v>1080</v>
      </c>
      <c r="M84" s="21">
        <f t="shared" si="34"/>
        <v>150</v>
      </c>
      <c r="N84" s="21">
        <f t="shared" si="34"/>
        <v>337</v>
      </c>
      <c r="O84" s="21">
        <f t="shared" si="34"/>
        <v>487</v>
      </c>
      <c r="P84" s="21">
        <f t="shared" si="34"/>
        <v>220</v>
      </c>
      <c r="Q84" s="21">
        <f t="shared" si="34"/>
        <v>475</v>
      </c>
      <c r="R84" s="21">
        <f t="shared" si="34"/>
        <v>695</v>
      </c>
      <c r="S84" s="21">
        <f t="shared" si="34"/>
        <v>1</v>
      </c>
      <c r="T84" s="21">
        <f t="shared" si="34"/>
        <v>0</v>
      </c>
      <c r="U84" s="21">
        <f t="shared" si="34"/>
        <v>1</v>
      </c>
      <c r="V84" s="21">
        <f t="shared" si="34"/>
        <v>8</v>
      </c>
      <c r="W84" s="21">
        <f t="shared" si="34"/>
        <v>5</v>
      </c>
      <c r="X84" s="21">
        <f t="shared" si="34"/>
        <v>13</v>
      </c>
      <c r="Y84" s="21">
        <f t="shared" si="34"/>
        <v>1</v>
      </c>
      <c r="Z84" s="21">
        <f t="shared" si="34"/>
        <v>1</v>
      </c>
      <c r="AA84" s="21">
        <f t="shared" si="34"/>
        <v>2</v>
      </c>
    </row>
    <row r="85" spans="1:27" s="17" customFormat="1" outlineLevel="2">
      <c r="A85" s="173" t="s">
        <v>49</v>
      </c>
      <c r="B85" s="173"/>
      <c r="C85" s="173"/>
      <c r="D85" s="18">
        <f t="shared" ref="D85:AA85" si="35">SUBTOTAL(9,D87:D96)</f>
        <v>746</v>
      </c>
      <c r="E85" s="18">
        <f t="shared" si="35"/>
        <v>1594</v>
      </c>
      <c r="F85" s="18">
        <f t="shared" si="35"/>
        <v>2340</v>
      </c>
      <c r="G85" s="18">
        <f t="shared" si="35"/>
        <v>137</v>
      </c>
      <c r="H85" s="18">
        <f t="shared" si="35"/>
        <v>296</v>
      </c>
      <c r="I85" s="18">
        <f t="shared" si="35"/>
        <v>433</v>
      </c>
      <c r="J85" s="18">
        <f t="shared" si="35"/>
        <v>230</v>
      </c>
      <c r="K85" s="18">
        <f t="shared" si="35"/>
        <v>481</v>
      </c>
      <c r="L85" s="18">
        <f t="shared" si="35"/>
        <v>711</v>
      </c>
      <c r="M85" s="18">
        <f t="shared" si="35"/>
        <v>150</v>
      </c>
      <c r="N85" s="18">
        <f t="shared" si="35"/>
        <v>337</v>
      </c>
      <c r="O85" s="18">
        <f t="shared" si="35"/>
        <v>487</v>
      </c>
      <c r="P85" s="18">
        <f t="shared" si="35"/>
        <v>220</v>
      </c>
      <c r="Q85" s="18">
        <f t="shared" si="35"/>
        <v>475</v>
      </c>
      <c r="R85" s="18">
        <f t="shared" si="35"/>
        <v>695</v>
      </c>
      <c r="S85" s="18">
        <f t="shared" si="35"/>
        <v>1</v>
      </c>
      <c r="T85" s="18">
        <f t="shared" si="35"/>
        <v>0</v>
      </c>
      <c r="U85" s="18">
        <f t="shared" si="35"/>
        <v>1</v>
      </c>
      <c r="V85" s="18">
        <f t="shared" si="35"/>
        <v>8</v>
      </c>
      <c r="W85" s="18">
        <f t="shared" si="35"/>
        <v>5</v>
      </c>
      <c r="X85" s="18">
        <f t="shared" si="35"/>
        <v>13</v>
      </c>
      <c r="Y85" s="18">
        <f t="shared" si="35"/>
        <v>0</v>
      </c>
      <c r="Z85" s="18">
        <f t="shared" si="35"/>
        <v>0</v>
      </c>
      <c r="AA85" s="18">
        <f t="shared" si="35"/>
        <v>0</v>
      </c>
    </row>
    <row r="86" spans="1:27" s="17" customFormat="1" outlineLevel="3">
      <c r="A86" s="171" t="s">
        <v>71</v>
      </c>
      <c r="B86" s="171"/>
      <c r="C86" s="171"/>
      <c r="D86" s="18">
        <f t="shared" ref="D86:AA86" si="36">SUBTOTAL(9,D87:D96)</f>
        <v>746</v>
      </c>
      <c r="E86" s="18">
        <f t="shared" si="36"/>
        <v>1594</v>
      </c>
      <c r="F86" s="18">
        <f t="shared" si="36"/>
        <v>2340</v>
      </c>
      <c r="G86" s="18">
        <f t="shared" si="36"/>
        <v>137</v>
      </c>
      <c r="H86" s="18">
        <f t="shared" si="36"/>
        <v>296</v>
      </c>
      <c r="I86" s="18">
        <f t="shared" si="36"/>
        <v>433</v>
      </c>
      <c r="J86" s="18">
        <f t="shared" si="36"/>
        <v>230</v>
      </c>
      <c r="K86" s="18">
        <f t="shared" si="36"/>
        <v>481</v>
      </c>
      <c r="L86" s="18">
        <f t="shared" si="36"/>
        <v>711</v>
      </c>
      <c r="M86" s="18">
        <f t="shared" si="36"/>
        <v>150</v>
      </c>
      <c r="N86" s="18">
        <f t="shared" si="36"/>
        <v>337</v>
      </c>
      <c r="O86" s="18">
        <f t="shared" si="36"/>
        <v>487</v>
      </c>
      <c r="P86" s="18">
        <f t="shared" si="36"/>
        <v>220</v>
      </c>
      <c r="Q86" s="18">
        <f t="shared" si="36"/>
        <v>475</v>
      </c>
      <c r="R86" s="18">
        <f t="shared" si="36"/>
        <v>695</v>
      </c>
      <c r="S86" s="18">
        <f t="shared" si="36"/>
        <v>1</v>
      </c>
      <c r="T86" s="18">
        <f t="shared" si="36"/>
        <v>0</v>
      </c>
      <c r="U86" s="18">
        <f t="shared" si="36"/>
        <v>1</v>
      </c>
      <c r="V86" s="18">
        <f t="shared" si="36"/>
        <v>8</v>
      </c>
      <c r="W86" s="18">
        <f t="shared" si="36"/>
        <v>5</v>
      </c>
      <c r="X86" s="18">
        <f t="shared" si="36"/>
        <v>13</v>
      </c>
      <c r="Y86" s="18">
        <f t="shared" si="36"/>
        <v>0</v>
      </c>
      <c r="Z86" s="18">
        <f t="shared" si="36"/>
        <v>0</v>
      </c>
      <c r="AA86" s="18">
        <f t="shared" si="36"/>
        <v>0</v>
      </c>
    </row>
    <row r="87" spans="1:27" outlineLevel="4">
      <c r="A87" s="19">
        <v>42.010100000000001</v>
      </c>
      <c r="B87" s="19" t="s">
        <v>139</v>
      </c>
      <c r="C87" s="19" t="s">
        <v>505</v>
      </c>
      <c r="D87" s="20">
        <f t="shared" si="19"/>
        <v>138</v>
      </c>
      <c r="E87" s="20">
        <f t="shared" si="19"/>
        <v>492</v>
      </c>
      <c r="F87" s="20">
        <f t="shared" si="19"/>
        <v>630</v>
      </c>
      <c r="G87" s="20">
        <v>16</v>
      </c>
      <c r="H87" s="20">
        <v>41</v>
      </c>
      <c r="I87" s="20">
        <v>57</v>
      </c>
      <c r="J87" s="20">
        <v>40</v>
      </c>
      <c r="K87" s="20">
        <v>128</v>
      </c>
      <c r="L87" s="20">
        <v>168</v>
      </c>
      <c r="M87" s="20">
        <v>34</v>
      </c>
      <c r="N87" s="20">
        <v>138</v>
      </c>
      <c r="O87" s="20">
        <v>172</v>
      </c>
      <c r="P87" s="20">
        <v>47</v>
      </c>
      <c r="Q87" s="20">
        <v>183</v>
      </c>
      <c r="R87" s="20">
        <v>230</v>
      </c>
      <c r="S87" s="20"/>
      <c r="T87" s="20"/>
      <c r="U87" s="20"/>
      <c r="V87" s="20">
        <v>1</v>
      </c>
      <c r="W87" s="20">
        <v>2</v>
      </c>
      <c r="X87" s="20">
        <v>3</v>
      </c>
      <c r="Y87" s="20"/>
      <c r="Z87" s="20"/>
      <c r="AA87" s="20"/>
    </row>
    <row r="88" spans="1:27" outlineLevel="4">
      <c r="A88" s="19">
        <v>44.070099999999996</v>
      </c>
      <c r="B88" s="19" t="s">
        <v>143</v>
      </c>
      <c r="C88" s="19" t="s">
        <v>144</v>
      </c>
      <c r="D88" s="20">
        <f t="shared" si="19"/>
        <v>51</v>
      </c>
      <c r="E88" s="20">
        <f t="shared" si="19"/>
        <v>305</v>
      </c>
      <c r="F88" s="20">
        <f t="shared" si="19"/>
        <v>356</v>
      </c>
      <c r="G88" s="20">
        <v>7</v>
      </c>
      <c r="H88" s="20">
        <v>58</v>
      </c>
      <c r="I88" s="20">
        <v>65</v>
      </c>
      <c r="J88" s="20">
        <v>18</v>
      </c>
      <c r="K88" s="20">
        <v>98</v>
      </c>
      <c r="L88" s="20">
        <v>116</v>
      </c>
      <c r="M88" s="20">
        <v>11</v>
      </c>
      <c r="N88" s="20">
        <v>67</v>
      </c>
      <c r="O88" s="20">
        <v>78</v>
      </c>
      <c r="P88" s="20">
        <v>15</v>
      </c>
      <c r="Q88" s="20">
        <v>81</v>
      </c>
      <c r="R88" s="20">
        <v>96</v>
      </c>
      <c r="S88" s="20"/>
      <c r="T88" s="20"/>
      <c r="U88" s="20"/>
      <c r="V88" s="20"/>
      <c r="W88" s="20">
        <v>1</v>
      </c>
      <c r="X88" s="20">
        <v>1</v>
      </c>
      <c r="Y88" s="20"/>
      <c r="Z88" s="20"/>
      <c r="AA88" s="20"/>
    </row>
    <row r="89" spans="1:27" outlineLevel="4">
      <c r="A89" s="19">
        <v>45.010100000000001</v>
      </c>
      <c r="B89" s="19" t="s">
        <v>147</v>
      </c>
      <c r="C89" s="19" t="s">
        <v>148</v>
      </c>
      <c r="D89" s="20">
        <f t="shared" si="19"/>
        <v>36</v>
      </c>
      <c r="E89" s="20">
        <f t="shared" si="19"/>
        <v>89</v>
      </c>
      <c r="F89" s="20">
        <f t="shared" si="19"/>
        <v>125</v>
      </c>
      <c r="G89" s="20">
        <v>15</v>
      </c>
      <c r="H89" s="20">
        <v>32</v>
      </c>
      <c r="I89" s="20">
        <v>47</v>
      </c>
      <c r="J89" s="20">
        <v>7</v>
      </c>
      <c r="K89" s="20">
        <v>32</v>
      </c>
      <c r="L89" s="20">
        <v>39</v>
      </c>
      <c r="M89" s="20">
        <v>7</v>
      </c>
      <c r="N89" s="20">
        <v>9</v>
      </c>
      <c r="O89" s="20">
        <v>16</v>
      </c>
      <c r="P89" s="20">
        <v>7</v>
      </c>
      <c r="Q89" s="20">
        <v>16</v>
      </c>
      <c r="R89" s="20">
        <v>23</v>
      </c>
      <c r="S89" s="20"/>
      <c r="T89" s="20"/>
      <c r="U89" s="20"/>
      <c r="V89" s="20"/>
      <c r="W89" s="20"/>
      <c r="X89" s="20"/>
      <c r="Y89" s="20"/>
      <c r="Z89" s="20"/>
      <c r="AA89" s="20"/>
    </row>
    <row r="90" spans="1:27" outlineLevel="4">
      <c r="A90" s="19">
        <v>45.010100000000001</v>
      </c>
      <c r="B90" s="19" t="s">
        <v>145</v>
      </c>
      <c r="C90" s="19" t="s">
        <v>146</v>
      </c>
      <c r="D90" s="20">
        <f t="shared" si="19"/>
        <v>55</v>
      </c>
      <c r="E90" s="20">
        <f t="shared" si="19"/>
        <v>60</v>
      </c>
      <c r="F90" s="20">
        <f t="shared" si="19"/>
        <v>115</v>
      </c>
      <c r="G90" s="20">
        <v>5</v>
      </c>
      <c r="H90" s="20">
        <v>7</v>
      </c>
      <c r="I90" s="20">
        <v>12</v>
      </c>
      <c r="J90" s="20">
        <v>18</v>
      </c>
      <c r="K90" s="20">
        <v>29</v>
      </c>
      <c r="L90" s="20">
        <v>47</v>
      </c>
      <c r="M90" s="20">
        <v>17</v>
      </c>
      <c r="N90" s="20">
        <v>11</v>
      </c>
      <c r="O90" s="20">
        <v>28</v>
      </c>
      <c r="P90" s="20">
        <v>13</v>
      </c>
      <c r="Q90" s="20">
        <v>12</v>
      </c>
      <c r="R90" s="20">
        <v>25</v>
      </c>
      <c r="S90" s="20">
        <v>1</v>
      </c>
      <c r="T90" s="20"/>
      <c r="U90" s="20">
        <v>1</v>
      </c>
      <c r="V90" s="20">
        <v>1</v>
      </c>
      <c r="W90" s="20">
        <v>1</v>
      </c>
      <c r="X90" s="20">
        <v>2</v>
      </c>
      <c r="Y90" s="20"/>
      <c r="Z90" s="20"/>
      <c r="AA90" s="20"/>
    </row>
    <row r="91" spans="1:27" outlineLevel="4">
      <c r="A91" s="19">
        <v>45.020099999999999</v>
      </c>
      <c r="B91" s="19" t="s">
        <v>149</v>
      </c>
      <c r="C91" s="19" t="s">
        <v>506</v>
      </c>
      <c r="D91" s="20">
        <f t="shared" si="19"/>
        <v>40</v>
      </c>
      <c r="E91" s="20">
        <f t="shared" si="19"/>
        <v>104</v>
      </c>
      <c r="F91" s="20">
        <f t="shared" si="19"/>
        <v>144</v>
      </c>
      <c r="G91" s="20">
        <v>8</v>
      </c>
      <c r="H91" s="20">
        <v>23</v>
      </c>
      <c r="I91" s="20">
        <v>31</v>
      </c>
      <c r="J91" s="20">
        <v>13</v>
      </c>
      <c r="K91" s="20">
        <v>39</v>
      </c>
      <c r="L91" s="20">
        <v>52</v>
      </c>
      <c r="M91" s="20">
        <v>5</v>
      </c>
      <c r="N91" s="20">
        <v>18</v>
      </c>
      <c r="O91" s="20">
        <v>23</v>
      </c>
      <c r="P91" s="20">
        <v>13</v>
      </c>
      <c r="Q91" s="20">
        <v>24</v>
      </c>
      <c r="R91" s="20">
        <v>37</v>
      </c>
      <c r="S91" s="20"/>
      <c r="T91" s="20"/>
      <c r="U91" s="20"/>
      <c r="V91" s="20">
        <v>1</v>
      </c>
      <c r="W91" s="20"/>
      <c r="X91" s="20">
        <v>1</v>
      </c>
      <c r="Y91" s="20"/>
      <c r="Z91" s="20"/>
      <c r="AA91" s="20"/>
    </row>
    <row r="92" spans="1:27" outlineLevel="4">
      <c r="A92" s="19">
        <v>45.060099999999998</v>
      </c>
      <c r="B92" s="19" t="s">
        <v>151</v>
      </c>
      <c r="C92" s="19" t="s">
        <v>507</v>
      </c>
      <c r="D92" s="20">
        <f t="shared" si="19"/>
        <v>97</v>
      </c>
      <c r="E92" s="20">
        <f t="shared" si="19"/>
        <v>52</v>
      </c>
      <c r="F92" s="20">
        <f t="shared" si="19"/>
        <v>149</v>
      </c>
      <c r="G92" s="20">
        <v>16</v>
      </c>
      <c r="H92" s="20">
        <v>12</v>
      </c>
      <c r="I92" s="20">
        <v>28</v>
      </c>
      <c r="J92" s="20">
        <v>39</v>
      </c>
      <c r="K92" s="20">
        <v>13</v>
      </c>
      <c r="L92" s="20">
        <v>52</v>
      </c>
      <c r="M92" s="20">
        <v>13</v>
      </c>
      <c r="N92" s="20">
        <v>10</v>
      </c>
      <c r="O92" s="20">
        <v>23</v>
      </c>
      <c r="P92" s="20">
        <v>28</v>
      </c>
      <c r="Q92" s="20">
        <v>17</v>
      </c>
      <c r="R92" s="20">
        <v>45</v>
      </c>
      <c r="S92" s="20"/>
      <c r="T92" s="20"/>
      <c r="U92" s="20"/>
      <c r="V92" s="20">
        <v>1</v>
      </c>
      <c r="W92" s="20"/>
      <c r="X92" s="20">
        <v>1</v>
      </c>
      <c r="Y92" s="20"/>
      <c r="Z92" s="20"/>
      <c r="AA92" s="20"/>
    </row>
    <row r="93" spans="1:27" outlineLevel="4">
      <c r="A93" s="19">
        <v>45.070099999999996</v>
      </c>
      <c r="B93" s="19" t="s">
        <v>153</v>
      </c>
      <c r="C93" s="19" t="s">
        <v>508</v>
      </c>
      <c r="D93" s="20">
        <f t="shared" si="19"/>
        <v>59</v>
      </c>
      <c r="E93" s="20">
        <f t="shared" si="19"/>
        <v>94</v>
      </c>
      <c r="F93" s="20">
        <f t="shared" si="19"/>
        <v>153</v>
      </c>
      <c r="G93" s="20">
        <v>24</v>
      </c>
      <c r="H93" s="20">
        <v>33</v>
      </c>
      <c r="I93" s="20">
        <v>57</v>
      </c>
      <c r="J93" s="20">
        <v>11</v>
      </c>
      <c r="K93" s="20">
        <v>26</v>
      </c>
      <c r="L93" s="20">
        <v>37</v>
      </c>
      <c r="M93" s="20">
        <v>10</v>
      </c>
      <c r="N93" s="20">
        <v>7</v>
      </c>
      <c r="O93" s="20">
        <v>17</v>
      </c>
      <c r="P93" s="20">
        <v>14</v>
      </c>
      <c r="Q93" s="20">
        <v>28</v>
      </c>
      <c r="R93" s="20">
        <v>42</v>
      </c>
      <c r="S93" s="20"/>
      <c r="T93" s="20"/>
      <c r="U93" s="20"/>
      <c r="V93" s="20"/>
      <c r="W93" s="20"/>
      <c r="X93" s="20"/>
      <c r="Y93" s="20"/>
      <c r="Z93" s="20"/>
      <c r="AA93" s="20"/>
    </row>
    <row r="94" spans="1:27" outlineLevel="4">
      <c r="A94" s="19">
        <v>45.100099999999998</v>
      </c>
      <c r="B94" s="19" t="s">
        <v>155</v>
      </c>
      <c r="C94" s="19" t="s">
        <v>509</v>
      </c>
      <c r="D94" s="20">
        <f t="shared" si="19"/>
        <v>128</v>
      </c>
      <c r="E94" s="20">
        <f t="shared" si="19"/>
        <v>127</v>
      </c>
      <c r="F94" s="20">
        <f t="shared" si="19"/>
        <v>255</v>
      </c>
      <c r="G94" s="20">
        <v>16</v>
      </c>
      <c r="H94" s="20">
        <v>20</v>
      </c>
      <c r="I94" s="20">
        <v>36</v>
      </c>
      <c r="J94" s="20">
        <v>34</v>
      </c>
      <c r="K94" s="20">
        <v>33</v>
      </c>
      <c r="L94" s="20">
        <v>67</v>
      </c>
      <c r="M94" s="20">
        <v>33</v>
      </c>
      <c r="N94" s="20">
        <v>29</v>
      </c>
      <c r="O94" s="20">
        <v>62</v>
      </c>
      <c r="P94" s="20">
        <v>42</v>
      </c>
      <c r="Q94" s="20">
        <v>44</v>
      </c>
      <c r="R94" s="20">
        <v>86</v>
      </c>
      <c r="S94" s="20"/>
      <c r="T94" s="20"/>
      <c r="U94" s="20"/>
      <c r="V94" s="20">
        <v>3</v>
      </c>
      <c r="W94" s="20">
        <v>1</v>
      </c>
      <c r="X94" s="20">
        <v>4</v>
      </c>
      <c r="Y94" s="20"/>
      <c r="Z94" s="20"/>
      <c r="AA94" s="20"/>
    </row>
    <row r="95" spans="1:27" outlineLevel="4">
      <c r="A95" s="19">
        <v>45.110100000000003</v>
      </c>
      <c r="B95" s="19" t="s">
        <v>157</v>
      </c>
      <c r="C95" s="19" t="s">
        <v>510</v>
      </c>
      <c r="D95" s="20">
        <f t="shared" si="19"/>
        <v>57</v>
      </c>
      <c r="E95" s="20">
        <f t="shared" si="19"/>
        <v>103</v>
      </c>
      <c r="F95" s="20">
        <f t="shared" si="19"/>
        <v>160</v>
      </c>
      <c r="G95" s="20">
        <v>10</v>
      </c>
      <c r="H95" s="20">
        <v>25</v>
      </c>
      <c r="I95" s="20">
        <v>35</v>
      </c>
      <c r="J95" s="20">
        <v>25</v>
      </c>
      <c r="K95" s="20">
        <v>28</v>
      </c>
      <c r="L95" s="20">
        <v>53</v>
      </c>
      <c r="M95" s="20">
        <v>8</v>
      </c>
      <c r="N95" s="20">
        <v>22</v>
      </c>
      <c r="O95" s="20">
        <v>30</v>
      </c>
      <c r="P95" s="20">
        <v>13</v>
      </c>
      <c r="Q95" s="20">
        <v>28</v>
      </c>
      <c r="R95" s="20">
        <v>41</v>
      </c>
      <c r="S95" s="20"/>
      <c r="T95" s="20"/>
      <c r="U95" s="20"/>
      <c r="V95" s="20">
        <v>1</v>
      </c>
      <c r="W95" s="20"/>
      <c r="X95" s="20">
        <v>1</v>
      </c>
      <c r="Y95" s="20"/>
      <c r="Z95" s="20"/>
      <c r="AA95" s="20"/>
    </row>
    <row r="96" spans="1:27" outlineLevel="4">
      <c r="A96" s="19">
        <v>52.100200000000001</v>
      </c>
      <c r="B96" s="19" t="s">
        <v>159</v>
      </c>
      <c r="C96" s="19" t="s">
        <v>160</v>
      </c>
      <c r="D96" s="20">
        <f t="shared" si="19"/>
        <v>85</v>
      </c>
      <c r="E96" s="20">
        <f t="shared" si="19"/>
        <v>168</v>
      </c>
      <c r="F96" s="20">
        <f t="shared" si="19"/>
        <v>253</v>
      </c>
      <c r="G96" s="20">
        <v>20</v>
      </c>
      <c r="H96" s="20">
        <v>45</v>
      </c>
      <c r="I96" s="20">
        <v>65</v>
      </c>
      <c r="J96" s="20">
        <v>25</v>
      </c>
      <c r="K96" s="20">
        <v>55</v>
      </c>
      <c r="L96" s="20">
        <v>80</v>
      </c>
      <c r="M96" s="20">
        <v>12</v>
      </c>
      <c r="N96" s="20">
        <v>26</v>
      </c>
      <c r="O96" s="20">
        <v>38</v>
      </c>
      <c r="P96" s="20">
        <v>28</v>
      </c>
      <c r="Q96" s="20">
        <v>42</v>
      </c>
      <c r="R96" s="20">
        <v>70</v>
      </c>
      <c r="S96" s="20"/>
      <c r="T96" s="20"/>
      <c r="U96" s="20"/>
      <c r="V96" s="20"/>
      <c r="W96" s="20"/>
      <c r="X96" s="20"/>
      <c r="Y96" s="20"/>
      <c r="Z96" s="20"/>
      <c r="AA96" s="20"/>
    </row>
    <row r="97" spans="1:27" s="17" customFormat="1" outlineLevel="2">
      <c r="A97" s="173" t="s">
        <v>50</v>
      </c>
      <c r="B97" s="173"/>
      <c r="C97" s="173"/>
      <c r="D97" s="18">
        <f t="shared" ref="D97:AA97" si="37">SUBTOTAL(9,D99:D114)</f>
        <v>200</v>
      </c>
      <c r="E97" s="18">
        <f t="shared" si="37"/>
        <v>380</v>
      </c>
      <c r="F97" s="18">
        <f t="shared" si="37"/>
        <v>580</v>
      </c>
      <c r="G97" s="18">
        <f t="shared" si="37"/>
        <v>70</v>
      </c>
      <c r="H97" s="18">
        <f t="shared" si="37"/>
        <v>139</v>
      </c>
      <c r="I97" s="18">
        <f t="shared" si="37"/>
        <v>209</v>
      </c>
      <c r="J97" s="18">
        <f t="shared" si="37"/>
        <v>129</v>
      </c>
      <c r="K97" s="18">
        <f t="shared" si="37"/>
        <v>240</v>
      </c>
      <c r="L97" s="18">
        <f t="shared" si="37"/>
        <v>369</v>
      </c>
      <c r="M97" s="18">
        <f t="shared" si="37"/>
        <v>0</v>
      </c>
      <c r="N97" s="18">
        <f t="shared" si="37"/>
        <v>0</v>
      </c>
      <c r="O97" s="18">
        <f t="shared" si="37"/>
        <v>0</v>
      </c>
      <c r="P97" s="18">
        <f t="shared" si="37"/>
        <v>0</v>
      </c>
      <c r="Q97" s="18">
        <f t="shared" si="37"/>
        <v>0</v>
      </c>
      <c r="R97" s="18">
        <f t="shared" si="37"/>
        <v>0</v>
      </c>
      <c r="S97" s="18">
        <f t="shared" si="37"/>
        <v>0</v>
      </c>
      <c r="T97" s="18">
        <f t="shared" si="37"/>
        <v>0</v>
      </c>
      <c r="U97" s="18">
        <f t="shared" si="37"/>
        <v>0</v>
      </c>
      <c r="V97" s="18">
        <f t="shared" si="37"/>
        <v>0</v>
      </c>
      <c r="W97" s="18">
        <f t="shared" si="37"/>
        <v>0</v>
      </c>
      <c r="X97" s="18">
        <f t="shared" si="37"/>
        <v>0</v>
      </c>
      <c r="Y97" s="18">
        <f t="shared" si="37"/>
        <v>1</v>
      </c>
      <c r="Z97" s="18">
        <f t="shared" si="37"/>
        <v>1</v>
      </c>
      <c r="AA97" s="18">
        <f t="shared" si="37"/>
        <v>2</v>
      </c>
    </row>
    <row r="98" spans="1:27" s="17" customFormat="1" outlineLevel="3">
      <c r="A98" s="171" t="s">
        <v>492</v>
      </c>
      <c r="B98" s="171"/>
      <c r="C98" s="171"/>
      <c r="D98" s="18">
        <f t="shared" ref="D98:AA98" si="38">SUBTOTAL(9,D99:D111)</f>
        <v>167</v>
      </c>
      <c r="E98" s="18">
        <f t="shared" si="38"/>
        <v>309</v>
      </c>
      <c r="F98" s="18">
        <f t="shared" si="38"/>
        <v>476</v>
      </c>
      <c r="G98" s="18">
        <f t="shared" si="38"/>
        <v>55</v>
      </c>
      <c r="H98" s="18">
        <f t="shared" si="38"/>
        <v>101</v>
      </c>
      <c r="I98" s="18">
        <f t="shared" si="38"/>
        <v>156</v>
      </c>
      <c r="J98" s="18">
        <f t="shared" si="38"/>
        <v>111</v>
      </c>
      <c r="K98" s="18">
        <f t="shared" si="38"/>
        <v>207</v>
      </c>
      <c r="L98" s="18">
        <f t="shared" si="38"/>
        <v>318</v>
      </c>
      <c r="M98" s="18">
        <f t="shared" si="38"/>
        <v>0</v>
      </c>
      <c r="N98" s="18">
        <f t="shared" si="38"/>
        <v>0</v>
      </c>
      <c r="O98" s="18">
        <f t="shared" si="38"/>
        <v>0</v>
      </c>
      <c r="P98" s="18">
        <f t="shared" si="38"/>
        <v>0</v>
      </c>
      <c r="Q98" s="18">
        <f t="shared" si="38"/>
        <v>0</v>
      </c>
      <c r="R98" s="18">
        <f t="shared" si="38"/>
        <v>0</v>
      </c>
      <c r="S98" s="18">
        <f t="shared" si="38"/>
        <v>0</v>
      </c>
      <c r="T98" s="18">
        <f t="shared" si="38"/>
        <v>0</v>
      </c>
      <c r="U98" s="18">
        <f t="shared" si="38"/>
        <v>0</v>
      </c>
      <c r="V98" s="18">
        <f t="shared" si="38"/>
        <v>0</v>
      </c>
      <c r="W98" s="18">
        <f t="shared" si="38"/>
        <v>0</v>
      </c>
      <c r="X98" s="18">
        <f t="shared" si="38"/>
        <v>0</v>
      </c>
      <c r="Y98" s="18">
        <f t="shared" si="38"/>
        <v>1</v>
      </c>
      <c r="Z98" s="18">
        <f t="shared" si="38"/>
        <v>1</v>
      </c>
      <c r="AA98" s="18">
        <f t="shared" si="38"/>
        <v>2</v>
      </c>
    </row>
    <row r="99" spans="1:27" outlineLevel="4">
      <c r="A99" s="19">
        <v>42.020099999999999</v>
      </c>
      <c r="B99" s="19" t="s">
        <v>161</v>
      </c>
      <c r="C99" s="19" t="s">
        <v>511</v>
      </c>
      <c r="D99" s="20">
        <f t="shared" si="19"/>
        <v>6</v>
      </c>
      <c r="E99" s="20">
        <f t="shared" si="19"/>
        <v>24</v>
      </c>
      <c r="F99" s="20">
        <f t="shared" si="19"/>
        <v>30</v>
      </c>
      <c r="G99" s="20"/>
      <c r="H99" s="20">
        <v>8</v>
      </c>
      <c r="I99" s="20">
        <v>8</v>
      </c>
      <c r="J99" s="20">
        <v>6</v>
      </c>
      <c r="K99" s="20">
        <v>16</v>
      </c>
      <c r="L99" s="20">
        <v>22</v>
      </c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</row>
    <row r="100" spans="1:27" outlineLevel="4">
      <c r="A100" s="19">
        <v>42.040100000000002</v>
      </c>
      <c r="B100" s="19" t="s">
        <v>163</v>
      </c>
      <c r="C100" s="19" t="s">
        <v>164</v>
      </c>
      <c r="D100" s="20">
        <f t="shared" si="19"/>
        <v>8</v>
      </c>
      <c r="E100" s="20">
        <f t="shared" si="19"/>
        <v>20</v>
      </c>
      <c r="F100" s="20">
        <f t="shared" si="19"/>
        <v>28</v>
      </c>
      <c r="G100" s="20">
        <v>2</v>
      </c>
      <c r="H100" s="20">
        <v>4</v>
      </c>
      <c r="I100" s="20">
        <v>6</v>
      </c>
      <c r="J100" s="20">
        <v>6</v>
      </c>
      <c r="K100" s="20">
        <v>16</v>
      </c>
      <c r="L100" s="20">
        <v>22</v>
      </c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</row>
    <row r="101" spans="1:27" outlineLevel="4">
      <c r="A101" s="19">
        <v>42.0901</v>
      </c>
      <c r="B101" s="19" t="s">
        <v>165</v>
      </c>
      <c r="C101" s="19" t="s">
        <v>166</v>
      </c>
      <c r="D101" s="20">
        <f t="shared" si="19"/>
        <v>16</v>
      </c>
      <c r="E101" s="20">
        <f t="shared" si="19"/>
        <v>29</v>
      </c>
      <c r="F101" s="20">
        <f t="shared" si="19"/>
        <v>45</v>
      </c>
      <c r="G101" s="20">
        <v>3</v>
      </c>
      <c r="H101" s="20">
        <v>4</v>
      </c>
      <c r="I101" s="20">
        <v>7</v>
      </c>
      <c r="J101" s="20">
        <v>13</v>
      </c>
      <c r="K101" s="20">
        <v>25</v>
      </c>
      <c r="L101" s="20">
        <v>38</v>
      </c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</row>
    <row r="102" spans="1:27" outlineLevel="4">
      <c r="A102" s="19">
        <v>42.170099999999998</v>
      </c>
      <c r="B102" s="19" t="s">
        <v>167</v>
      </c>
      <c r="C102" s="19" t="s">
        <v>168</v>
      </c>
      <c r="D102" s="20">
        <f t="shared" si="19"/>
        <v>7</v>
      </c>
      <c r="E102" s="20">
        <f t="shared" si="19"/>
        <v>13</v>
      </c>
      <c r="F102" s="20">
        <f t="shared" si="19"/>
        <v>20</v>
      </c>
      <c r="G102" s="20"/>
      <c r="H102" s="20">
        <v>1</v>
      </c>
      <c r="I102" s="20">
        <v>1</v>
      </c>
      <c r="J102" s="20">
        <v>7</v>
      </c>
      <c r="K102" s="20">
        <v>12</v>
      </c>
      <c r="L102" s="20">
        <v>19</v>
      </c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</row>
    <row r="103" spans="1:27" outlineLevel="4">
      <c r="A103" s="19">
        <v>44.040100000000002</v>
      </c>
      <c r="B103" s="19" t="s">
        <v>171</v>
      </c>
      <c r="C103" s="19" t="s">
        <v>512</v>
      </c>
      <c r="D103" s="20">
        <f t="shared" si="19"/>
        <v>11</v>
      </c>
      <c r="E103" s="20">
        <f t="shared" si="19"/>
        <v>6</v>
      </c>
      <c r="F103" s="20">
        <f t="shared" si="19"/>
        <v>17</v>
      </c>
      <c r="G103" s="20">
        <v>4</v>
      </c>
      <c r="H103" s="20"/>
      <c r="I103" s="20">
        <v>4</v>
      </c>
      <c r="J103" s="20">
        <v>7</v>
      </c>
      <c r="K103" s="20">
        <v>6</v>
      </c>
      <c r="L103" s="20">
        <v>13</v>
      </c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</row>
    <row r="104" spans="1:27" outlineLevel="4">
      <c r="A104" s="19">
        <v>44.040100000000002</v>
      </c>
      <c r="B104" s="19" t="s">
        <v>169</v>
      </c>
      <c r="C104" s="19" t="s">
        <v>513</v>
      </c>
      <c r="D104" s="20">
        <f t="shared" si="19"/>
        <v>11</v>
      </c>
      <c r="E104" s="20">
        <f t="shared" si="19"/>
        <v>16</v>
      </c>
      <c r="F104" s="20">
        <f t="shared" si="19"/>
        <v>27</v>
      </c>
      <c r="G104" s="20">
        <v>3</v>
      </c>
      <c r="H104" s="20">
        <v>2</v>
      </c>
      <c r="I104" s="20">
        <v>5</v>
      </c>
      <c r="J104" s="20">
        <v>8</v>
      </c>
      <c r="K104" s="20">
        <v>13</v>
      </c>
      <c r="L104" s="20">
        <v>21</v>
      </c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>
        <v>1</v>
      </c>
      <c r="AA104" s="20">
        <v>1</v>
      </c>
    </row>
    <row r="105" spans="1:27" outlineLevel="4">
      <c r="A105" s="19">
        <v>44.040100000000002</v>
      </c>
      <c r="B105" s="19" t="s">
        <v>173</v>
      </c>
      <c r="C105" s="19" t="s">
        <v>514</v>
      </c>
      <c r="D105" s="20">
        <f t="shared" si="19"/>
        <v>12</v>
      </c>
      <c r="E105" s="20">
        <f t="shared" si="19"/>
        <v>9</v>
      </c>
      <c r="F105" s="20">
        <f t="shared" si="19"/>
        <v>21</v>
      </c>
      <c r="G105" s="20">
        <v>2</v>
      </c>
      <c r="H105" s="20">
        <v>4</v>
      </c>
      <c r="I105" s="20">
        <v>6</v>
      </c>
      <c r="J105" s="20">
        <v>10</v>
      </c>
      <c r="K105" s="20">
        <v>5</v>
      </c>
      <c r="L105" s="20">
        <v>15</v>
      </c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</row>
    <row r="106" spans="1:27" outlineLevel="4">
      <c r="A106" s="19">
        <v>44.040100000000002</v>
      </c>
      <c r="B106" s="19" t="s">
        <v>175</v>
      </c>
      <c r="C106" s="19" t="s">
        <v>176</v>
      </c>
      <c r="D106" s="20">
        <f t="shared" si="19"/>
        <v>6</v>
      </c>
      <c r="E106" s="20">
        <f t="shared" si="19"/>
        <v>1</v>
      </c>
      <c r="F106" s="20">
        <f t="shared" si="19"/>
        <v>7</v>
      </c>
      <c r="G106" s="20">
        <v>3</v>
      </c>
      <c r="H106" s="20">
        <v>1</v>
      </c>
      <c r="I106" s="20">
        <v>4</v>
      </c>
      <c r="J106" s="20">
        <v>3</v>
      </c>
      <c r="K106" s="20"/>
      <c r="L106" s="20">
        <v>3</v>
      </c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</row>
    <row r="107" spans="1:27" outlineLevel="4">
      <c r="A107" s="19">
        <v>44.070099999999996</v>
      </c>
      <c r="B107" s="19" t="s">
        <v>143</v>
      </c>
      <c r="C107" s="19" t="s">
        <v>144</v>
      </c>
      <c r="D107" s="20">
        <f t="shared" si="19"/>
        <v>16</v>
      </c>
      <c r="E107" s="20">
        <f t="shared" si="19"/>
        <v>93</v>
      </c>
      <c r="F107" s="20">
        <f t="shared" si="19"/>
        <v>109</v>
      </c>
      <c r="G107" s="20">
        <v>5</v>
      </c>
      <c r="H107" s="20">
        <v>40</v>
      </c>
      <c r="I107" s="20">
        <v>45</v>
      </c>
      <c r="J107" s="20">
        <v>11</v>
      </c>
      <c r="K107" s="20">
        <v>53</v>
      </c>
      <c r="L107" s="20">
        <v>64</v>
      </c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</row>
    <row r="108" spans="1:27" outlineLevel="4">
      <c r="A108" s="19">
        <v>45.060099999999998</v>
      </c>
      <c r="B108" s="19" t="s">
        <v>151</v>
      </c>
      <c r="C108" s="19" t="s">
        <v>507</v>
      </c>
      <c r="D108" s="20">
        <f t="shared" si="19"/>
        <v>32</v>
      </c>
      <c r="E108" s="20">
        <f t="shared" si="19"/>
        <v>12</v>
      </c>
      <c r="F108" s="20">
        <f t="shared" si="19"/>
        <v>44</v>
      </c>
      <c r="G108" s="20">
        <v>11</v>
      </c>
      <c r="H108" s="20">
        <v>1</v>
      </c>
      <c r="I108" s="20">
        <v>12</v>
      </c>
      <c r="J108" s="20">
        <v>20</v>
      </c>
      <c r="K108" s="20">
        <v>11</v>
      </c>
      <c r="L108" s="20">
        <v>31</v>
      </c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>
        <v>1</v>
      </c>
      <c r="Z108" s="20"/>
      <c r="AA108" s="20">
        <v>1</v>
      </c>
    </row>
    <row r="109" spans="1:27" outlineLevel="4">
      <c r="A109" s="19">
        <v>45.110100000000003</v>
      </c>
      <c r="B109" s="19" t="s">
        <v>157</v>
      </c>
      <c r="C109" s="19" t="s">
        <v>510</v>
      </c>
      <c r="D109" s="20">
        <f t="shared" si="19"/>
        <v>10</v>
      </c>
      <c r="E109" s="20">
        <f t="shared" si="19"/>
        <v>6</v>
      </c>
      <c r="F109" s="20">
        <f t="shared" si="19"/>
        <v>16</v>
      </c>
      <c r="G109" s="20">
        <v>4</v>
      </c>
      <c r="H109" s="20">
        <v>5</v>
      </c>
      <c r="I109" s="20">
        <v>9</v>
      </c>
      <c r="J109" s="20">
        <v>6</v>
      </c>
      <c r="K109" s="20">
        <v>1</v>
      </c>
      <c r="L109" s="20">
        <v>7</v>
      </c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</row>
    <row r="110" spans="1:27" outlineLevel="4">
      <c r="A110" s="19">
        <v>45.999899999999997</v>
      </c>
      <c r="B110" s="19" t="s">
        <v>438</v>
      </c>
      <c r="C110" s="19" t="s">
        <v>439</v>
      </c>
      <c r="D110" s="20">
        <f t="shared" si="19"/>
        <v>14</v>
      </c>
      <c r="E110" s="20">
        <f t="shared" si="19"/>
        <v>10</v>
      </c>
      <c r="F110" s="20">
        <f t="shared" si="19"/>
        <v>24</v>
      </c>
      <c r="G110" s="20">
        <v>9</v>
      </c>
      <c r="H110" s="20">
        <v>5</v>
      </c>
      <c r="I110" s="20">
        <v>14</v>
      </c>
      <c r="J110" s="20">
        <v>5</v>
      </c>
      <c r="K110" s="20">
        <v>5</v>
      </c>
      <c r="L110" s="20">
        <v>10</v>
      </c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</row>
    <row r="111" spans="1:27" outlineLevel="4">
      <c r="A111" s="19">
        <v>51.231000000000002</v>
      </c>
      <c r="B111" s="19" t="s">
        <v>177</v>
      </c>
      <c r="C111" s="19" t="s">
        <v>515</v>
      </c>
      <c r="D111" s="20">
        <f t="shared" si="19"/>
        <v>18</v>
      </c>
      <c r="E111" s="20">
        <f t="shared" si="19"/>
        <v>70</v>
      </c>
      <c r="F111" s="20">
        <f t="shared" si="19"/>
        <v>88</v>
      </c>
      <c r="G111" s="20">
        <v>9</v>
      </c>
      <c r="H111" s="20">
        <v>26</v>
      </c>
      <c r="I111" s="20">
        <v>35</v>
      </c>
      <c r="J111" s="20">
        <v>9</v>
      </c>
      <c r="K111" s="20">
        <v>44</v>
      </c>
      <c r="L111" s="20">
        <v>53</v>
      </c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</row>
    <row r="112" spans="1:27" s="17" customFormat="1" outlineLevel="3">
      <c r="A112" s="171" t="s">
        <v>77</v>
      </c>
      <c r="B112" s="171"/>
      <c r="C112" s="171"/>
      <c r="D112" s="18">
        <f t="shared" ref="D112:AA112" si="39">SUBTOTAL(9,D113:D114)</f>
        <v>33</v>
      </c>
      <c r="E112" s="18">
        <f t="shared" si="39"/>
        <v>71</v>
      </c>
      <c r="F112" s="18">
        <f t="shared" si="39"/>
        <v>104</v>
      </c>
      <c r="G112" s="18">
        <f t="shared" si="39"/>
        <v>15</v>
      </c>
      <c r="H112" s="18">
        <f t="shared" si="39"/>
        <v>38</v>
      </c>
      <c r="I112" s="18">
        <f t="shared" si="39"/>
        <v>53</v>
      </c>
      <c r="J112" s="18">
        <f t="shared" si="39"/>
        <v>18</v>
      </c>
      <c r="K112" s="18">
        <f t="shared" si="39"/>
        <v>33</v>
      </c>
      <c r="L112" s="18">
        <f t="shared" si="39"/>
        <v>51</v>
      </c>
      <c r="M112" s="18">
        <f t="shared" si="39"/>
        <v>0</v>
      </c>
      <c r="N112" s="18">
        <f t="shared" si="39"/>
        <v>0</v>
      </c>
      <c r="O112" s="18">
        <f t="shared" si="39"/>
        <v>0</v>
      </c>
      <c r="P112" s="18">
        <f t="shared" si="39"/>
        <v>0</v>
      </c>
      <c r="Q112" s="18">
        <f t="shared" si="39"/>
        <v>0</v>
      </c>
      <c r="R112" s="18">
        <f t="shared" si="39"/>
        <v>0</v>
      </c>
      <c r="S112" s="18">
        <f t="shared" si="39"/>
        <v>0</v>
      </c>
      <c r="T112" s="18">
        <f t="shared" si="39"/>
        <v>0</v>
      </c>
      <c r="U112" s="18">
        <f t="shared" si="39"/>
        <v>0</v>
      </c>
      <c r="V112" s="18">
        <f t="shared" si="39"/>
        <v>0</v>
      </c>
      <c r="W112" s="18">
        <f t="shared" si="39"/>
        <v>0</v>
      </c>
      <c r="X112" s="18">
        <f t="shared" si="39"/>
        <v>0</v>
      </c>
      <c r="Y112" s="18">
        <f t="shared" si="39"/>
        <v>0</v>
      </c>
      <c r="Z112" s="18">
        <f t="shared" si="39"/>
        <v>0</v>
      </c>
      <c r="AA112" s="18">
        <f t="shared" si="39"/>
        <v>0</v>
      </c>
    </row>
    <row r="113" spans="1:27" outlineLevel="4">
      <c r="A113" s="19">
        <v>42.010100000000001</v>
      </c>
      <c r="B113" s="19" t="s">
        <v>139</v>
      </c>
      <c r="C113" s="19" t="s">
        <v>505</v>
      </c>
      <c r="D113" s="20">
        <f t="shared" ref="D113:F203" si="40">G113+J113+M113+P113+S113+V113+Y113</f>
        <v>24</v>
      </c>
      <c r="E113" s="20">
        <f t="shared" si="40"/>
        <v>50</v>
      </c>
      <c r="F113" s="20">
        <f t="shared" si="40"/>
        <v>74</v>
      </c>
      <c r="G113" s="20">
        <v>13</v>
      </c>
      <c r="H113" s="20">
        <v>30</v>
      </c>
      <c r="I113" s="20">
        <v>43</v>
      </c>
      <c r="J113" s="20">
        <v>11</v>
      </c>
      <c r="K113" s="20">
        <v>20</v>
      </c>
      <c r="L113" s="20">
        <v>31</v>
      </c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</row>
    <row r="114" spans="1:27" outlineLevel="4">
      <c r="A114" s="19">
        <v>44.070099999999996</v>
      </c>
      <c r="B114" s="19" t="s">
        <v>143</v>
      </c>
      <c r="C114" s="19" t="s">
        <v>144</v>
      </c>
      <c r="D114" s="20">
        <f t="shared" si="40"/>
        <v>9</v>
      </c>
      <c r="E114" s="20">
        <f t="shared" si="40"/>
        <v>21</v>
      </c>
      <c r="F114" s="20">
        <f t="shared" si="40"/>
        <v>30</v>
      </c>
      <c r="G114" s="20">
        <v>2</v>
      </c>
      <c r="H114" s="20">
        <v>8</v>
      </c>
      <c r="I114" s="20">
        <v>10</v>
      </c>
      <c r="J114" s="20">
        <v>7</v>
      </c>
      <c r="K114" s="20">
        <v>13</v>
      </c>
      <c r="L114" s="20">
        <v>20</v>
      </c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</row>
    <row r="115" spans="1:27" s="17" customFormat="1" outlineLevel="1">
      <c r="A115" s="254" t="s">
        <v>179</v>
      </c>
      <c r="B115" s="254"/>
      <c r="C115" s="254"/>
      <c r="D115" s="21">
        <f t="shared" ref="D115:AA115" si="41">SUBTOTAL(9,D118:D124)</f>
        <v>23</v>
      </c>
      <c r="E115" s="21">
        <f t="shared" si="41"/>
        <v>39</v>
      </c>
      <c r="F115" s="21">
        <f t="shared" si="41"/>
        <v>62</v>
      </c>
      <c r="G115" s="21">
        <f t="shared" si="41"/>
        <v>14</v>
      </c>
      <c r="H115" s="21">
        <f t="shared" si="41"/>
        <v>22</v>
      </c>
      <c r="I115" s="21">
        <f t="shared" si="41"/>
        <v>36</v>
      </c>
      <c r="J115" s="21">
        <f t="shared" si="41"/>
        <v>9</v>
      </c>
      <c r="K115" s="21">
        <f t="shared" si="41"/>
        <v>17</v>
      </c>
      <c r="L115" s="21">
        <f t="shared" si="41"/>
        <v>26</v>
      </c>
      <c r="M115" s="21">
        <f t="shared" si="41"/>
        <v>0</v>
      </c>
      <c r="N115" s="21">
        <f t="shared" si="41"/>
        <v>0</v>
      </c>
      <c r="O115" s="21">
        <f t="shared" si="41"/>
        <v>0</v>
      </c>
      <c r="P115" s="21">
        <f t="shared" si="41"/>
        <v>0</v>
      </c>
      <c r="Q115" s="21">
        <f t="shared" si="41"/>
        <v>0</v>
      </c>
      <c r="R115" s="21">
        <f t="shared" si="41"/>
        <v>0</v>
      </c>
      <c r="S115" s="21">
        <f t="shared" si="41"/>
        <v>0</v>
      </c>
      <c r="T115" s="21">
        <f t="shared" si="41"/>
        <v>0</v>
      </c>
      <c r="U115" s="21">
        <f t="shared" si="41"/>
        <v>0</v>
      </c>
      <c r="V115" s="21">
        <f t="shared" si="41"/>
        <v>0</v>
      </c>
      <c r="W115" s="21">
        <f t="shared" si="41"/>
        <v>0</v>
      </c>
      <c r="X115" s="21">
        <f t="shared" si="41"/>
        <v>0</v>
      </c>
      <c r="Y115" s="21">
        <f t="shared" si="41"/>
        <v>0</v>
      </c>
      <c r="Z115" s="21">
        <f t="shared" si="41"/>
        <v>0</v>
      </c>
      <c r="AA115" s="21">
        <f t="shared" si="41"/>
        <v>0</v>
      </c>
    </row>
    <row r="116" spans="1:27" s="17" customFormat="1" outlineLevel="2">
      <c r="A116" s="173" t="s">
        <v>50</v>
      </c>
      <c r="B116" s="173"/>
      <c r="C116" s="173"/>
      <c r="D116" s="18">
        <f t="shared" ref="D116:AA116" si="42">SUBTOTAL(9,D118:D124)</f>
        <v>23</v>
      </c>
      <c r="E116" s="18">
        <f t="shared" si="42"/>
        <v>39</v>
      </c>
      <c r="F116" s="18">
        <f t="shared" si="42"/>
        <v>62</v>
      </c>
      <c r="G116" s="18">
        <f t="shared" si="42"/>
        <v>14</v>
      </c>
      <c r="H116" s="18">
        <f t="shared" si="42"/>
        <v>22</v>
      </c>
      <c r="I116" s="18">
        <f t="shared" si="42"/>
        <v>36</v>
      </c>
      <c r="J116" s="18">
        <f t="shared" si="42"/>
        <v>9</v>
      </c>
      <c r="K116" s="18">
        <f t="shared" si="42"/>
        <v>17</v>
      </c>
      <c r="L116" s="18">
        <f t="shared" si="42"/>
        <v>26</v>
      </c>
      <c r="M116" s="18">
        <f t="shared" si="42"/>
        <v>0</v>
      </c>
      <c r="N116" s="18">
        <f t="shared" si="42"/>
        <v>0</v>
      </c>
      <c r="O116" s="18">
        <f t="shared" si="42"/>
        <v>0</v>
      </c>
      <c r="P116" s="18">
        <f t="shared" si="42"/>
        <v>0</v>
      </c>
      <c r="Q116" s="18">
        <f t="shared" si="42"/>
        <v>0</v>
      </c>
      <c r="R116" s="18">
        <f t="shared" si="42"/>
        <v>0</v>
      </c>
      <c r="S116" s="18">
        <f t="shared" si="42"/>
        <v>0</v>
      </c>
      <c r="T116" s="18">
        <f t="shared" si="42"/>
        <v>0</v>
      </c>
      <c r="U116" s="18">
        <f t="shared" si="42"/>
        <v>0</v>
      </c>
      <c r="V116" s="18">
        <f t="shared" si="42"/>
        <v>0</v>
      </c>
      <c r="W116" s="18">
        <f t="shared" si="42"/>
        <v>0</v>
      </c>
      <c r="X116" s="18">
        <f t="shared" si="42"/>
        <v>0</v>
      </c>
      <c r="Y116" s="18">
        <f t="shared" si="42"/>
        <v>0</v>
      </c>
      <c r="Z116" s="18">
        <f t="shared" si="42"/>
        <v>0</v>
      </c>
      <c r="AA116" s="18">
        <f t="shared" si="42"/>
        <v>0</v>
      </c>
    </row>
    <row r="117" spans="1:27" s="17" customFormat="1" outlineLevel="3">
      <c r="A117" s="171" t="s">
        <v>441</v>
      </c>
      <c r="B117" s="171"/>
      <c r="C117" s="171"/>
      <c r="D117" s="18">
        <f t="shared" ref="D117:AA117" si="43">SUBTOTAL(9,D118:D120)</f>
        <v>4</v>
      </c>
      <c r="E117" s="18">
        <f t="shared" si="43"/>
        <v>9</v>
      </c>
      <c r="F117" s="18">
        <f t="shared" si="43"/>
        <v>13</v>
      </c>
      <c r="G117" s="18">
        <f t="shared" si="43"/>
        <v>4</v>
      </c>
      <c r="H117" s="18">
        <f t="shared" si="43"/>
        <v>9</v>
      </c>
      <c r="I117" s="18">
        <f t="shared" si="43"/>
        <v>13</v>
      </c>
      <c r="J117" s="18">
        <f t="shared" si="43"/>
        <v>0</v>
      </c>
      <c r="K117" s="18">
        <f t="shared" si="43"/>
        <v>0</v>
      </c>
      <c r="L117" s="18">
        <f t="shared" si="43"/>
        <v>0</v>
      </c>
      <c r="M117" s="18">
        <f t="shared" si="43"/>
        <v>0</v>
      </c>
      <c r="N117" s="18">
        <f t="shared" si="43"/>
        <v>0</v>
      </c>
      <c r="O117" s="18">
        <f t="shared" si="43"/>
        <v>0</v>
      </c>
      <c r="P117" s="18">
        <f t="shared" si="43"/>
        <v>0</v>
      </c>
      <c r="Q117" s="18">
        <f t="shared" si="43"/>
        <v>0</v>
      </c>
      <c r="R117" s="18">
        <f t="shared" si="43"/>
        <v>0</v>
      </c>
      <c r="S117" s="18">
        <f t="shared" si="43"/>
        <v>0</v>
      </c>
      <c r="T117" s="18">
        <f t="shared" si="43"/>
        <v>0</v>
      </c>
      <c r="U117" s="18">
        <f t="shared" si="43"/>
        <v>0</v>
      </c>
      <c r="V117" s="18">
        <f t="shared" si="43"/>
        <v>0</v>
      </c>
      <c r="W117" s="18">
        <f t="shared" si="43"/>
        <v>0</v>
      </c>
      <c r="X117" s="18">
        <f t="shared" si="43"/>
        <v>0</v>
      </c>
      <c r="Y117" s="18">
        <f t="shared" si="43"/>
        <v>0</v>
      </c>
      <c r="Z117" s="18">
        <f t="shared" si="43"/>
        <v>0</v>
      </c>
      <c r="AA117" s="18">
        <f t="shared" si="43"/>
        <v>0</v>
      </c>
    </row>
    <row r="118" spans="1:27" outlineLevel="4">
      <c r="A118" s="19">
        <v>11.01</v>
      </c>
      <c r="B118" s="19" t="s">
        <v>442</v>
      </c>
      <c r="C118" s="19" t="s">
        <v>443</v>
      </c>
      <c r="D118" s="20">
        <f t="shared" si="40"/>
        <v>2</v>
      </c>
      <c r="E118" s="20">
        <f t="shared" si="40"/>
        <v>0</v>
      </c>
      <c r="F118" s="20">
        <f t="shared" si="40"/>
        <v>2</v>
      </c>
      <c r="G118" s="20">
        <v>2</v>
      </c>
      <c r="H118" s="20"/>
      <c r="I118" s="20">
        <v>2</v>
      </c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</row>
    <row r="119" spans="1:27" outlineLevel="4">
      <c r="A119" s="19">
        <v>25.010100000000001</v>
      </c>
      <c r="B119" s="19" t="s">
        <v>180</v>
      </c>
      <c r="C119" s="19" t="s">
        <v>181</v>
      </c>
      <c r="D119" s="20">
        <f t="shared" si="40"/>
        <v>1</v>
      </c>
      <c r="E119" s="20">
        <f t="shared" si="40"/>
        <v>2</v>
      </c>
      <c r="F119" s="20">
        <f t="shared" si="40"/>
        <v>3</v>
      </c>
      <c r="G119" s="20">
        <v>1</v>
      </c>
      <c r="H119" s="20">
        <v>2</v>
      </c>
      <c r="I119" s="20">
        <v>3</v>
      </c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</row>
    <row r="120" spans="1:27" outlineLevel="4">
      <c r="A120" s="19">
        <v>54.0105</v>
      </c>
      <c r="B120" s="19" t="s">
        <v>182</v>
      </c>
      <c r="C120" s="19" t="s">
        <v>183</v>
      </c>
      <c r="D120" s="20">
        <f t="shared" si="40"/>
        <v>1</v>
      </c>
      <c r="E120" s="20">
        <f t="shared" si="40"/>
        <v>7</v>
      </c>
      <c r="F120" s="20">
        <f t="shared" si="40"/>
        <v>8</v>
      </c>
      <c r="G120" s="20">
        <v>1</v>
      </c>
      <c r="H120" s="20">
        <v>7</v>
      </c>
      <c r="I120" s="20">
        <v>8</v>
      </c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</row>
    <row r="121" spans="1:27" s="17" customFormat="1" outlineLevel="3">
      <c r="A121" s="171" t="s">
        <v>492</v>
      </c>
      <c r="B121" s="171"/>
      <c r="C121" s="171"/>
      <c r="D121" s="18">
        <f t="shared" ref="D121:AA121" si="44">SUBTOTAL(9,D122:D122)</f>
        <v>18</v>
      </c>
      <c r="E121" s="18">
        <f t="shared" si="44"/>
        <v>27</v>
      </c>
      <c r="F121" s="18">
        <f t="shared" si="44"/>
        <v>45</v>
      </c>
      <c r="G121" s="18">
        <f t="shared" si="44"/>
        <v>9</v>
      </c>
      <c r="H121" s="18">
        <f t="shared" si="44"/>
        <v>10</v>
      </c>
      <c r="I121" s="18">
        <f t="shared" si="44"/>
        <v>19</v>
      </c>
      <c r="J121" s="18">
        <f t="shared" si="44"/>
        <v>9</v>
      </c>
      <c r="K121" s="18">
        <f t="shared" si="44"/>
        <v>17</v>
      </c>
      <c r="L121" s="18">
        <f t="shared" si="44"/>
        <v>26</v>
      </c>
      <c r="M121" s="18">
        <f t="shared" si="44"/>
        <v>0</v>
      </c>
      <c r="N121" s="18">
        <f t="shared" si="44"/>
        <v>0</v>
      </c>
      <c r="O121" s="18">
        <f t="shared" si="44"/>
        <v>0</v>
      </c>
      <c r="P121" s="18">
        <f t="shared" si="44"/>
        <v>0</v>
      </c>
      <c r="Q121" s="18">
        <f t="shared" si="44"/>
        <v>0</v>
      </c>
      <c r="R121" s="18">
        <f t="shared" si="44"/>
        <v>0</v>
      </c>
      <c r="S121" s="18">
        <f t="shared" si="44"/>
        <v>0</v>
      </c>
      <c r="T121" s="18">
        <f t="shared" si="44"/>
        <v>0</v>
      </c>
      <c r="U121" s="18">
        <f t="shared" si="44"/>
        <v>0</v>
      </c>
      <c r="V121" s="18">
        <f t="shared" si="44"/>
        <v>0</v>
      </c>
      <c r="W121" s="18">
        <f t="shared" si="44"/>
        <v>0</v>
      </c>
      <c r="X121" s="18">
        <f t="shared" si="44"/>
        <v>0</v>
      </c>
      <c r="Y121" s="18">
        <f t="shared" si="44"/>
        <v>0</v>
      </c>
      <c r="Z121" s="18">
        <f t="shared" si="44"/>
        <v>0</v>
      </c>
      <c r="AA121" s="18">
        <f t="shared" si="44"/>
        <v>0</v>
      </c>
    </row>
    <row r="122" spans="1:27" outlineLevel="4">
      <c r="A122" s="19">
        <v>11.040100000000001</v>
      </c>
      <c r="B122" s="19" t="s">
        <v>184</v>
      </c>
      <c r="C122" s="19" t="s">
        <v>516</v>
      </c>
      <c r="D122" s="20">
        <f t="shared" si="40"/>
        <v>18</v>
      </c>
      <c r="E122" s="20">
        <f t="shared" si="40"/>
        <v>27</v>
      </c>
      <c r="F122" s="20">
        <f t="shared" si="40"/>
        <v>45</v>
      </c>
      <c r="G122" s="20">
        <v>9</v>
      </c>
      <c r="H122" s="20">
        <v>10</v>
      </c>
      <c r="I122" s="20">
        <v>19</v>
      </c>
      <c r="J122" s="20">
        <v>9</v>
      </c>
      <c r="K122" s="20">
        <v>17</v>
      </c>
      <c r="L122" s="20">
        <v>26</v>
      </c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</row>
    <row r="123" spans="1:27" s="17" customFormat="1" outlineLevel="3">
      <c r="A123" s="171" t="s">
        <v>517</v>
      </c>
      <c r="B123" s="171"/>
      <c r="C123" s="171"/>
      <c r="D123" s="18">
        <f t="shared" ref="D123:AA123" si="45">SUBTOTAL(9,D124:D124)</f>
        <v>1</v>
      </c>
      <c r="E123" s="18">
        <f t="shared" si="45"/>
        <v>3</v>
      </c>
      <c r="F123" s="18">
        <f t="shared" si="45"/>
        <v>4</v>
      </c>
      <c r="G123" s="18">
        <f t="shared" si="45"/>
        <v>1</v>
      </c>
      <c r="H123" s="18">
        <f t="shared" si="45"/>
        <v>3</v>
      </c>
      <c r="I123" s="18">
        <f t="shared" si="45"/>
        <v>4</v>
      </c>
      <c r="J123" s="18">
        <f t="shared" si="45"/>
        <v>0</v>
      </c>
      <c r="K123" s="18">
        <f t="shared" si="45"/>
        <v>0</v>
      </c>
      <c r="L123" s="18">
        <f t="shared" si="45"/>
        <v>0</v>
      </c>
      <c r="M123" s="18">
        <f t="shared" si="45"/>
        <v>0</v>
      </c>
      <c r="N123" s="18">
        <f t="shared" si="45"/>
        <v>0</v>
      </c>
      <c r="O123" s="18">
        <f t="shared" si="45"/>
        <v>0</v>
      </c>
      <c r="P123" s="18">
        <f t="shared" si="45"/>
        <v>0</v>
      </c>
      <c r="Q123" s="18">
        <f t="shared" si="45"/>
        <v>0</v>
      </c>
      <c r="R123" s="18">
        <f t="shared" si="45"/>
        <v>0</v>
      </c>
      <c r="S123" s="18">
        <f t="shared" si="45"/>
        <v>0</v>
      </c>
      <c r="T123" s="18">
        <f t="shared" si="45"/>
        <v>0</v>
      </c>
      <c r="U123" s="18">
        <f t="shared" si="45"/>
        <v>0</v>
      </c>
      <c r="V123" s="18">
        <f t="shared" si="45"/>
        <v>0</v>
      </c>
      <c r="W123" s="18">
        <f t="shared" si="45"/>
        <v>0</v>
      </c>
      <c r="X123" s="18">
        <f t="shared" si="45"/>
        <v>0</v>
      </c>
      <c r="Y123" s="18">
        <f t="shared" si="45"/>
        <v>0</v>
      </c>
      <c r="Z123" s="18">
        <f t="shared" si="45"/>
        <v>0</v>
      </c>
      <c r="AA123" s="18">
        <f t="shared" si="45"/>
        <v>0</v>
      </c>
    </row>
    <row r="124" spans="1:27" outlineLevel="4">
      <c r="A124" s="19">
        <v>11.01</v>
      </c>
      <c r="B124" s="19" t="s">
        <v>442</v>
      </c>
      <c r="C124" s="19" t="s">
        <v>443</v>
      </c>
      <c r="D124" s="20">
        <f t="shared" si="40"/>
        <v>1</v>
      </c>
      <c r="E124" s="20">
        <f t="shared" si="40"/>
        <v>3</v>
      </c>
      <c r="F124" s="20">
        <f t="shared" si="40"/>
        <v>4</v>
      </c>
      <c r="G124" s="20">
        <v>1</v>
      </c>
      <c r="H124" s="20">
        <v>3</v>
      </c>
      <c r="I124" s="20">
        <v>4</v>
      </c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</row>
    <row r="125" spans="1:27" s="17" customFormat="1" outlineLevel="1">
      <c r="A125" s="254" t="s">
        <v>186</v>
      </c>
      <c r="B125" s="254"/>
      <c r="C125" s="254"/>
      <c r="D125" s="21">
        <f t="shared" ref="D125:AA125" si="46">SUBTOTAL(9,D128:D135)</f>
        <v>162</v>
      </c>
      <c r="E125" s="21">
        <f t="shared" si="46"/>
        <v>392</v>
      </c>
      <c r="F125" s="21">
        <f t="shared" si="46"/>
        <v>554</v>
      </c>
      <c r="G125" s="21">
        <f t="shared" si="46"/>
        <v>33</v>
      </c>
      <c r="H125" s="21">
        <f t="shared" si="46"/>
        <v>59</v>
      </c>
      <c r="I125" s="21">
        <f t="shared" si="46"/>
        <v>92</v>
      </c>
      <c r="J125" s="21">
        <f t="shared" si="46"/>
        <v>50</v>
      </c>
      <c r="K125" s="21">
        <f t="shared" si="46"/>
        <v>93</v>
      </c>
      <c r="L125" s="21">
        <f t="shared" si="46"/>
        <v>143</v>
      </c>
      <c r="M125" s="21">
        <f t="shared" si="46"/>
        <v>31</v>
      </c>
      <c r="N125" s="21">
        <f t="shared" si="46"/>
        <v>92</v>
      </c>
      <c r="O125" s="21">
        <f t="shared" si="46"/>
        <v>123</v>
      </c>
      <c r="P125" s="21">
        <f t="shared" si="46"/>
        <v>46</v>
      </c>
      <c r="Q125" s="21">
        <f t="shared" si="46"/>
        <v>147</v>
      </c>
      <c r="R125" s="21">
        <f t="shared" si="46"/>
        <v>193</v>
      </c>
      <c r="S125" s="21">
        <f t="shared" si="46"/>
        <v>0</v>
      </c>
      <c r="T125" s="21">
        <f t="shared" si="46"/>
        <v>0</v>
      </c>
      <c r="U125" s="21">
        <f t="shared" si="46"/>
        <v>0</v>
      </c>
      <c r="V125" s="21">
        <f t="shared" si="46"/>
        <v>2</v>
      </c>
      <c r="W125" s="21">
        <f t="shared" si="46"/>
        <v>1</v>
      </c>
      <c r="X125" s="21">
        <f t="shared" si="46"/>
        <v>3</v>
      </c>
      <c r="Y125" s="21">
        <f t="shared" si="46"/>
        <v>0</v>
      </c>
      <c r="Z125" s="21">
        <f t="shared" si="46"/>
        <v>0</v>
      </c>
      <c r="AA125" s="21">
        <f t="shared" si="46"/>
        <v>0</v>
      </c>
    </row>
    <row r="126" spans="1:27" s="17" customFormat="1" outlineLevel="2">
      <c r="A126" s="173" t="s">
        <v>49</v>
      </c>
      <c r="B126" s="173"/>
      <c r="C126" s="173"/>
      <c r="D126" s="18">
        <f t="shared" ref="D126:AA126" si="47">SUBTOTAL(9,D128:D131)</f>
        <v>155</v>
      </c>
      <c r="E126" s="18">
        <f t="shared" si="47"/>
        <v>378</v>
      </c>
      <c r="F126" s="18">
        <f t="shared" si="47"/>
        <v>533</v>
      </c>
      <c r="G126" s="18">
        <f t="shared" si="47"/>
        <v>29</v>
      </c>
      <c r="H126" s="18">
        <f t="shared" si="47"/>
        <v>56</v>
      </c>
      <c r="I126" s="18">
        <f t="shared" si="47"/>
        <v>85</v>
      </c>
      <c r="J126" s="18">
        <f t="shared" si="47"/>
        <v>47</v>
      </c>
      <c r="K126" s="18">
        <f t="shared" si="47"/>
        <v>82</v>
      </c>
      <c r="L126" s="18">
        <f t="shared" si="47"/>
        <v>129</v>
      </c>
      <c r="M126" s="18">
        <f t="shared" si="47"/>
        <v>31</v>
      </c>
      <c r="N126" s="18">
        <f t="shared" si="47"/>
        <v>92</v>
      </c>
      <c r="O126" s="18">
        <f t="shared" si="47"/>
        <v>123</v>
      </c>
      <c r="P126" s="18">
        <f t="shared" si="47"/>
        <v>46</v>
      </c>
      <c r="Q126" s="18">
        <f t="shared" si="47"/>
        <v>147</v>
      </c>
      <c r="R126" s="18">
        <f t="shared" si="47"/>
        <v>193</v>
      </c>
      <c r="S126" s="18">
        <f t="shared" si="47"/>
        <v>0</v>
      </c>
      <c r="T126" s="18">
        <f t="shared" si="47"/>
        <v>0</v>
      </c>
      <c r="U126" s="18">
        <f t="shared" si="47"/>
        <v>0</v>
      </c>
      <c r="V126" s="18">
        <f t="shared" si="47"/>
        <v>2</v>
      </c>
      <c r="W126" s="18">
        <f t="shared" si="47"/>
        <v>1</v>
      </c>
      <c r="X126" s="18">
        <f t="shared" si="47"/>
        <v>3</v>
      </c>
      <c r="Y126" s="18">
        <f t="shared" si="47"/>
        <v>0</v>
      </c>
      <c r="Z126" s="18">
        <f t="shared" si="47"/>
        <v>0</v>
      </c>
      <c r="AA126" s="18">
        <f t="shared" si="47"/>
        <v>0</v>
      </c>
    </row>
    <row r="127" spans="1:27" s="17" customFormat="1" outlineLevel="3">
      <c r="A127" s="171" t="s">
        <v>71</v>
      </c>
      <c r="B127" s="171"/>
      <c r="C127" s="171"/>
      <c r="D127" s="18">
        <f t="shared" ref="D127:AA127" si="48">SUBTOTAL(9,D128:D131)</f>
        <v>155</v>
      </c>
      <c r="E127" s="18">
        <f t="shared" si="48"/>
        <v>378</v>
      </c>
      <c r="F127" s="18">
        <f t="shared" si="48"/>
        <v>533</v>
      </c>
      <c r="G127" s="18">
        <f t="shared" si="48"/>
        <v>29</v>
      </c>
      <c r="H127" s="18">
        <f t="shared" si="48"/>
        <v>56</v>
      </c>
      <c r="I127" s="18">
        <f t="shared" si="48"/>
        <v>85</v>
      </c>
      <c r="J127" s="18">
        <f t="shared" si="48"/>
        <v>47</v>
      </c>
      <c r="K127" s="18">
        <f t="shared" si="48"/>
        <v>82</v>
      </c>
      <c r="L127" s="18">
        <f t="shared" si="48"/>
        <v>129</v>
      </c>
      <c r="M127" s="18">
        <f t="shared" si="48"/>
        <v>31</v>
      </c>
      <c r="N127" s="18">
        <f t="shared" si="48"/>
        <v>92</v>
      </c>
      <c r="O127" s="18">
        <f t="shared" si="48"/>
        <v>123</v>
      </c>
      <c r="P127" s="18">
        <f t="shared" si="48"/>
        <v>46</v>
      </c>
      <c r="Q127" s="18">
        <f t="shared" si="48"/>
        <v>147</v>
      </c>
      <c r="R127" s="18">
        <f t="shared" si="48"/>
        <v>193</v>
      </c>
      <c r="S127" s="18">
        <f t="shared" si="48"/>
        <v>0</v>
      </c>
      <c r="T127" s="18">
        <f t="shared" si="48"/>
        <v>0</v>
      </c>
      <c r="U127" s="18">
        <f t="shared" si="48"/>
        <v>0</v>
      </c>
      <c r="V127" s="18">
        <f t="shared" si="48"/>
        <v>2</v>
      </c>
      <c r="W127" s="18">
        <f t="shared" si="48"/>
        <v>1</v>
      </c>
      <c r="X127" s="18">
        <f t="shared" si="48"/>
        <v>3</v>
      </c>
      <c r="Y127" s="18">
        <f t="shared" si="48"/>
        <v>0</v>
      </c>
      <c r="Z127" s="18">
        <f t="shared" si="48"/>
        <v>0</v>
      </c>
      <c r="AA127" s="18">
        <f t="shared" si="48"/>
        <v>0</v>
      </c>
    </row>
    <row r="128" spans="1:27" outlineLevel="4">
      <c r="A128" s="19">
        <v>9.0101999999999993</v>
      </c>
      <c r="B128" s="19" t="s">
        <v>187</v>
      </c>
      <c r="C128" s="19" t="s">
        <v>518</v>
      </c>
      <c r="D128" s="20">
        <f t="shared" si="40"/>
        <v>1</v>
      </c>
      <c r="E128" s="20">
        <f t="shared" si="40"/>
        <v>0</v>
      </c>
      <c r="F128" s="20">
        <f t="shared" si="40"/>
        <v>1</v>
      </c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>
        <v>1</v>
      </c>
      <c r="W128" s="20"/>
      <c r="X128" s="20">
        <v>1</v>
      </c>
      <c r="Y128" s="20"/>
      <c r="Z128" s="20"/>
      <c r="AA128" s="20"/>
    </row>
    <row r="129" spans="1:27" outlineLevel="4">
      <c r="A129" s="19">
        <v>9.0401000000000007</v>
      </c>
      <c r="B129" s="19" t="s">
        <v>189</v>
      </c>
      <c r="C129" s="19" t="s">
        <v>519</v>
      </c>
      <c r="D129" s="20">
        <f t="shared" si="40"/>
        <v>40</v>
      </c>
      <c r="E129" s="20">
        <f t="shared" si="40"/>
        <v>130</v>
      </c>
      <c r="F129" s="20">
        <f t="shared" si="40"/>
        <v>170</v>
      </c>
      <c r="G129" s="20">
        <v>4</v>
      </c>
      <c r="H129" s="20">
        <v>20</v>
      </c>
      <c r="I129" s="20">
        <v>24</v>
      </c>
      <c r="J129" s="20">
        <v>12</v>
      </c>
      <c r="K129" s="20">
        <v>34</v>
      </c>
      <c r="L129" s="20">
        <v>46</v>
      </c>
      <c r="M129" s="20">
        <v>11</v>
      </c>
      <c r="N129" s="20">
        <v>29</v>
      </c>
      <c r="O129" s="20">
        <v>40</v>
      </c>
      <c r="P129" s="20">
        <v>13</v>
      </c>
      <c r="Q129" s="20">
        <v>46</v>
      </c>
      <c r="R129" s="20">
        <v>59</v>
      </c>
      <c r="S129" s="20"/>
      <c r="T129" s="20"/>
      <c r="U129" s="20"/>
      <c r="V129" s="20"/>
      <c r="W129" s="20">
        <v>1</v>
      </c>
      <c r="X129" s="20">
        <v>1</v>
      </c>
      <c r="Y129" s="20"/>
      <c r="Z129" s="20"/>
      <c r="AA129" s="20"/>
    </row>
    <row r="130" spans="1:27" outlineLevel="4">
      <c r="A130" s="19">
        <v>9.0701999999999998</v>
      </c>
      <c r="B130" s="19" t="s">
        <v>191</v>
      </c>
      <c r="C130" s="19" t="s">
        <v>520</v>
      </c>
      <c r="D130" s="20">
        <f t="shared" si="40"/>
        <v>73</v>
      </c>
      <c r="E130" s="20">
        <f t="shared" si="40"/>
        <v>109</v>
      </c>
      <c r="F130" s="20">
        <f t="shared" si="40"/>
        <v>182</v>
      </c>
      <c r="G130" s="20">
        <v>15</v>
      </c>
      <c r="H130" s="20">
        <v>23</v>
      </c>
      <c r="I130" s="20">
        <v>38</v>
      </c>
      <c r="J130" s="20">
        <v>22</v>
      </c>
      <c r="K130" s="20">
        <v>19</v>
      </c>
      <c r="L130" s="20">
        <v>41</v>
      </c>
      <c r="M130" s="20">
        <v>13</v>
      </c>
      <c r="N130" s="20">
        <v>22</v>
      </c>
      <c r="O130" s="20">
        <v>35</v>
      </c>
      <c r="P130" s="20">
        <v>22</v>
      </c>
      <c r="Q130" s="20">
        <v>45</v>
      </c>
      <c r="R130" s="20">
        <v>67</v>
      </c>
      <c r="S130" s="20"/>
      <c r="T130" s="20"/>
      <c r="U130" s="20"/>
      <c r="V130" s="20">
        <v>1</v>
      </c>
      <c r="W130" s="20"/>
      <c r="X130" s="20">
        <v>1</v>
      </c>
      <c r="Y130" s="20"/>
      <c r="Z130" s="20"/>
      <c r="AA130" s="20"/>
    </row>
    <row r="131" spans="1:27" outlineLevel="4">
      <c r="A131" s="19">
        <v>9.0901999999999994</v>
      </c>
      <c r="B131" s="19" t="s">
        <v>193</v>
      </c>
      <c r="C131" s="19" t="s">
        <v>194</v>
      </c>
      <c r="D131" s="20">
        <f t="shared" si="40"/>
        <v>41</v>
      </c>
      <c r="E131" s="20">
        <f t="shared" si="40"/>
        <v>139</v>
      </c>
      <c r="F131" s="20">
        <f t="shared" si="40"/>
        <v>180</v>
      </c>
      <c r="G131" s="20">
        <v>10</v>
      </c>
      <c r="H131" s="20">
        <v>13</v>
      </c>
      <c r="I131" s="20">
        <v>23</v>
      </c>
      <c r="J131" s="20">
        <v>13</v>
      </c>
      <c r="K131" s="20">
        <v>29</v>
      </c>
      <c r="L131" s="20">
        <v>42</v>
      </c>
      <c r="M131" s="20">
        <v>7</v>
      </c>
      <c r="N131" s="20">
        <v>41</v>
      </c>
      <c r="O131" s="20">
        <v>48</v>
      </c>
      <c r="P131" s="20">
        <v>11</v>
      </c>
      <c r="Q131" s="20">
        <v>56</v>
      </c>
      <c r="R131" s="20">
        <v>67</v>
      </c>
      <c r="S131" s="20"/>
      <c r="T131" s="20"/>
      <c r="U131" s="20"/>
      <c r="V131" s="20"/>
      <c r="W131" s="20"/>
      <c r="X131" s="20"/>
      <c r="Y131" s="20"/>
      <c r="Z131" s="20"/>
      <c r="AA131" s="20"/>
    </row>
    <row r="132" spans="1:27" s="17" customFormat="1" outlineLevel="2">
      <c r="A132" s="173" t="s">
        <v>50</v>
      </c>
      <c r="B132" s="173"/>
      <c r="C132" s="173"/>
      <c r="D132" s="18">
        <f t="shared" ref="D132:AA132" si="49">SUBTOTAL(9,D134:D135)</f>
        <v>7</v>
      </c>
      <c r="E132" s="18">
        <f t="shared" si="49"/>
        <v>14</v>
      </c>
      <c r="F132" s="18">
        <f t="shared" si="49"/>
        <v>21</v>
      </c>
      <c r="G132" s="18">
        <f t="shared" si="49"/>
        <v>4</v>
      </c>
      <c r="H132" s="18">
        <f t="shared" si="49"/>
        <v>3</v>
      </c>
      <c r="I132" s="18">
        <f t="shared" si="49"/>
        <v>7</v>
      </c>
      <c r="J132" s="18">
        <f t="shared" si="49"/>
        <v>3</v>
      </c>
      <c r="K132" s="18">
        <f t="shared" si="49"/>
        <v>11</v>
      </c>
      <c r="L132" s="18">
        <f t="shared" si="49"/>
        <v>14</v>
      </c>
      <c r="M132" s="18">
        <f t="shared" si="49"/>
        <v>0</v>
      </c>
      <c r="N132" s="18">
        <f t="shared" si="49"/>
        <v>0</v>
      </c>
      <c r="O132" s="18">
        <f t="shared" si="49"/>
        <v>0</v>
      </c>
      <c r="P132" s="18">
        <f t="shared" si="49"/>
        <v>0</v>
      </c>
      <c r="Q132" s="18">
        <f t="shared" si="49"/>
        <v>0</v>
      </c>
      <c r="R132" s="18">
        <f t="shared" si="49"/>
        <v>0</v>
      </c>
      <c r="S132" s="18">
        <f t="shared" si="49"/>
        <v>0</v>
      </c>
      <c r="T132" s="18">
        <f t="shared" si="49"/>
        <v>0</v>
      </c>
      <c r="U132" s="18">
        <f t="shared" si="49"/>
        <v>0</v>
      </c>
      <c r="V132" s="18">
        <f t="shared" si="49"/>
        <v>0</v>
      </c>
      <c r="W132" s="18">
        <f t="shared" si="49"/>
        <v>0</v>
      </c>
      <c r="X132" s="18">
        <f t="shared" si="49"/>
        <v>0</v>
      </c>
      <c r="Y132" s="18">
        <f t="shared" si="49"/>
        <v>0</v>
      </c>
      <c r="Z132" s="18">
        <f t="shared" si="49"/>
        <v>0</v>
      </c>
      <c r="AA132" s="18">
        <f t="shared" si="49"/>
        <v>0</v>
      </c>
    </row>
    <row r="133" spans="1:27" s="17" customFormat="1" outlineLevel="3">
      <c r="A133" s="171" t="s">
        <v>492</v>
      </c>
      <c r="B133" s="171"/>
      <c r="C133" s="171"/>
      <c r="D133" s="18">
        <f t="shared" ref="D133:AA133" si="50">SUBTOTAL(9,D134:D135)</f>
        <v>7</v>
      </c>
      <c r="E133" s="18">
        <f t="shared" si="50"/>
        <v>14</v>
      </c>
      <c r="F133" s="18">
        <f t="shared" si="50"/>
        <v>21</v>
      </c>
      <c r="G133" s="18">
        <f t="shared" si="50"/>
        <v>4</v>
      </c>
      <c r="H133" s="18">
        <f t="shared" si="50"/>
        <v>3</v>
      </c>
      <c r="I133" s="18">
        <f t="shared" si="50"/>
        <v>7</v>
      </c>
      <c r="J133" s="18">
        <f t="shared" si="50"/>
        <v>3</v>
      </c>
      <c r="K133" s="18">
        <f t="shared" si="50"/>
        <v>11</v>
      </c>
      <c r="L133" s="18">
        <f t="shared" si="50"/>
        <v>14</v>
      </c>
      <c r="M133" s="18">
        <f t="shared" si="50"/>
        <v>0</v>
      </c>
      <c r="N133" s="18">
        <f t="shared" si="50"/>
        <v>0</v>
      </c>
      <c r="O133" s="18">
        <f t="shared" si="50"/>
        <v>0</v>
      </c>
      <c r="P133" s="18">
        <f t="shared" si="50"/>
        <v>0</v>
      </c>
      <c r="Q133" s="18">
        <f t="shared" si="50"/>
        <v>0</v>
      </c>
      <c r="R133" s="18">
        <f t="shared" si="50"/>
        <v>0</v>
      </c>
      <c r="S133" s="18">
        <f t="shared" si="50"/>
        <v>0</v>
      </c>
      <c r="T133" s="18">
        <f t="shared" si="50"/>
        <v>0</v>
      </c>
      <c r="U133" s="18">
        <f t="shared" si="50"/>
        <v>0</v>
      </c>
      <c r="V133" s="18">
        <f t="shared" si="50"/>
        <v>0</v>
      </c>
      <c r="W133" s="18">
        <f t="shared" si="50"/>
        <v>0</v>
      </c>
      <c r="X133" s="18">
        <f t="shared" si="50"/>
        <v>0</v>
      </c>
      <c r="Y133" s="18">
        <f t="shared" si="50"/>
        <v>0</v>
      </c>
      <c r="Z133" s="18">
        <f t="shared" si="50"/>
        <v>0</v>
      </c>
      <c r="AA133" s="18">
        <f t="shared" si="50"/>
        <v>0</v>
      </c>
    </row>
    <row r="134" spans="1:27" outlineLevel="4">
      <c r="A134" s="19">
        <v>9.0100999999999996</v>
      </c>
      <c r="B134" s="19" t="s">
        <v>195</v>
      </c>
      <c r="C134" s="19" t="s">
        <v>521</v>
      </c>
      <c r="D134" s="20">
        <f t="shared" si="40"/>
        <v>5</v>
      </c>
      <c r="E134" s="20">
        <f t="shared" si="40"/>
        <v>5</v>
      </c>
      <c r="F134" s="20">
        <f t="shared" si="40"/>
        <v>10</v>
      </c>
      <c r="G134" s="20">
        <v>3</v>
      </c>
      <c r="H134" s="20">
        <v>1</v>
      </c>
      <c r="I134" s="20">
        <v>4</v>
      </c>
      <c r="J134" s="20">
        <v>2</v>
      </c>
      <c r="K134" s="20">
        <v>4</v>
      </c>
      <c r="L134" s="20">
        <v>6</v>
      </c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</row>
    <row r="135" spans="1:27" outlineLevel="4">
      <c r="A135" s="19">
        <v>9.0401000000000007</v>
      </c>
      <c r="B135" s="19" t="s">
        <v>197</v>
      </c>
      <c r="C135" s="19" t="s">
        <v>198</v>
      </c>
      <c r="D135" s="20">
        <f t="shared" si="40"/>
        <v>2</v>
      </c>
      <c r="E135" s="20">
        <f t="shared" si="40"/>
        <v>9</v>
      </c>
      <c r="F135" s="20">
        <f t="shared" si="40"/>
        <v>11</v>
      </c>
      <c r="G135" s="20">
        <v>1</v>
      </c>
      <c r="H135" s="20">
        <v>2</v>
      </c>
      <c r="I135" s="20">
        <v>3</v>
      </c>
      <c r="J135" s="20">
        <v>1</v>
      </c>
      <c r="K135" s="20">
        <v>7</v>
      </c>
      <c r="L135" s="20">
        <v>8</v>
      </c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</row>
    <row r="136" spans="1:27" s="17" customFormat="1" outlineLevel="1">
      <c r="A136" s="254" t="s">
        <v>199</v>
      </c>
      <c r="B136" s="254"/>
      <c r="C136" s="254"/>
      <c r="D136" s="21">
        <f t="shared" ref="D136:AA136" si="51">SUBTOTAL(9,D139:D141)</f>
        <v>292</v>
      </c>
      <c r="E136" s="21">
        <f t="shared" si="51"/>
        <v>359</v>
      </c>
      <c r="F136" s="21">
        <f t="shared" si="51"/>
        <v>651</v>
      </c>
      <c r="G136" s="21">
        <f t="shared" si="51"/>
        <v>99</v>
      </c>
      <c r="H136" s="21">
        <f t="shared" si="51"/>
        <v>131</v>
      </c>
      <c r="I136" s="21">
        <f t="shared" si="51"/>
        <v>230</v>
      </c>
      <c r="J136" s="21">
        <f t="shared" si="51"/>
        <v>91</v>
      </c>
      <c r="K136" s="21">
        <f t="shared" si="51"/>
        <v>113</v>
      </c>
      <c r="L136" s="21">
        <f t="shared" si="51"/>
        <v>204</v>
      </c>
      <c r="M136" s="21">
        <f t="shared" si="51"/>
        <v>102</v>
      </c>
      <c r="N136" s="21">
        <f t="shared" si="51"/>
        <v>115</v>
      </c>
      <c r="O136" s="21">
        <f t="shared" si="51"/>
        <v>217</v>
      </c>
      <c r="P136" s="21">
        <f t="shared" si="51"/>
        <v>0</v>
      </c>
      <c r="Q136" s="21">
        <f t="shared" si="51"/>
        <v>0</v>
      </c>
      <c r="R136" s="21">
        <f t="shared" si="51"/>
        <v>0</v>
      </c>
      <c r="S136" s="21">
        <f t="shared" si="51"/>
        <v>0</v>
      </c>
      <c r="T136" s="21">
        <f t="shared" si="51"/>
        <v>0</v>
      </c>
      <c r="U136" s="21">
        <f t="shared" si="51"/>
        <v>0</v>
      </c>
      <c r="V136" s="21">
        <f t="shared" si="51"/>
        <v>0</v>
      </c>
      <c r="W136" s="21">
        <f t="shared" si="51"/>
        <v>0</v>
      </c>
      <c r="X136" s="21">
        <f t="shared" si="51"/>
        <v>0</v>
      </c>
      <c r="Y136" s="21">
        <f t="shared" si="51"/>
        <v>0</v>
      </c>
      <c r="Z136" s="21">
        <f t="shared" si="51"/>
        <v>0</v>
      </c>
      <c r="AA136" s="21">
        <f t="shared" si="51"/>
        <v>0</v>
      </c>
    </row>
    <row r="137" spans="1:27" s="17" customFormat="1" outlineLevel="2">
      <c r="A137" s="173" t="s">
        <v>50</v>
      </c>
      <c r="B137" s="173"/>
      <c r="C137" s="173"/>
      <c r="D137" s="18">
        <f t="shared" ref="D137:AA137" si="52">SUBTOTAL(9,D139:D141)</f>
        <v>292</v>
      </c>
      <c r="E137" s="18">
        <f t="shared" si="52"/>
        <v>359</v>
      </c>
      <c r="F137" s="18">
        <f t="shared" si="52"/>
        <v>651</v>
      </c>
      <c r="G137" s="18">
        <f t="shared" si="52"/>
        <v>99</v>
      </c>
      <c r="H137" s="18">
        <f t="shared" si="52"/>
        <v>131</v>
      </c>
      <c r="I137" s="18">
        <f t="shared" si="52"/>
        <v>230</v>
      </c>
      <c r="J137" s="18">
        <f t="shared" si="52"/>
        <v>91</v>
      </c>
      <c r="K137" s="18">
        <f t="shared" si="52"/>
        <v>113</v>
      </c>
      <c r="L137" s="18">
        <f t="shared" si="52"/>
        <v>204</v>
      </c>
      <c r="M137" s="18">
        <f t="shared" si="52"/>
        <v>102</v>
      </c>
      <c r="N137" s="18">
        <f t="shared" si="52"/>
        <v>115</v>
      </c>
      <c r="O137" s="18">
        <f t="shared" si="52"/>
        <v>217</v>
      </c>
      <c r="P137" s="18">
        <f t="shared" si="52"/>
        <v>0</v>
      </c>
      <c r="Q137" s="18">
        <f t="shared" si="52"/>
        <v>0</v>
      </c>
      <c r="R137" s="18">
        <f t="shared" si="52"/>
        <v>0</v>
      </c>
      <c r="S137" s="18">
        <f t="shared" si="52"/>
        <v>0</v>
      </c>
      <c r="T137" s="18">
        <f t="shared" si="52"/>
        <v>0</v>
      </c>
      <c r="U137" s="18">
        <f t="shared" si="52"/>
        <v>0</v>
      </c>
      <c r="V137" s="18">
        <f t="shared" si="52"/>
        <v>0</v>
      </c>
      <c r="W137" s="18">
        <f t="shared" si="52"/>
        <v>0</v>
      </c>
      <c r="X137" s="18">
        <f t="shared" si="52"/>
        <v>0</v>
      </c>
      <c r="Y137" s="18">
        <f t="shared" si="52"/>
        <v>0</v>
      </c>
      <c r="Z137" s="18">
        <f t="shared" si="52"/>
        <v>0</v>
      </c>
      <c r="AA137" s="18">
        <f t="shared" si="52"/>
        <v>0</v>
      </c>
    </row>
    <row r="138" spans="1:27" s="17" customFormat="1" outlineLevel="3">
      <c r="A138" s="171" t="s">
        <v>492</v>
      </c>
      <c r="B138" s="171"/>
      <c r="C138" s="171"/>
      <c r="D138" s="18">
        <f t="shared" ref="D138:AA138" si="53">SUBTOTAL(9,D139:D139)</f>
        <v>0</v>
      </c>
      <c r="E138" s="18">
        <f t="shared" si="53"/>
        <v>1</v>
      </c>
      <c r="F138" s="18">
        <f t="shared" si="53"/>
        <v>1</v>
      </c>
      <c r="G138" s="18">
        <f t="shared" si="53"/>
        <v>0</v>
      </c>
      <c r="H138" s="18">
        <f t="shared" si="53"/>
        <v>1</v>
      </c>
      <c r="I138" s="18">
        <f t="shared" si="53"/>
        <v>1</v>
      </c>
      <c r="J138" s="18">
        <f t="shared" si="53"/>
        <v>0</v>
      </c>
      <c r="K138" s="18">
        <f t="shared" si="53"/>
        <v>0</v>
      </c>
      <c r="L138" s="18">
        <f t="shared" si="53"/>
        <v>0</v>
      </c>
      <c r="M138" s="18">
        <f t="shared" si="53"/>
        <v>0</v>
      </c>
      <c r="N138" s="18">
        <f t="shared" si="53"/>
        <v>0</v>
      </c>
      <c r="O138" s="18">
        <f t="shared" si="53"/>
        <v>0</v>
      </c>
      <c r="P138" s="18">
        <f t="shared" si="53"/>
        <v>0</v>
      </c>
      <c r="Q138" s="18">
        <f t="shared" si="53"/>
        <v>0</v>
      </c>
      <c r="R138" s="18">
        <f t="shared" si="53"/>
        <v>0</v>
      </c>
      <c r="S138" s="18">
        <f t="shared" si="53"/>
        <v>0</v>
      </c>
      <c r="T138" s="18">
        <f t="shared" si="53"/>
        <v>0</v>
      </c>
      <c r="U138" s="18">
        <f t="shared" si="53"/>
        <v>0</v>
      </c>
      <c r="V138" s="18">
        <f t="shared" si="53"/>
        <v>0</v>
      </c>
      <c r="W138" s="18">
        <f t="shared" si="53"/>
        <v>0</v>
      </c>
      <c r="X138" s="18">
        <f t="shared" si="53"/>
        <v>0</v>
      </c>
      <c r="Y138" s="18">
        <f t="shared" si="53"/>
        <v>0</v>
      </c>
      <c r="Z138" s="18">
        <f t="shared" si="53"/>
        <v>0</v>
      </c>
      <c r="AA138" s="18">
        <f t="shared" si="53"/>
        <v>0</v>
      </c>
    </row>
    <row r="139" spans="1:27" outlineLevel="4">
      <c r="A139" s="19">
        <v>22.010100000000001</v>
      </c>
      <c r="B139" s="19" t="s">
        <v>200</v>
      </c>
      <c r="C139" s="19" t="s">
        <v>201</v>
      </c>
      <c r="D139" s="20">
        <f t="shared" si="40"/>
        <v>0</v>
      </c>
      <c r="E139" s="20">
        <f t="shared" si="40"/>
        <v>1</v>
      </c>
      <c r="F139" s="20">
        <f t="shared" si="40"/>
        <v>1</v>
      </c>
      <c r="G139" s="20"/>
      <c r="H139" s="20">
        <v>1</v>
      </c>
      <c r="I139" s="20">
        <v>1</v>
      </c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</row>
    <row r="140" spans="1:27" s="17" customFormat="1" outlineLevel="3">
      <c r="A140" s="171" t="s">
        <v>78</v>
      </c>
      <c r="B140" s="171"/>
      <c r="C140" s="171"/>
      <c r="D140" s="18">
        <f t="shared" ref="D140:AA140" si="54">SUBTOTAL(9,D141:D141)</f>
        <v>292</v>
      </c>
      <c r="E140" s="18">
        <f t="shared" si="54"/>
        <v>358</v>
      </c>
      <c r="F140" s="18">
        <f t="shared" si="54"/>
        <v>650</v>
      </c>
      <c r="G140" s="18">
        <f t="shared" si="54"/>
        <v>99</v>
      </c>
      <c r="H140" s="18">
        <f t="shared" si="54"/>
        <v>130</v>
      </c>
      <c r="I140" s="18">
        <f t="shared" si="54"/>
        <v>229</v>
      </c>
      <c r="J140" s="18">
        <f t="shared" si="54"/>
        <v>91</v>
      </c>
      <c r="K140" s="18">
        <f t="shared" si="54"/>
        <v>113</v>
      </c>
      <c r="L140" s="18">
        <f t="shared" si="54"/>
        <v>204</v>
      </c>
      <c r="M140" s="18">
        <f t="shared" si="54"/>
        <v>102</v>
      </c>
      <c r="N140" s="18">
        <f t="shared" si="54"/>
        <v>115</v>
      </c>
      <c r="O140" s="18">
        <f t="shared" si="54"/>
        <v>217</v>
      </c>
      <c r="P140" s="18">
        <f t="shared" si="54"/>
        <v>0</v>
      </c>
      <c r="Q140" s="18">
        <f t="shared" si="54"/>
        <v>0</v>
      </c>
      <c r="R140" s="18">
        <f t="shared" si="54"/>
        <v>0</v>
      </c>
      <c r="S140" s="18">
        <f t="shared" si="54"/>
        <v>0</v>
      </c>
      <c r="T140" s="18">
        <f t="shared" si="54"/>
        <v>0</v>
      </c>
      <c r="U140" s="18">
        <f t="shared" si="54"/>
        <v>0</v>
      </c>
      <c r="V140" s="18">
        <f t="shared" si="54"/>
        <v>0</v>
      </c>
      <c r="W140" s="18">
        <f t="shared" si="54"/>
        <v>0</v>
      </c>
      <c r="X140" s="18">
        <f t="shared" si="54"/>
        <v>0</v>
      </c>
      <c r="Y140" s="18">
        <f t="shared" si="54"/>
        <v>0</v>
      </c>
      <c r="Z140" s="18">
        <f t="shared" si="54"/>
        <v>0</v>
      </c>
      <c r="AA140" s="18">
        <f t="shared" si="54"/>
        <v>0</v>
      </c>
    </row>
    <row r="141" spans="1:27" outlineLevel="4">
      <c r="A141" s="19">
        <v>22.010100000000001</v>
      </c>
      <c r="B141" s="19" t="s">
        <v>200</v>
      </c>
      <c r="C141" s="19" t="s">
        <v>201</v>
      </c>
      <c r="D141" s="20">
        <f t="shared" si="40"/>
        <v>292</v>
      </c>
      <c r="E141" s="20">
        <f t="shared" si="40"/>
        <v>358</v>
      </c>
      <c r="F141" s="20">
        <f t="shared" si="40"/>
        <v>650</v>
      </c>
      <c r="G141" s="20">
        <v>99</v>
      </c>
      <c r="H141" s="20">
        <v>130</v>
      </c>
      <c r="I141" s="20">
        <v>229</v>
      </c>
      <c r="J141" s="20">
        <v>91</v>
      </c>
      <c r="K141" s="20">
        <v>113</v>
      </c>
      <c r="L141" s="20">
        <v>204</v>
      </c>
      <c r="M141" s="20">
        <v>102</v>
      </c>
      <c r="N141" s="20">
        <v>115</v>
      </c>
      <c r="O141" s="20">
        <v>217</v>
      </c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</row>
    <row r="142" spans="1:27" s="17" customFormat="1" outlineLevel="1">
      <c r="A142" s="254" t="s">
        <v>202</v>
      </c>
      <c r="B142" s="254"/>
      <c r="C142" s="254"/>
      <c r="D142" s="21">
        <f t="shared" ref="D142:AA142" si="55">SUBTOTAL(9,D145:D191)</f>
        <v>688</v>
      </c>
      <c r="E142" s="21">
        <f t="shared" si="55"/>
        <v>1527</v>
      </c>
      <c r="F142" s="21">
        <f t="shared" si="55"/>
        <v>2215</v>
      </c>
      <c r="G142" s="21">
        <f t="shared" si="55"/>
        <v>190</v>
      </c>
      <c r="H142" s="21">
        <f t="shared" si="55"/>
        <v>365</v>
      </c>
      <c r="I142" s="21">
        <f t="shared" si="55"/>
        <v>555</v>
      </c>
      <c r="J142" s="21">
        <f t="shared" si="55"/>
        <v>255</v>
      </c>
      <c r="K142" s="21">
        <f t="shared" si="55"/>
        <v>618</v>
      </c>
      <c r="L142" s="21">
        <f t="shared" si="55"/>
        <v>873</v>
      </c>
      <c r="M142" s="21">
        <f t="shared" si="55"/>
        <v>91</v>
      </c>
      <c r="N142" s="21">
        <f t="shared" si="55"/>
        <v>171</v>
      </c>
      <c r="O142" s="21">
        <f t="shared" si="55"/>
        <v>262</v>
      </c>
      <c r="P142" s="21">
        <f t="shared" si="55"/>
        <v>150</v>
      </c>
      <c r="Q142" s="21">
        <f t="shared" si="55"/>
        <v>365</v>
      </c>
      <c r="R142" s="21">
        <f t="shared" si="55"/>
        <v>515</v>
      </c>
      <c r="S142" s="21">
        <f t="shared" si="55"/>
        <v>0</v>
      </c>
      <c r="T142" s="21">
        <f t="shared" si="55"/>
        <v>0</v>
      </c>
      <c r="U142" s="21">
        <f t="shared" si="55"/>
        <v>0</v>
      </c>
      <c r="V142" s="21">
        <f t="shared" si="55"/>
        <v>2</v>
      </c>
      <c r="W142" s="21">
        <f t="shared" si="55"/>
        <v>8</v>
      </c>
      <c r="X142" s="21">
        <f t="shared" si="55"/>
        <v>10</v>
      </c>
      <c r="Y142" s="21">
        <f t="shared" si="55"/>
        <v>0</v>
      </c>
      <c r="Z142" s="21">
        <f t="shared" si="55"/>
        <v>0</v>
      </c>
      <c r="AA142" s="21">
        <f t="shared" si="55"/>
        <v>0</v>
      </c>
    </row>
    <row r="143" spans="1:27" s="17" customFormat="1" outlineLevel="2">
      <c r="A143" s="173" t="s">
        <v>49</v>
      </c>
      <c r="B143" s="173"/>
      <c r="C143" s="173"/>
      <c r="D143" s="18">
        <f t="shared" ref="D143:AA143" si="56">SUBTOTAL(9,D145:D170)</f>
        <v>553</v>
      </c>
      <c r="E143" s="18">
        <f t="shared" si="56"/>
        <v>1117</v>
      </c>
      <c r="F143" s="18">
        <f t="shared" si="56"/>
        <v>1670</v>
      </c>
      <c r="G143" s="18">
        <f t="shared" si="56"/>
        <v>141</v>
      </c>
      <c r="H143" s="18">
        <f t="shared" si="56"/>
        <v>248</v>
      </c>
      <c r="I143" s="18">
        <f t="shared" si="56"/>
        <v>389</v>
      </c>
      <c r="J143" s="18">
        <f t="shared" si="56"/>
        <v>169</v>
      </c>
      <c r="K143" s="18">
        <f t="shared" si="56"/>
        <v>325</v>
      </c>
      <c r="L143" s="18">
        <f t="shared" si="56"/>
        <v>494</v>
      </c>
      <c r="M143" s="18">
        <f t="shared" si="56"/>
        <v>91</v>
      </c>
      <c r="N143" s="18">
        <f t="shared" si="56"/>
        <v>171</v>
      </c>
      <c r="O143" s="18">
        <f t="shared" si="56"/>
        <v>262</v>
      </c>
      <c r="P143" s="18">
        <f t="shared" si="56"/>
        <v>150</v>
      </c>
      <c r="Q143" s="18">
        <f t="shared" si="56"/>
        <v>365</v>
      </c>
      <c r="R143" s="18">
        <f t="shared" si="56"/>
        <v>515</v>
      </c>
      <c r="S143" s="18">
        <f t="shared" si="56"/>
        <v>0</v>
      </c>
      <c r="T143" s="18">
        <f t="shared" si="56"/>
        <v>0</v>
      </c>
      <c r="U143" s="18">
        <f t="shared" si="56"/>
        <v>0</v>
      </c>
      <c r="V143" s="18">
        <f t="shared" si="56"/>
        <v>2</v>
      </c>
      <c r="W143" s="18">
        <f t="shared" si="56"/>
        <v>8</v>
      </c>
      <c r="X143" s="18">
        <f t="shared" si="56"/>
        <v>10</v>
      </c>
      <c r="Y143" s="18">
        <f t="shared" si="56"/>
        <v>0</v>
      </c>
      <c r="Z143" s="18">
        <f t="shared" si="56"/>
        <v>0</v>
      </c>
      <c r="AA143" s="18">
        <f t="shared" si="56"/>
        <v>0</v>
      </c>
    </row>
    <row r="144" spans="1:27" s="17" customFormat="1" outlineLevel="3">
      <c r="A144" s="171" t="s">
        <v>203</v>
      </c>
      <c r="B144" s="171"/>
      <c r="C144" s="171"/>
      <c r="D144" s="18">
        <f t="shared" ref="D144:AA144" si="57">SUBTOTAL(9,D145:D148)</f>
        <v>33</v>
      </c>
      <c r="E144" s="18">
        <f t="shared" si="57"/>
        <v>346</v>
      </c>
      <c r="F144" s="18">
        <f t="shared" si="57"/>
        <v>379</v>
      </c>
      <c r="G144" s="18">
        <f t="shared" si="57"/>
        <v>4</v>
      </c>
      <c r="H144" s="18">
        <f t="shared" si="57"/>
        <v>58</v>
      </c>
      <c r="I144" s="18">
        <f t="shared" si="57"/>
        <v>62</v>
      </c>
      <c r="J144" s="18">
        <f t="shared" si="57"/>
        <v>7</v>
      </c>
      <c r="K144" s="18">
        <f t="shared" si="57"/>
        <v>73</v>
      </c>
      <c r="L144" s="18">
        <f t="shared" si="57"/>
        <v>80</v>
      </c>
      <c r="M144" s="18">
        <f t="shared" si="57"/>
        <v>6</v>
      </c>
      <c r="N144" s="18">
        <f t="shared" si="57"/>
        <v>59</v>
      </c>
      <c r="O144" s="18">
        <f t="shared" si="57"/>
        <v>65</v>
      </c>
      <c r="P144" s="18">
        <f t="shared" si="57"/>
        <v>16</v>
      </c>
      <c r="Q144" s="18">
        <f t="shared" si="57"/>
        <v>152</v>
      </c>
      <c r="R144" s="18">
        <f t="shared" si="57"/>
        <v>168</v>
      </c>
      <c r="S144" s="18">
        <f t="shared" si="57"/>
        <v>0</v>
      </c>
      <c r="T144" s="18">
        <f t="shared" si="57"/>
        <v>0</v>
      </c>
      <c r="U144" s="18">
        <f t="shared" si="57"/>
        <v>0</v>
      </c>
      <c r="V144" s="18">
        <f t="shared" si="57"/>
        <v>0</v>
      </c>
      <c r="W144" s="18">
        <f t="shared" si="57"/>
        <v>4</v>
      </c>
      <c r="X144" s="18">
        <f t="shared" si="57"/>
        <v>4</v>
      </c>
      <c r="Y144" s="18">
        <f t="shared" si="57"/>
        <v>0</v>
      </c>
      <c r="Z144" s="18">
        <f t="shared" si="57"/>
        <v>0</v>
      </c>
      <c r="AA144" s="18">
        <f t="shared" si="57"/>
        <v>0</v>
      </c>
    </row>
    <row r="145" spans="1:27" outlineLevel="4">
      <c r="A145" s="19">
        <v>13.120200000000001</v>
      </c>
      <c r="B145" s="19" t="s">
        <v>204</v>
      </c>
      <c r="C145" s="19" t="s">
        <v>205</v>
      </c>
      <c r="D145" s="20">
        <f t="shared" si="40"/>
        <v>11</v>
      </c>
      <c r="E145" s="20">
        <f t="shared" si="40"/>
        <v>41</v>
      </c>
      <c r="F145" s="20">
        <f t="shared" si="40"/>
        <v>52</v>
      </c>
      <c r="G145" s="20">
        <v>1</v>
      </c>
      <c r="H145" s="20">
        <v>7</v>
      </c>
      <c r="I145" s="20">
        <v>8</v>
      </c>
      <c r="J145" s="20">
        <v>3</v>
      </c>
      <c r="K145" s="20">
        <v>10</v>
      </c>
      <c r="L145" s="20">
        <v>13</v>
      </c>
      <c r="M145" s="20">
        <v>1</v>
      </c>
      <c r="N145" s="20">
        <v>8</v>
      </c>
      <c r="O145" s="20">
        <v>9</v>
      </c>
      <c r="P145" s="20">
        <v>6</v>
      </c>
      <c r="Q145" s="20">
        <v>16</v>
      </c>
      <c r="R145" s="20">
        <v>22</v>
      </c>
      <c r="S145" s="20"/>
      <c r="T145" s="20"/>
      <c r="U145" s="20"/>
      <c r="V145" s="20"/>
      <c r="W145" s="20"/>
      <c r="X145" s="20"/>
      <c r="Y145" s="20"/>
      <c r="Z145" s="20"/>
      <c r="AA145" s="20"/>
    </row>
    <row r="146" spans="1:27" outlineLevel="4">
      <c r="A146" s="19">
        <v>13.120200000000001</v>
      </c>
      <c r="B146" s="19" t="s">
        <v>206</v>
      </c>
      <c r="C146" s="19" t="s">
        <v>522</v>
      </c>
      <c r="D146" s="20">
        <f t="shared" si="40"/>
        <v>11</v>
      </c>
      <c r="E146" s="20">
        <f t="shared" si="40"/>
        <v>158</v>
      </c>
      <c r="F146" s="20">
        <f t="shared" si="40"/>
        <v>169</v>
      </c>
      <c r="G146" s="20">
        <v>1</v>
      </c>
      <c r="H146" s="20">
        <v>24</v>
      </c>
      <c r="I146" s="20">
        <v>25</v>
      </c>
      <c r="J146" s="20">
        <v>4</v>
      </c>
      <c r="K146" s="20">
        <v>30</v>
      </c>
      <c r="L146" s="20">
        <v>34</v>
      </c>
      <c r="M146" s="20">
        <v>1</v>
      </c>
      <c r="N146" s="20">
        <v>28</v>
      </c>
      <c r="O146" s="20">
        <v>29</v>
      </c>
      <c r="P146" s="20">
        <v>5</v>
      </c>
      <c r="Q146" s="20">
        <v>73</v>
      </c>
      <c r="R146" s="20">
        <v>78</v>
      </c>
      <c r="S146" s="20"/>
      <c r="T146" s="20"/>
      <c r="U146" s="20"/>
      <c r="V146" s="20"/>
      <c r="W146" s="20">
        <v>3</v>
      </c>
      <c r="X146" s="20">
        <v>3</v>
      </c>
      <c r="Y146" s="20"/>
      <c r="Z146" s="20"/>
      <c r="AA146" s="20"/>
    </row>
    <row r="147" spans="1:27" outlineLevel="4">
      <c r="A147" s="19">
        <v>13.120200000000001</v>
      </c>
      <c r="B147" s="19" t="s">
        <v>208</v>
      </c>
      <c r="C147" s="19" t="s">
        <v>523</v>
      </c>
      <c r="D147" s="20">
        <f t="shared" si="40"/>
        <v>8</v>
      </c>
      <c r="E147" s="20">
        <f t="shared" si="40"/>
        <v>63</v>
      </c>
      <c r="F147" s="20">
        <f t="shared" si="40"/>
        <v>71</v>
      </c>
      <c r="G147" s="20">
        <v>2</v>
      </c>
      <c r="H147" s="20">
        <v>15</v>
      </c>
      <c r="I147" s="20">
        <v>17</v>
      </c>
      <c r="J147" s="20"/>
      <c r="K147" s="20">
        <v>11</v>
      </c>
      <c r="L147" s="20">
        <v>11</v>
      </c>
      <c r="M147" s="20">
        <v>3</v>
      </c>
      <c r="N147" s="20">
        <v>7</v>
      </c>
      <c r="O147" s="20">
        <v>10</v>
      </c>
      <c r="P147" s="20">
        <v>3</v>
      </c>
      <c r="Q147" s="20">
        <v>30</v>
      </c>
      <c r="R147" s="20">
        <v>33</v>
      </c>
      <c r="S147" s="20"/>
      <c r="T147" s="20"/>
      <c r="U147" s="20"/>
      <c r="V147" s="20"/>
      <c r="W147" s="20"/>
      <c r="X147" s="20"/>
      <c r="Y147" s="20"/>
      <c r="Z147" s="20"/>
      <c r="AA147" s="20"/>
    </row>
    <row r="148" spans="1:27" outlineLevel="4">
      <c r="A148" s="19">
        <v>13.120200000000001</v>
      </c>
      <c r="B148" s="19" t="s">
        <v>210</v>
      </c>
      <c r="C148" s="19" t="s">
        <v>211</v>
      </c>
      <c r="D148" s="20">
        <f t="shared" si="40"/>
        <v>3</v>
      </c>
      <c r="E148" s="20">
        <f t="shared" si="40"/>
        <v>84</v>
      </c>
      <c r="F148" s="20">
        <f t="shared" si="40"/>
        <v>87</v>
      </c>
      <c r="G148" s="20"/>
      <c r="H148" s="20">
        <v>12</v>
      </c>
      <c r="I148" s="20">
        <v>12</v>
      </c>
      <c r="J148" s="20"/>
      <c r="K148" s="20">
        <v>22</v>
      </c>
      <c r="L148" s="20">
        <v>22</v>
      </c>
      <c r="M148" s="20">
        <v>1</v>
      </c>
      <c r="N148" s="20">
        <v>16</v>
      </c>
      <c r="O148" s="20">
        <v>17</v>
      </c>
      <c r="P148" s="20">
        <v>2</v>
      </c>
      <c r="Q148" s="20">
        <v>33</v>
      </c>
      <c r="R148" s="20">
        <v>35</v>
      </c>
      <c r="S148" s="20"/>
      <c r="T148" s="20"/>
      <c r="U148" s="20"/>
      <c r="V148" s="20"/>
      <c r="W148" s="20">
        <v>1</v>
      </c>
      <c r="X148" s="20">
        <v>1</v>
      </c>
      <c r="Y148" s="20"/>
      <c r="Z148" s="20"/>
      <c r="AA148" s="20"/>
    </row>
    <row r="149" spans="1:27" s="17" customFormat="1" outlineLevel="3">
      <c r="A149" s="171" t="s">
        <v>212</v>
      </c>
      <c r="B149" s="171"/>
      <c r="C149" s="171"/>
      <c r="D149" s="18">
        <f t="shared" ref="D149:AA149" si="58">SUBTOTAL(9,D150:D166)</f>
        <v>515</v>
      </c>
      <c r="E149" s="18">
        <f t="shared" si="58"/>
        <v>694</v>
      </c>
      <c r="F149" s="18">
        <f t="shared" si="58"/>
        <v>1209</v>
      </c>
      <c r="G149" s="18">
        <f t="shared" si="58"/>
        <v>135</v>
      </c>
      <c r="H149" s="18">
        <f t="shared" si="58"/>
        <v>181</v>
      </c>
      <c r="I149" s="18">
        <f t="shared" si="58"/>
        <v>316</v>
      </c>
      <c r="J149" s="18">
        <f t="shared" si="58"/>
        <v>160</v>
      </c>
      <c r="K149" s="18">
        <f t="shared" si="58"/>
        <v>228</v>
      </c>
      <c r="L149" s="18">
        <f t="shared" si="58"/>
        <v>388</v>
      </c>
      <c r="M149" s="18">
        <f t="shared" si="58"/>
        <v>85</v>
      </c>
      <c r="N149" s="18">
        <f t="shared" si="58"/>
        <v>97</v>
      </c>
      <c r="O149" s="18">
        <f t="shared" si="58"/>
        <v>182</v>
      </c>
      <c r="P149" s="18">
        <f t="shared" si="58"/>
        <v>133</v>
      </c>
      <c r="Q149" s="18">
        <f t="shared" si="58"/>
        <v>185</v>
      </c>
      <c r="R149" s="18">
        <f t="shared" si="58"/>
        <v>318</v>
      </c>
      <c r="S149" s="18">
        <f t="shared" si="58"/>
        <v>0</v>
      </c>
      <c r="T149" s="18">
        <f t="shared" si="58"/>
        <v>0</v>
      </c>
      <c r="U149" s="18">
        <f t="shared" si="58"/>
        <v>0</v>
      </c>
      <c r="V149" s="18">
        <f t="shared" si="58"/>
        <v>2</v>
      </c>
      <c r="W149" s="18">
        <f t="shared" si="58"/>
        <v>3</v>
      </c>
      <c r="X149" s="18">
        <f t="shared" si="58"/>
        <v>5</v>
      </c>
      <c r="Y149" s="18">
        <f t="shared" si="58"/>
        <v>0</v>
      </c>
      <c r="Z149" s="18">
        <f t="shared" si="58"/>
        <v>0</v>
      </c>
      <c r="AA149" s="18">
        <f t="shared" si="58"/>
        <v>0</v>
      </c>
    </row>
    <row r="150" spans="1:27" outlineLevel="4">
      <c r="A150" s="19">
        <v>13.1205</v>
      </c>
      <c r="B150" s="19" t="s">
        <v>213</v>
      </c>
      <c r="C150" s="19" t="s">
        <v>524</v>
      </c>
      <c r="D150" s="20">
        <f t="shared" si="40"/>
        <v>13</v>
      </c>
      <c r="E150" s="20">
        <f t="shared" si="40"/>
        <v>50</v>
      </c>
      <c r="F150" s="20">
        <f t="shared" si="40"/>
        <v>63</v>
      </c>
      <c r="G150" s="20">
        <v>1</v>
      </c>
      <c r="H150" s="20">
        <v>22</v>
      </c>
      <c r="I150" s="20">
        <v>23</v>
      </c>
      <c r="J150" s="20">
        <v>7</v>
      </c>
      <c r="K150" s="20">
        <v>12</v>
      </c>
      <c r="L150" s="20">
        <v>19</v>
      </c>
      <c r="M150" s="20"/>
      <c r="N150" s="20">
        <v>8</v>
      </c>
      <c r="O150" s="20">
        <v>8</v>
      </c>
      <c r="P150" s="20">
        <v>5</v>
      </c>
      <c r="Q150" s="20">
        <v>7</v>
      </c>
      <c r="R150" s="20">
        <v>12</v>
      </c>
      <c r="S150" s="20"/>
      <c r="T150" s="20"/>
      <c r="U150" s="20"/>
      <c r="V150" s="20"/>
      <c r="W150" s="20">
        <v>1</v>
      </c>
      <c r="X150" s="20">
        <v>1</v>
      </c>
      <c r="Y150" s="20"/>
      <c r="Z150" s="20"/>
      <c r="AA150" s="20"/>
    </row>
    <row r="151" spans="1:27" outlineLevel="4">
      <c r="A151" s="19">
        <v>13.1205</v>
      </c>
      <c r="B151" s="19" t="s">
        <v>215</v>
      </c>
      <c r="C151" s="19" t="s">
        <v>525</v>
      </c>
      <c r="D151" s="20">
        <f t="shared" si="40"/>
        <v>19</v>
      </c>
      <c r="E151" s="20">
        <f t="shared" si="40"/>
        <v>51</v>
      </c>
      <c r="F151" s="20">
        <f t="shared" si="40"/>
        <v>70</v>
      </c>
      <c r="G151" s="20">
        <v>5</v>
      </c>
      <c r="H151" s="20">
        <v>7</v>
      </c>
      <c r="I151" s="20">
        <v>12</v>
      </c>
      <c r="J151" s="20">
        <v>6</v>
      </c>
      <c r="K151" s="20">
        <v>20</v>
      </c>
      <c r="L151" s="20">
        <v>26</v>
      </c>
      <c r="M151" s="20">
        <v>1</v>
      </c>
      <c r="N151" s="20">
        <v>7</v>
      </c>
      <c r="O151" s="20">
        <v>8</v>
      </c>
      <c r="P151" s="20">
        <v>7</v>
      </c>
      <c r="Q151" s="20">
        <v>16</v>
      </c>
      <c r="R151" s="20">
        <v>23</v>
      </c>
      <c r="S151" s="20"/>
      <c r="T151" s="20"/>
      <c r="U151" s="20"/>
      <c r="V151" s="20"/>
      <c r="W151" s="20">
        <v>1</v>
      </c>
      <c r="X151" s="20">
        <v>1</v>
      </c>
      <c r="Y151" s="20"/>
      <c r="Z151" s="20"/>
      <c r="AA151" s="20"/>
    </row>
    <row r="152" spans="1:27" outlineLevel="4">
      <c r="A152" s="19">
        <v>13.1205</v>
      </c>
      <c r="B152" s="19" t="s">
        <v>217</v>
      </c>
      <c r="C152" s="19" t="s">
        <v>526</v>
      </c>
      <c r="D152" s="20">
        <f t="shared" si="40"/>
        <v>30</v>
      </c>
      <c r="E152" s="20">
        <f t="shared" si="40"/>
        <v>48</v>
      </c>
      <c r="F152" s="20">
        <f t="shared" si="40"/>
        <v>78</v>
      </c>
      <c r="G152" s="20">
        <v>5</v>
      </c>
      <c r="H152" s="20">
        <v>11</v>
      </c>
      <c r="I152" s="20">
        <v>16</v>
      </c>
      <c r="J152" s="20">
        <v>16</v>
      </c>
      <c r="K152" s="20">
        <v>17</v>
      </c>
      <c r="L152" s="20">
        <v>33</v>
      </c>
      <c r="M152" s="20">
        <v>4</v>
      </c>
      <c r="N152" s="20">
        <v>4</v>
      </c>
      <c r="O152" s="20">
        <v>8</v>
      </c>
      <c r="P152" s="20">
        <v>5</v>
      </c>
      <c r="Q152" s="20">
        <v>16</v>
      </c>
      <c r="R152" s="20">
        <v>21</v>
      </c>
      <c r="S152" s="20"/>
      <c r="T152" s="20"/>
      <c r="U152" s="20"/>
      <c r="V152" s="20"/>
      <c r="W152" s="20"/>
      <c r="X152" s="20"/>
      <c r="Y152" s="20"/>
      <c r="Z152" s="20"/>
      <c r="AA152" s="20"/>
    </row>
    <row r="153" spans="1:27" outlineLevel="4">
      <c r="A153" s="19">
        <v>13.1205</v>
      </c>
      <c r="B153" s="19" t="s">
        <v>219</v>
      </c>
      <c r="C153" s="19" t="s">
        <v>527</v>
      </c>
      <c r="D153" s="20">
        <f t="shared" si="40"/>
        <v>2</v>
      </c>
      <c r="E153" s="20">
        <f t="shared" si="40"/>
        <v>16</v>
      </c>
      <c r="F153" s="20">
        <f t="shared" si="40"/>
        <v>18</v>
      </c>
      <c r="G153" s="20"/>
      <c r="H153" s="20"/>
      <c r="I153" s="20"/>
      <c r="J153" s="20"/>
      <c r="K153" s="20">
        <v>6</v>
      </c>
      <c r="L153" s="20">
        <v>6</v>
      </c>
      <c r="M153" s="20"/>
      <c r="N153" s="20">
        <v>5</v>
      </c>
      <c r="O153" s="20">
        <v>5</v>
      </c>
      <c r="P153" s="20">
        <v>1</v>
      </c>
      <c r="Q153" s="20">
        <v>5</v>
      </c>
      <c r="R153" s="20">
        <v>6</v>
      </c>
      <c r="S153" s="20"/>
      <c r="T153" s="20"/>
      <c r="U153" s="20"/>
      <c r="V153" s="20">
        <v>1</v>
      </c>
      <c r="W153" s="20"/>
      <c r="X153" s="20">
        <v>1</v>
      </c>
      <c r="Y153" s="20"/>
      <c r="Z153" s="20"/>
      <c r="AA153" s="20"/>
    </row>
    <row r="154" spans="1:27" outlineLevel="4">
      <c r="A154" s="19">
        <v>13.1205</v>
      </c>
      <c r="B154" s="19" t="s">
        <v>221</v>
      </c>
      <c r="C154" s="19" t="s">
        <v>222</v>
      </c>
      <c r="D154" s="20">
        <f t="shared" si="40"/>
        <v>17</v>
      </c>
      <c r="E154" s="20">
        <f t="shared" si="40"/>
        <v>19</v>
      </c>
      <c r="F154" s="20">
        <f t="shared" si="40"/>
        <v>36</v>
      </c>
      <c r="G154" s="20">
        <v>5</v>
      </c>
      <c r="H154" s="20">
        <v>5</v>
      </c>
      <c r="I154" s="20">
        <v>10</v>
      </c>
      <c r="J154" s="20">
        <v>8</v>
      </c>
      <c r="K154" s="20">
        <v>8</v>
      </c>
      <c r="L154" s="20">
        <v>16</v>
      </c>
      <c r="M154" s="20">
        <v>1</v>
      </c>
      <c r="N154" s="20">
        <v>4</v>
      </c>
      <c r="O154" s="20">
        <v>5</v>
      </c>
      <c r="P154" s="20">
        <v>3</v>
      </c>
      <c r="Q154" s="20">
        <v>2</v>
      </c>
      <c r="R154" s="20">
        <v>5</v>
      </c>
      <c r="S154" s="20"/>
      <c r="T154" s="20"/>
      <c r="U154" s="20"/>
      <c r="V154" s="20"/>
      <c r="W154" s="20"/>
      <c r="X154" s="20"/>
      <c r="Y154" s="20"/>
      <c r="Z154" s="20"/>
      <c r="AA154" s="20"/>
    </row>
    <row r="155" spans="1:27" outlineLevel="4">
      <c r="A155" s="19">
        <v>13.1205</v>
      </c>
      <c r="B155" s="19" t="s">
        <v>223</v>
      </c>
      <c r="C155" s="19" t="s">
        <v>224</v>
      </c>
      <c r="D155" s="20">
        <f t="shared" si="40"/>
        <v>9</v>
      </c>
      <c r="E155" s="20">
        <f t="shared" si="40"/>
        <v>12</v>
      </c>
      <c r="F155" s="20">
        <f t="shared" si="40"/>
        <v>21</v>
      </c>
      <c r="G155" s="20">
        <v>2</v>
      </c>
      <c r="H155" s="20"/>
      <c r="I155" s="20">
        <v>2</v>
      </c>
      <c r="J155" s="20">
        <v>7</v>
      </c>
      <c r="K155" s="20">
        <v>11</v>
      </c>
      <c r="L155" s="20">
        <v>18</v>
      </c>
      <c r="M155" s="20"/>
      <c r="N155" s="20">
        <v>1</v>
      </c>
      <c r="O155" s="20">
        <v>1</v>
      </c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</row>
    <row r="156" spans="1:27" outlineLevel="4">
      <c r="A156" s="19">
        <v>13.1205</v>
      </c>
      <c r="B156" s="19" t="s">
        <v>225</v>
      </c>
      <c r="C156" s="19" t="s">
        <v>528</v>
      </c>
      <c r="D156" s="20">
        <f t="shared" si="40"/>
        <v>107</v>
      </c>
      <c r="E156" s="20">
        <f t="shared" si="40"/>
        <v>65</v>
      </c>
      <c r="F156" s="20">
        <f t="shared" si="40"/>
        <v>172</v>
      </c>
      <c r="G156" s="20">
        <v>25</v>
      </c>
      <c r="H156" s="20">
        <v>26</v>
      </c>
      <c r="I156" s="20">
        <v>51</v>
      </c>
      <c r="J156" s="20">
        <v>25</v>
      </c>
      <c r="K156" s="20">
        <v>11</v>
      </c>
      <c r="L156" s="20">
        <v>36</v>
      </c>
      <c r="M156" s="20">
        <v>23</v>
      </c>
      <c r="N156" s="20">
        <v>9</v>
      </c>
      <c r="O156" s="20">
        <v>32</v>
      </c>
      <c r="P156" s="20">
        <v>34</v>
      </c>
      <c r="Q156" s="20">
        <v>19</v>
      </c>
      <c r="R156" s="20">
        <v>53</v>
      </c>
      <c r="S156" s="20"/>
      <c r="T156" s="20"/>
      <c r="U156" s="20"/>
      <c r="V156" s="20"/>
      <c r="W156" s="20"/>
      <c r="X156" s="20"/>
      <c r="Y156" s="20"/>
      <c r="Z156" s="20"/>
      <c r="AA156" s="20"/>
    </row>
    <row r="157" spans="1:27" outlineLevel="4">
      <c r="A157" s="19">
        <v>13.1205</v>
      </c>
      <c r="B157" s="19" t="s">
        <v>227</v>
      </c>
      <c r="C157" s="19" t="s">
        <v>529</v>
      </c>
      <c r="D157" s="20">
        <f t="shared" si="40"/>
        <v>39</v>
      </c>
      <c r="E157" s="20">
        <f t="shared" si="40"/>
        <v>77</v>
      </c>
      <c r="F157" s="20">
        <f t="shared" si="40"/>
        <v>116</v>
      </c>
      <c r="G157" s="20">
        <v>5</v>
      </c>
      <c r="H157" s="20">
        <v>18</v>
      </c>
      <c r="I157" s="20">
        <v>23</v>
      </c>
      <c r="J157" s="20">
        <v>14</v>
      </c>
      <c r="K157" s="20">
        <v>19</v>
      </c>
      <c r="L157" s="20">
        <v>33</v>
      </c>
      <c r="M157" s="20">
        <v>5</v>
      </c>
      <c r="N157" s="20">
        <v>15</v>
      </c>
      <c r="O157" s="20">
        <v>20</v>
      </c>
      <c r="P157" s="20">
        <v>15</v>
      </c>
      <c r="Q157" s="20">
        <v>24</v>
      </c>
      <c r="R157" s="20">
        <v>39</v>
      </c>
      <c r="S157" s="20"/>
      <c r="T157" s="20"/>
      <c r="U157" s="20"/>
      <c r="V157" s="20"/>
      <c r="W157" s="20">
        <v>1</v>
      </c>
      <c r="X157" s="20">
        <v>1</v>
      </c>
      <c r="Y157" s="20"/>
      <c r="Z157" s="20"/>
      <c r="AA157" s="20"/>
    </row>
    <row r="158" spans="1:27" outlineLevel="4">
      <c r="A158" s="19">
        <v>13.1205</v>
      </c>
      <c r="B158" s="19" t="s">
        <v>229</v>
      </c>
      <c r="C158" s="19" t="s">
        <v>530</v>
      </c>
      <c r="D158" s="20">
        <f t="shared" si="40"/>
        <v>23</v>
      </c>
      <c r="E158" s="20">
        <f t="shared" si="40"/>
        <v>55</v>
      </c>
      <c r="F158" s="20">
        <f t="shared" si="40"/>
        <v>78</v>
      </c>
      <c r="G158" s="20">
        <v>8</v>
      </c>
      <c r="H158" s="20">
        <v>8</v>
      </c>
      <c r="I158" s="20">
        <v>16</v>
      </c>
      <c r="J158" s="20">
        <v>3</v>
      </c>
      <c r="K158" s="20">
        <v>10</v>
      </c>
      <c r="L158" s="20">
        <v>13</v>
      </c>
      <c r="M158" s="20">
        <v>1</v>
      </c>
      <c r="N158" s="20">
        <v>13</v>
      </c>
      <c r="O158" s="20">
        <v>14</v>
      </c>
      <c r="P158" s="20">
        <v>11</v>
      </c>
      <c r="Q158" s="20">
        <v>24</v>
      </c>
      <c r="R158" s="20">
        <v>35</v>
      </c>
      <c r="S158" s="20"/>
      <c r="T158" s="20"/>
      <c r="U158" s="20"/>
      <c r="V158" s="20"/>
      <c r="W158" s="20"/>
      <c r="X158" s="20"/>
      <c r="Y158" s="20"/>
      <c r="Z158" s="20"/>
      <c r="AA158" s="20"/>
    </row>
    <row r="159" spans="1:27" outlineLevel="4">
      <c r="A159" s="19">
        <v>13.1205</v>
      </c>
      <c r="B159" s="19" t="s">
        <v>231</v>
      </c>
      <c r="C159" s="19" t="s">
        <v>531</v>
      </c>
      <c r="D159" s="20">
        <f t="shared" si="40"/>
        <v>3</v>
      </c>
      <c r="E159" s="20">
        <f t="shared" si="40"/>
        <v>15</v>
      </c>
      <c r="F159" s="20">
        <f t="shared" si="40"/>
        <v>18</v>
      </c>
      <c r="G159" s="20">
        <v>1</v>
      </c>
      <c r="H159" s="20">
        <v>6</v>
      </c>
      <c r="I159" s="20">
        <v>7</v>
      </c>
      <c r="J159" s="20"/>
      <c r="K159" s="20">
        <v>6</v>
      </c>
      <c r="L159" s="20">
        <v>6</v>
      </c>
      <c r="M159" s="20">
        <v>1</v>
      </c>
      <c r="N159" s="20"/>
      <c r="O159" s="20">
        <v>1</v>
      </c>
      <c r="P159" s="20">
        <v>1</v>
      </c>
      <c r="Q159" s="20">
        <v>3</v>
      </c>
      <c r="R159" s="20">
        <v>4</v>
      </c>
      <c r="S159" s="20"/>
      <c r="T159" s="20"/>
      <c r="U159" s="20"/>
      <c r="V159" s="20"/>
      <c r="W159" s="20"/>
      <c r="X159" s="20"/>
      <c r="Y159" s="20"/>
      <c r="Z159" s="20"/>
      <c r="AA159" s="20"/>
    </row>
    <row r="160" spans="1:27" outlineLevel="4">
      <c r="A160" s="19">
        <v>13.1205</v>
      </c>
      <c r="B160" s="19" t="s">
        <v>233</v>
      </c>
      <c r="C160" s="19" t="s">
        <v>532</v>
      </c>
      <c r="D160" s="20">
        <f t="shared" si="40"/>
        <v>23</v>
      </c>
      <c r="E160" s="20">
        <f t="shared" si="40"/>
        <v>31</v>
      </c>
      <c r="F160" s="20">
        <f t="shared" si="40"/>
        <v>54</v>
      </c>
      <c r="G160" s="20">
        <v>8</v>
      </c>
      <c r="H160" s="20">
        <v>12</v>
      </c>
      <c r="I160" s="20">
        <v>20</v>
      </c>
      <c r="J160" s="20">
        <v>7</v>
      </c>
      <c r="K160" s="20">
        <v>11</v>
      </c>
      <c r="L160" s="20">
        <v>18</v>
      </c>
      <c r="M160" s="20">
        <v>5</v>
      </c>
      <c r="N160" s="20">
        <v>3</v>
      </c>
      <c r="O160" s="20">
        <v>8</v>
      </c>
      <c r="P160" s="20">
        <v>3</v>
      </c>
      <c r="Q160" s="20">
        <v>5</v>
      </c>
      <c r="R160" s="20">
        <v>8</v>
      </c>
      <c r="S160" s="20"/>
      <c r="T160" s="20"/>
      <c r="U160" s="20"/>
      <c r="V160" s="20"/>
      <c r="W160" s="20"/>
      <c r="X160" s="20"/>
      <c r="Y160" s="20"/>
      <c r="Z160" s="20"/>
      <c r="AA160" s="20"/>
    </row>
    <row r="161" spans="1:27" outlineLevel="4">
      <c r="A161" s="19">
        <v>13.1205</v>
      </c>
      <c r="B161" s="19" t="s">
        <v>235</v>
      </c>
      <c r="C161" s="19" t="s">
        <v>533</v>
      </c>
      <c r="D161" s="20">
        <f t="shared" si="40"/>
        <v>39</v>
      </c>
      <c r="E161" s="20">
        <f t="shared" si="40"/>
        <v>34</v>
      </c>
      <c r="F161" s="20">
        <f t="shared" si="40"/>
        <v>73</v>
      </c>
      <c r="G161" s="20">
        <v>10</v>
      </c>
      <c r="H161" s="20">
        <v>5</v>
      </c>
      <c r="I161" s="20">
        <v>15</v>
      </c>
      <c r="J161" s="20">
        <v>5</v>
      </c>
      <c r="K161" s="20">
        <v>16</v>
      </c>
      <c r="L161" s="20">
        <v>21</v>
      </c>
      <c r="M161" s="20">
        <v>9</v>
      </c>
      <c r="N161" s="20">
        <v>3</v>
      </c>
      <c r="O161" s="20">
        <v>12</v>
      </c>
      <c r="P161" s="20">
        <v>14</v>
      </c>
      <c r="Q161" s="20">
        <v>10</v>
      </c>
      <c r="R161" s="20">
        <v>24</v>
      </c>
      <c r="S161" s="20"/>
      <c r="T161" s="20"/>
      <c r="U161" s="20"/>
      <c r="V161" s="20">
        <v>1</v>
      </c>
      <c r="W161" s="20"/>
      <c r="X161" s="20">
        <v>1</v>
      </c>
      <c r="Y161" s="20"/>
      <c r="Z161" s="20"/>
      <c r="AA161" s="20"/>
    </row>
    <row r="162" spans="1:27" outlineLevel="4">
      <c r="A162" s="19">
        <v>13.1205</v>
      </c>
      <c r="B162" s="19" t="s">
        <v>237</v>
      </c>
      <c r="C162" s="19" t="s">
        <v>534</v>
      </c>
      <c r="D162" s="20">
        <f t="shared" si="40"/>
        <v>35</v>
      </c>
      <c r="E162" s="20">
        <f t="shared" si="40"/>
        <v>46</v>
      </c>
      <c r="F162" s="20">
        <f t="shared" si="40"/>
        <v>81</v>
      </c>
      <c r="G162" s="20">
        <v>9</v>
      </c>
      <c r="H162" s="20">
        <v>17</v>
      </c>
      <c r="I162" s="20">
        <v>26</v>
      </c>
      <c r="J162" s="20">
        <v>14</v>
      </c>
      <c r="K162" s="20">
        <v>11</v>
      </c>
      <c r="L162" s="20">
        <v>25</v>
      </c>
      <c r="M162" s="20">
        <v>8</v>
      </c>
      <c r="N162" s="20">
        <v>8</v>
      </c>
      <c r="O162" s="20">
        <v>16</v>
      </c>
      <c r="P162" s="20">
        <v>4</v>
      </c>
      <c r="Q162" s="20">
        <v>10</v>
      </c>
      <c r="R162" s="20">
        <v>14</v>
      </c>
      <c r="S162" s="20"/>
      <c r="T162" s="20"/>
      <c r="U162" s="20"/>
      <c r="V162" s="20"/>
      <c r="W162" s="20"/>
      <c r="X162" s="20"/>
      <c r="Y162" s="20"/>
      <c r="Z162" s="20"/>
      <c r="AA162" s="20"/>
    </row>
    <row r="163" spans="1:27" outlineLevel="4">
      <c r="A163" s="19">
        <v>13.1205</v>
      </c>
      <c r="B163" s="19" t="s">
        <v>239</v>
      </c>
      <c r="C163" s="19" t="s">
        <v>535</v>
      </c>
      <c r="D163" s="20">
        <f t="shared" si="40"/>
        <v>48</v>
      </c>
      <c r="E163" s="20">
        <f t="shared" si="40"/>
        <v>30</v>
      </c>
      <c r="F163" s="20">
        <f t="shared" si="40"/>
        <v>78</v>
      </c>
      <c r="G163" s="20">
        <v>14</v>
      </c>
      <c r="H163" s="20">
        <v>8</v>
      </c>
      <c r="I163" s="20">
        <v>22</v>
      </c>
      <c r="J163" s="20">
        <v>14</v>
      </c>
      <c r="K163" s="20">
        <v>17</v>
      </c>
      <c r="L163" s="20">
        <v>31</v>
      </c>
      <c r="M163" s="20">
        <v>7</v>
      </c>
      <c r="N163" s="20">
        <v>1</v>
      </c>
      <c r="O163" s="20">
        <v>8</v>
      </c>
      <c r="P163" s="20">
        <v>13</v>
      </c>
      <c r="Q163" s="20">
        <v>4</v>
      </c>
      <c r="R163" s="20">
        <v>17</v>
      </c>
      <c r="S163" s="20"/>
      <c r="T163" s="20"/>
      <c r="U163" s="20"/>
      <c r="V163" s="20"/>
      <c r="W163" s="20"/>
      <c r="X163" s="20"/>
      <c r="Y163" s="20"/>
      <c r="Z163" s="20"/>
      <c r="AA163" s="20"/>
    </row>
    <row r="164" spans="1:27" outlineLevel="4">
      <c r="A164" s="19">
        <v>13.1205</v>
      </c>
      <c r="B164" s="19" t="s">
        <v>241</v>
      </c>
      <c r="C164" s="19" t="s">
        <v>536</v>
      </c>
      <c r="D164" s="20">
        <f t="shared" si="40"/>
        <v>20</v>
      </c>
      <c r="E164" s="20">
        <f t="shared" si="40"/>
        <v>50</v>
      </c>
      <c r="F164" s="20">
        <f t="shared" si="40"/>
        <v>70</v>
      </c>
      <c r="G164" s="20">
        <v>11</v>
      </c>
      <c r="H164" s="20">
        <v>13</v>
      </c>
      <c r="I164" s="20">
        <v>24</v>
      </c>
      <c r="J164" s="20">
        <v>4</v>
      </c>
      <c r="K164" s="20">
        <v>17</v>
      </c>
      <c r="L164" s="20">
        <v>21</v>
      </c>
      <c r="M164" s="20">
        <v>3</v>
      </c>
      <c r="N164" s="20">
        <v>5</v>
      </c>
      <c r="O164" s="20">
        <v>8</v>
      </c>
      <c r="P164" s="20">
        <v>2</v>
      </c>
      <c r="Q164" s="20">
        <v>15</v>
      </c>
      <c r="R164" s="20">
        <v>17</v>
      </c>
      <c r="S164" s="20"/>
      <c r="T164" s="20"/>
      <c r="U164" s="20"/>
      <c r="V164" s="20"/>
      <c r="W164" s="20"/>
      <c r="X164" s="20"/>
      <c r="Y164" s="20"/>
      <c r="Z164" s="20"/>
      <c r="AA164" s="20"/>
    </row>
    <row r="165" spans="1:27" outlineLevel="4">
      <c r="A165" s="19">
        <v>13.1205</v>
      </c>
      <c r="B165" s="19" t="s">
        <v>243</v>
      </c>
      <c r="C165" s="19" t="s">
        <v>537</v>
      </c>
      <c r="D165" s="20">
        <f t="shared" si="40"/>
        <v>60</v>
      </c>
      <c r="E165" s="20">
        <f t="shared" si="40"/>
        <v>39</v>
      </c>
      <c r="F165" s="20">
        <f t="shared" si="40"/>
        <v>99</v>
      </c>
      <c r="G165" s="20">
        <v>19</v>
      </c>
      <c r="H165" s="20">
        <v>8</v>
      </c>
      <c r="I165" s="20">
        <v>27</v>
      </c>
      <c r="J165" s="20">
        <v>23</v>
      </c>
      <c r="K165" s="20">
        <v>14</v>
      </c>
      <c r="L165" s="20">
        <v>37</v>
      </c>
      <c r="M165" s="20">
        <v>9</v>
      </c>
      <c r="N165" s="20">
        <v>7</v>
      </c>
      <c r="O165" s="20">
        <v>16</v>
      </c>
      <c r="P165" s="20">
        <v>9</v>
      </c>
      <c r="Q165" s="20">
        <v>10</v>
      </c>
      <c r="R165" s="20">
        <v>19</v>
      </c>
      <c r="S165" s="20"/>
      <c r="T165" s="20"/>
      <c r="U165" s="20"/>
      <c r="V165" s="20"/>
      <c r="W165" s="20"/>
      <c r="X165" s="20"/>
      <c r="Y165" s="20"/>
      <c r="Z165" s="20"/>
      <c r="AA165" s="20"/>
    </row>
    <row r="166" spans="1:27" outlineLevel="4">
      <c r="A166" s="19">
        <v>13.1205</v>
      </c>
      <c r="B166" s="19" t="s">
        <v>245</v>
      </c>
      <c r="C166" s="19" t="s">
        <v>538</v>
      </c>
      <c r="D166" s="20">
        <f t="shared" si="40"/>
        <v>28</v>
      </c>
      <c r="E166" s="20">
        <f t="shared" si="40"/>
        <v>56</v>
      </c>
      <c r="F166" s="20">
        <f t="shared" si="40"/>
        <v>84</v>
      </c>
      <c r="G166" s="20">
        <v>7</v>
      </c>
      <c r="H166" s="20">
        <v>15</v>
      </c>
      <c r="I166" s="20">
        <v>22</v>
      </c>
      <c r="J166" s="20">
        <v>7</v>
      </c>
      <c r="K166" s="20">
        <v>22</v>
      </c>
      <c r="L166" s="20">
        <v>29</v>
      </c>
      <c r="M166" s="20">
        <v>8</v>
      </c>
      <c r="N166" s="20">
        <v>4</v>
      </c>
      <c r="O166" s="20">
        <v>12</v>
      </c>
      <c r="P166" s="20">
        <v>6</v>
      </c>
      <c r="Q166" s="20">
        <v>15</v>
      </c>
      <c r="R166" s="20">
        <v>21</v>
      </c>
      <c r="S166" s="20"/>
      <c r="T166" s="20"/>
      <c r="U166" s="20"/>
      <c r="V166" s="20"/>
      <c r="W166" s="20"/>
      <c r="X166" s="20"/>
      <c r="Y166" s="20"/>
      <c r="Z166" s="20"/>
      <c r="AA166" s="20"/>
    </row>
    <row r="167" spans="1:27" s="17" customFormat="1" outlineLevel="3">
      <c r="A167" s="171" t="s">
        <v>247</v>
      </c>
      <c r="B167" s="171"/>
      <c r="C167" s="171"/>
      <c r="D167" s="18">
        <f t="shared" ref="D167:AA167" si="59">SUBTOTAL(9,D168:D170)</f>
        <v>5</v>
      </c>
      <c r="E167" s="18">
        <f t="shared" si="59"/>
        <v>77</v>
      </c>
      <c r="F167" s="18">
        <f t="shared" si="59"/>
        <v>82</v>
      </c>
      <c r="G167" s="18">
        <f t="shared" si="59"/>
        <v>2</v>
      </c>
      <c r="H167" s="18">
        <f t="shared" si="59"/>
        <v>9</v>
      </c>
      <c r="I167" s="18">
        <f t="shared" si="59"/>
        <v>11</v>
      </c>
      <c r="J167" s="18">
        <f t="shared" si="59"/>
        <v>2</v>
      </c>
      <c r="K167" s="18">
        <f t="shared" si="59"/>
        <v>24</v>
      </c>
      <c r="L167" s="18">
        <f t="shared" si="59"/>
        <v>26</v>
      </c>
      <c r="M167" s="18">
        <f t="shared" si="59"/>
        <v>0</v>
      </c>
      <c r="N167" s="18">
        <f t="shared" si="59"/>
        <v>15</v>
      </c>
      <c r="O167" s="18">
        <f t="shared" si="59"/>
        <v>15</v>
      </c>
      <c r="P167" s="18">
        <f t="shared" si="59"/>
        <v>1</v>
      </c>
      <c r="Q167" s="18">
        <f t="shared" si="59"/>
        <v>28</v>
      </c>
      <c r="R167" s="18">
        <f t="shared" si="59"/>
        <v>29</v>
      </c>
      <c r="S167" s="18">
        <f t="shared" si="59"/>
        <v>0</v>
      </c>
      <c r="T167" s="18">
        <f t="shared" si="59"/>
        <v>0</v>
      </c>
      <c r="U167" s="18">
        <f t="shared" si="59"/>
        <v>0</v>
      </c>
      <c r="V167" s="18">
        <f t="shared" si="59"/>
        <v>0</v>
      </c>
      <c r="W167" s="18">
        <f t="shared" si="59"/>
        <v>1</v>
      </c>
      <c r="X167" s="18">
        <f t="shared" si="59"/>
        <v>1</v>
      </c>
      <c r="Y167" s="18">
        <f t="shared" si="59"/>
        <v>0</v>
      </c>
      <c r="Z167" s="18">
        <f t="shared" si="59"/>
        <v>0</v>
      </c>
      <c r="AA167" s="18">
        <f t="shared" si="59"/>
        <v>0</v>
      </c>
    </row>
    <row r="168" spans="1:27" outlineLevel="4">
      <c r="A168" s="19">
        <v>19.059899999999999</v>
      </c>
      <c r="B168" s="19" t="s">
        <v>250</v>
      </c>
      <c r="C168" s="19" t="s">
        <v>539</v>
      </c>
      <c r="D168" s="20">
        <f t="shared" si="40"/>
        <v>3</v>
      </c>
      <c r="E168" s="20">
        <f t="shared" si="40"/>
        <v>24</v>
      </c>
      <c r="F168" s="20">
        <f t="shared" si="40"/>
        <v>27</v>
      </c>
      <c r="G168" s="20">
        <v>1</v>
      </c>
      <c r="H168" s="20">
        <v>1</v>
      </c>
      <c r="I168" s="20">
        <v>2</v>
      </c>
      <c r="J168" s="20">
        <v>2</v>
      </c>
      <c r="K168" s="20">
        <v>12</v>
      </c>
      <c r="L168" s="20">
        <v>14</v>
      </c>
      <c r="M168" s="20"/>
      <c r="N168" s="20">
        <v>2</v>
      </c>
      <c r="O168" s="20">
        <v>2</v>
      </c>
      <c r="P168" s="20"/>
      <c r="Q168" s="20">
        <v>9</v>
      </c>
      <c r="R168" s="20">
        <v>9</v>
      </c>
      <c r="S168" s="20"/>
      <c r="T168" s="20"/>
      <c r="U168" s="20"/>
      <c r="V168" s="20"/>
      <c r="W168" s="20"/>
      <c r="X168" s="20"/>
      <c r="Y168" s="20"/>
      <c r="Z168" s="20"/>
      <c r="AA168" s="20"/>
    </row>
    <row r="169" spans="1:27" outlineLevel="4">
      <c r="A169" s="19">
        <v>19.070799999999998</v>
      </c>
      <c r="B169" s="19" t="s">
        <v>540</v>
      </c>
      <c r="C169" s="19" t="s">
        <v>541</v>
      </c>
      <c r="D169" s="20">
        <f t="shared" si="40"/>
        <v>1</v>
      </c>
      <c r="E169" s="20">
        <f t="shared" si="40"/>
        <v>10</v>
      </c>
      <c r="F169" s="20">
        <f t="shared" si="40"/>
        <v>11</v>
      </c>
      <c r="G169" s="20">
        <v>1</v>
      </c>
      <c r="H169" s="20"/>
      <c r="I169" s="20">
        <v>1</v>
      </c>
      <c r="J169" s="20"/>
      <c r="K169" s="20">
        <v>1</v>
      </c>
      <c r="L169" s="20">
        <v>1</v>
      </c>
      <c r="M169" s="20"/>
      <c r="N169" s="20">
        <v>1</v>
      </c>
      <c r="O169" s="20">
        <v>1</v>
      </c>
      <c r="P169" s="20"/>
      <c r="Q169" s="20">
        <v>8</v>
      </c>
      <c r="R169" s="20">
        <v>8</v>
      </c>
      <c r="S169" s="20"/>
      <c r="T169" s="20"/>
      <c r="U169" s="20"/>
      <c r="V169" s="20"/>
      <c r="W169" s="20"/>
      <c r="X169" s="20"/>
      <c r="Y169" s="20"/>
      <c r="Z169" s="20"/>
      <c r="AA169" s="20"/>
    </row>
    <row r="170" spans="1:27" outlineLevel="4">
      <c r="A170" s="19">
        <v>19.070799999999998</v>
      </c>
      <c r="B170" s="19" t="s">
        <v>252</v>
      </c>
      <c r="C170" s="19" t="s">
        <v>541</v>
      </c>
      <c r="D170" s="20">
        <f t="shared" si="40"/>
        <v>1</v>
      </c>
      <c r="E170" s="20">
        <f t="shared" si="40"/>
        <v>43</v>
      </c>
      <c r="F170" s="20">
        <f t="shared" si="40"/>
        <v>44</v>
      </c>
      <c r="G170" s="20"/>
      <c r="H170" s="20">
        <v>8</v>
      </c>
      <c r="I170" s="20">
        <v>8</v>
      </c>
      <c r="J170" s="20"/>
      <c r="K170" s="20">
        <v>11</v>
      </c>
      <c r="L170" s="20">
        <v>11</v>
      </c>
      <c r="M170" s="20"/>
      <c r="N170" s="20">
        <v>12</v>
      </c>
      <c r="O170" s="20">
        <v>12</v>
      </c>
      <c r="P170" s="20">
        <v>1</v>
      </c>
      <c r="Q170" s="20">
        <v>11</v>
      </c>
      <c r="R170" s="20">
        <v>12</v>
      </c>
      <c r="S170" s="20"/>
      <c r="T170" s="20"/>
      <c r="U170" s="20"/>
      <c r="V170" s="20"/>
      <c r="W170" s="20">
        <v>1</v>
      </c>
      <c r="X170" s="20">
        <v>1</v>
      </c>
      <c r="Y170" s="20"/>
      <c r="Z170" s="20"/>
      <c r="AA170" s="20"/>
    </row>
    <row r="171" spans="1:27" s="17" customFormat="1" outlineLevel="2">
      <c r="A171" s="173" t="s">
        <v>50</v>
      </c>
      <c r="B171" s="173"/>
      <c r="C171" s="173"/>
      <c r="D171" s="18">
        <f t="shared" ref="D171:AA171" si="60">SUBTOTAL(9,D173:D191)</f>
        <v>135</v>
      </c>
      <c r="E171" s="18">
        <f t="shared" si="60"/>
        <v>410</v>
      </c>
      <c r="F171" s="18">
        <f t="shared" si="60"/>
        <v>545</v>
      </c>
      <c r="G171" s="18">
        <f t="shared" si="60"/>
        <v>49</v>
      </c>
      <c r="H171" s="18">
        <f t="shared" si="60"/>
        <v>117</v>
      </c>
      <c r="I171" s="18">
        <f t="shared" si="60"/>
        <v>166</v>
      </c>
      <c r="J171" s="18">
        <f t="shared" si="60"/>
        <v>86</v>
      </c>
      <c r="K171" s="18">
        <f t="shared" si="60"/>
        <v>293</v>
      </c>
      <c r="L171" s="18">
        <f t="shared" si="60"/>
        <v>379</v>
      </c>
      <c r="M171" s="18">
        <f t="shared" si="60"/>
        <v>0</v>
      </c>
      <c r="N171" s="18">
        <f t="shared" si="60"/>
        <v>0</v>
      </c>
      <c r="O171" s="18">
        <f t="shared" si="60"/>
        <v>0</v>
      </c>
      <c r="P171" s="18">
        <f t="shared" si="60"/>
        <v>0</v>
      </c>
      <c r="Q171" s="18">
        <f t="shared" si="60"/>
        <v>0</v>
      </c>
      <c r="R171" s="18">
        <f t="shared" si="60"/>
        <v>0</v>
      </c>
      <c r="S171" s="18">
        <f t="shared" si="60"/>
        <v>0</v>
      </c>
      <c r="T171" s="18">
        <f t="shared" si="60"/>
        <v>0</v>
      </c>
      <c r="U171" s="18">
        <f t="shared" si="60"/>
        <v>0</v>
      </c>
      <c r="V171" s="18">
        <f t="shared" si="60"/>
        <v>0</v>
      </c>
      <c r="W171" s="18">
        <f t="shared" si="60"/>
        <v>0</v>
      </c>
      <c r="X171" s="18">
        <f t="shared" si="60"/>
        <v>0</v>
      </c>
      <c r="Y171" s="18">
        <f t="shared" si="60"/>
        <v>0</v>
      </c>
      <c r="Z171" s="18">
        <f t="shared" si="60"/>
        <v>0</v>
      </c>
      <c r="AA171" s="18">
        <f t="shared" si="60"/>
        <v>0</v>
      </c>
    </row>
    <row r="172" spans="1:27" s="17" customFormat="1" outlineLevel="3">
      <c r="A172" s="171" t="s">
        <v>492</v>
      </c>
      <c r="B172" s="171"/>
      <c r="C172" s="171"/>
      <c r="D172" s="18">
        <f t="shared" ref="D172:AA172" si="61">SUBTOTAL(9,D173:D186)</f>
        <v>55</v>
      </c>
      <c r="E172" s="18">
        <f t="shared" si="61"/>
        <v>206</v>
      </c>
      <c r="F172" s="18">
        <f t="shared" si="61"/>
        <v>261</v>
      </c>
      <c r="G172" s="18">
        <f t="shared" si="61"/>
        <v>15</v>
      </c>
      <c r="H172" s="18">
        <f t="shared" si="61"/>
        <v>60</v>
      </c>
      <c r="I172" s="18">
        <f t="shared" si="61"/>
        <v>75</v>
      </c>
      <c r="J172" s="18">
        <f t="shared" si="61"/>
        <v>40</v>
      </c>
      <c r="K172" s="18">
        <f t="shared" si="61"/>
        <v>146</v>
      </c>
      <c r="L172" s="18">
        <f t="shared" si="61"/>
        <v>186</v>
      </c>
      <c r="M172" s="18">
        <f t="shared" si="61"/>
        <v>0</v>
      </c>
      <c r="N172" s="18">
        <f t="shared" si="61"/>
        <v>0</v>
      </c>
      <c r="O172" s="18">
        <f t="shared" si="61"/>
        <v>0</v>
      </c>
      <c r="P172" s="18">
        <f t="shared" si="61"/>
        <v>0</v>
      </c>
      <c r="Q172" s="18">
        <f t="shared" si="61"/>
        <v>0</v>
      </c>
      <c r="R172" s="18">
        <f t="shared" si="61"/>
        <v>0</v>
      </c>
      <c r="S172" s="18">
        <f t="shared" si="61"/>
        <v>0</v>
      </c>
      <c r="T172" s="18">
        <f t="shared" si="61"/>
        <v>0</v>
      </c>
      <c r="U172" s="18">
        <f t="shared" si="61"/>
        <v>0</v>
      </c>
      <c r="V172" s="18">
        <f t="shared" si="61"/>
        <v>0</v>
      </c>
      <c r="W172" s="18">
        <f t="shared" si="61"/>
        <v>0</v>
      </c>
      <c r="X172" s="18">
        <f t="shared" si="61"/>
        <v>0</v>
      </c>
      <c r="Y172" s="18">
        <f t="shared" si="61"/>
        <v>0</v>
      </c>
      <c r="Z172" s="18">
        <f t="shared" si="61"/>
        <v>0</v>
      </c>
      <c r="AA172" s="18">
        <f t="shared" si="61"/>
        <v>0</v>
      </c>
    </row>
    <row r="173" spans="1:27" outlineLevel="4">
      <c r="A173" s="19">
        <v>13.030099999999999</v>
      </c>
      <c r="B173" s="19" t="s">
        <v>256</v>
      </c>
      <c r="C173" s="19" t="s">
        <v>542</v>
      </c>
      <c r="D173" s="20">
        <f t="shared" si="40"/>
        <v>0</v>
      </c>
      <c r="E173" s="20">
        <f t="shared" si="40"/>
        <v>1</v>
      </c>
      <c r="F173" s="20">
        <f t="shared" si="40"/>
        <v>1</v>
      </c>
      <c r="G173" s="20"/>
      <c r="H173" s="20"/>
      <c r="I173" s="20"/>
      <c r="J173" s="20"/>
      <c r="K173" s="20">
        <v>1</v>
      </c>
      <c r="L173" s="20">
        <v>1</v>
      </c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</row>
    <row r="174" spans="1:27" outlineLevel="4">
      <c r="A174" s="19">
        <v>13.030099999999999</v>
      </c>
      <c r="B174" s="19" t="s">
        <v>260</v>
      </c>
      <c r="C174" s="19" t="s">
        <v>543</v>
      </c>
      <c r="D174" s="20">
        <f t="shared" si="40"/>
        <v>11</v>
      </c>
      <c r="E174" s="20">
        <f t="shared" si="40"/>
        <v>26</v>
      </c>
      <c r="F174" s="20">
        <f t="shared" si="40"/>
        <v>37</v>
      </c>
      <c r="G174" s="20">
        <v>3</v>
      </c>
      <c r="H174" s="20">
        <v>15</v>
      </c>
      <c r="I174" s="20">
        <v>18</v>
      </c>
      <c r="J174" s="20">
        <v>8</v>
      </c>
      <c r="K174" s="20">
        <v>11</v>
      </c>
      <c r="L174" s="20">
        <v>19</v>
      </c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</row>
    <row r="175" spans="1:27" outlineLevel="4">
      <c r="A175" s="19">
        <v>13.040100000000001</v>
      </c>
      <c r="B175" s="19" t="s">
        <v>264</v>
      </c>
      <c r="C175" s="19" t="s">
        <v>265</v>
      </c>
      <c r="D175" s="20">
        <f t="shared" si="40"/>
        <v>6</v>
      </c>
      <c r="E175" s="20">
        <f t="shared" si="40"/>
        <v>18</v>
      </c>
      <c r="F175" s="20">
        <f t="shared" si="40"/>
        <v>24</v>
      </c>
      <c r="G175" s="20">
        <v>4</v>
      </c>
      <c r="H175" s="20">
        <v>8</v>
      </c>
      <c r="I175" s="20">
        <v>12</v>
      </c>
      <c r="J175" s="20">
        <v>2</v>
      </c>
      <c r="K175" s="20">
        <v>10</v>
      </c>
      <c r="L175" s="20">
        <v>12</v>
      </c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</row>
    <row r="176" spans="1:27" outlineLevel="4">
      <c r="A176" s="19">
        <v>13.0601</v>
      </c>
      <c r="B176" s="19" t="s">
        <v>266</v>
      </c>
      <c r="C176" s="19" t="s">
        <v>267</v>
      </c>
      <c r="D176" s="20">
        <f t="shared" si="40"/>
        <v>7</v>
      </c>
      <c r="E176" s="20">
        <f t="shared" si="40"/>
        <v>26</v>
      </c>
      <c r="F176" s="20">
        <f t="shared" si="40"/>
        <v>33</v>
      </c>
      <c r="G176" s="20"/>
      <c r="H176" s="20">
        <v>7</v>
      </c>
      <c r="I176" s="20">
        <v>7</v>
      </c>
      <c r="J176" s="20">
        <v>7</v>
      </c>
      <c r="K176" s="20">
        <v>19</v>
      </c>
      <c r="L176" s="20">
        <v>26</v>
      </c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</row>
    <row r="177" spans="1:27" outlineLevel="4">
      <c r="A177" s="19">
        <v>13.0601</v>
      </c>
      <c r="B177" s="19" t="s">
        <v>268</v>
      </c>
      <c r="C177" s="19" t="s">
        <v>544</v>
      </c>
      <c r="D177" s="20">
        <f t="shared" si="40"/>
        <v>0</v>
      </c>
      <c r="E177" s="20">
        <f t="shared" si="40"/>
        <v>5</v>
      </c>
      <c r="F177" s="20">
        <f t="shared" si="40"/>
        <v>5</v>
      </c>
      <c r="G177" s="20"/>
      <c r="H177" s="20"/>
      <c r="I177" s="20"/>
      <c r="J177" s="20"/>
      <c r="K177" s="20">
        <v>5</v>
      </c>
      <c r="L177" s="20">
        <v>5</v>
      </c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</row>
    <row r="178" spans="1:27" outlineLevel="4">
      <c r="A178" s="19">
        <v>13.100099999999999</v>
      </c>
      <c r="B178" s="19" t="s">
        <v>270</v>
      </c>
      <c r="C178" s="19" t="s">
        <v>522</v>
      </c>
      <c r="D178" s="20">
        <f t="shared" si="40"/>
        <v>6</v>
      </c>
      <c r="E178" s="20">
        <f t="shared" si="40"/>
        <v>31</v>
      </c>
      <c r="F178" s="20">
        <f t="shared" si="40"/>
        <v>37</v>
      </c>
      <c r="G178" s="20">
        <v>2</v>
      </c>
      <c r="H178" s="20">
        <v>9</v>
      </c>
      <c r="I178" s="20">
        <v>11</v>
      </c>
      <c r="J178" s="20">
        <v>4</v>
      </c>
      <c r="K178" s="20">
        <v>22</v>
      </c>
      <c r="L178" s="20">
        <v>26</v>
      </c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</row>
    <row r="179" spans="1:27" outlineLevel="4">
      <c r="A179" s="19">
        <v>13.110099999999999</v>
      </c>
      <c r="B179" s="19" t="s">
        <v>271</v>
      </c>
      <c r="C179" s="19" t="s">
        <v>545</v>
      </c>
      <c r="D179" s="20">
        <f t="shared" si="40"/>
        <v>11</v>
      </c>
      <c r="E179" s="20">
        <f t="shared" si="40"/>
        <v>31</v>
      </c>
      <c r="F179" s="20">
        <f t="shared" si="40"/>
        <v>42</v>
      </c>
      <c r="G179" s="20">
        <v>2</v>
      </c>
      <c r="H179" s="20">
        <v>3</v>
      </c>
      <c r="I179" s="20">
        <v>5</v>
      </c>
      <c r="J179" s="20">
        <v>9</v>
      </c>
      <c r="K179" s="20">
        <v>28</v>
      </c>
      <c r="L179" s="20">
        <v>37</v>
      </c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</row>
    <row r="180" spans="1:27" outlineLevel="4">
      <c r="A180" s="19">
        <v>13.1205</v>
      </c>
      <c r="B180" s="19" t="s">
        <v>219</v>
      </c>
      <c r="C180" s="19" t="s">
        <v>527</v>
      </c>
      <c r="D180" s="20">
        <f t="shared" si="40"/>
        <v>0</v>
      </c>
      <c r="E180" s="20">
        <f t="shared" si="40"/>
        <v>3</v>
      </c>
      <c r="F180" s="20">
        <f t="shared" si="40"/>
        <v>3</v>
      </c>
      <c r="G180" s="20"/>
      <c r="H180" s="20">
        <v>1</v>
      </c>
      <c r="I180" s="20">
        <v>1</v>
      </c>
      <c r="J180" s="20"/>
      <c r="K180" s="20">
        <v>2</v>
      </c>
      <c r="L180" s="20">
        <v>2</v>
      </c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</row>
    <row r="181" spans="1:27" outlineLevel="4">
      <c r="A181" s="19">
        <v>13.121</v>
      </c>
      <c r="B181" s="19" t="s">
        <v>277</v>
      </c>
      <c r="C181" s="19" t="s">
        <v>278</v>
      </c>
      <c r="D181" s="20">
        <f t="shared" si="40"/>
        <v>0</v>
      </c>
      <c r="E181" s="20">
        <f t="shared" si="40"/>
        <v>17</v>
      </c>
      <c r="F181" s="20">
        <f t="shared" si="40"/>
        <v>17</v>
      </c>
      <c r="G181" s="20"/>
      <c r="H181" s="20">
        <v>6</v>
      </c>
      <c r="I181" s="20">
        <v>6</v>
      </c>
      <c r="J181" s="20"/>
      <c r="K181" s="20">
        <v>11</v>
      </c>
      <c r="L181" s="20">
        <v>11</v>
      </c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</row>
    <row r="182" spans="1:27" outlineLevel="4">
      <c r="A182" s="19">
        <v>13.121</v>
      </c>
      <c r="B182" s="19" t="s">
        <v>275</v>
      </c>
      <c r="C182" s="19" t="s">
        <v>448</v>
      </c>
      <c r="D182" s="20">
        <f t="shared" si="40"/>
        <v>0</v>
      </c>
      <c r="E182" s="20">
        <f t="shared" si="40"/>
        <v>15</v>
      </c>
      <c r="F182" s="20">
        <f t="shared" si="40"/>
        <v>15</v>
      </c>
      <c r="G182" s="20"/>
      <c r="H182" s="20">
        <v>7</v>
      </c>
      <c r="I182" s="20">
        <v>7</v>
      </c>
      <c r="J182" s="20"/>
      <c r="K182" s="20">
        <v>8</v>
      </c>
      <c r="L182" s="20">
        <v>8</v>
      </c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</row>
    <row r="183" spans="1:27" outlineLevel="4">
      <c r="A183" s="19">
        <v>13.121</v>
      </c>
      <c r="B183" s="19" t="s">
        <v>273</v>
      </c>
      <c r="C183" s="19" t="s">
        <v>274</v>
      </c>
      <c r="D183" s="20">
        <f t="shared" si="40"/>
        <v>0</v>
      </c>
      <c r="E183" s="20">
        <f t="shared" si="40"/>
        <v>1</v>
      </c>
      <c r="F183" s="20">
        <f t="shared" si="40"/>
        <v>1</v>
      </c>
      <c r="G183" s="20"/>
      <c r="H183" s="20"/>
      <c r="I183" s="20"/>
      <c r="J183" s="20"/>
      <c r="K183" s="20">
        <v>1</v>
      </c>
      <c r="L183" s="20">
        <v>1</v>
      </c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</row>
    <row r="184" spans="1:27" outlineLevel="4">
      <c r="A184" s="19">
        <v>13.1401</v>
      </c>
      <c r="B184" s="19" t="s">
        <v>279</v>
      </c>
      <c r="C184" s="19" t="s">
        <v>546</v>
      </c>
      <c r="D184" s="20">
        <f t="shared" si="40"/>
        <v>5</v>
      </c>
      <c r="E184" s="20">
        <f t="shared" si="40"/>
        <v>19</v>
      </c>
      <c r="F184" s="20">
        <f t="shared" si="40"/>
        <v>24</v>
      </c>
      <c r="G184" s="20">
        <v>3</v>
      </c>
      <c r="H184" s="20">
        <v>3</v>
      </c>
      <c r="I184" s="20">
        <v>6</v>
      </c>
      <c r="J184" s="20">
        <v>2</v>
      </c>
      <c r="K184" s="20">
        <v>16</v>
      </c>
      <c r="L184" s="20">
        <v>18</v>
      </c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</row>
    <row r="185" spans="1:27" outlineLevel="4">
      <c r="A185" s="19">
        <v>19.010100000000001</v>
      </c>
      <c r="B185" s="19" t="s">
        <v>281</v>
      </c>
      <c r="C185" s="19" t="s">
        <v>547</v>
      </c>
      <c r="D185" s="20">
        <f t="shared" si="40"/>
        <v>0</v>
      </c>
      <c r="E185" s="20">
        <f t="shared" si="40"/>
        <v>3</v>
      </c>
      <c r="F185" s="20">
        <f t="shared" si="40"/>
        <v>3</v>
      </c>
      <c r="G185" s="20"/>
      <c r="H185" s="20"/>
      <c r="I185" s="20"/>
      <c r="J185" s="20"/>
      <c r="K185" s="20">
        <v>3</v>
      </c>
      <c r="L185" s="20">
        <v>3</v>
      </c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</row>
    <row r="186" spans="1:27" outlineLevel="4">
      <c r="A186" s="19">
        <v>26.090800000000002</v>
      </c>
      <c r="B186" s="19" t="s">
        <v>282</v>
      </c>
      <c r="C186" s="19" t="s">
        <v>548</v>
      </c>
      <c r="D186" s="20">
        <f t="shared" si="40"/>
        <v>9</v>
      </c>
      <c r="E186" s="20">
        <f t="shared" si="40"/>
        <v>10</v>
      </c>
      <c r="F186" s="20">
        <f t="shared" si="40"/>
        <v>19</v>
      </c>
      <c r="G186" s="20">
        <v>1</v>
      </c>
      <c r="H186" s="20">
        <v>1</v>
      </c>
      <c r="I186" s="20">
        <v>2</v>
      </c>
      <c r="J186" s="20">
        <v>8</v>
      </c>
      <c r="K186" s="20">
        <v>9</v>
      </c>
      <c r="L186" s="20">
        <v>17</v>
      </c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</row>
    <row r="187" spans="1:27" s="17" customFormat="1" outlineLevel="3">
      <c r="A187" s="171" t="s">
        <v>77</v>
      </c>
      <c r="B187" s="171"/>
      <c r="C187" s="171"/>
      <c r="D187" s="18">
        <f t="shared" ref="D187:AA187" si="62">SUBTOTAL(9,D188:D191)</f>
        <v>80</v>
      </c>
      <c r="E187" s="18">
        <f t="shared" si="62"/>
        <v>204</v>
      </c>
      <c r="F187" s="18">
        <f t="shared" si="62"/>
        <v>284</v>
      </c>
      <c r="G187" s="18">
        <f t="shared" si="62"/>
        <v>34</v>
      </c>
      <c r="H187" s="18">
        <f t="shared" si="62"/>
        <v>57</v>
      </c>
      <c r="I187" s="18">
        <f t="shared" si="62"/>
        <v>91</v>
      </c>
      <c r="J187" s="18">
        <f t="shared" si="62"/>
        <v>46</v>
      </c>
      <c r="K187" s="18">
        <f t="shared" si="62"/>
        <v>147</v>
      </c>
      <c r="L187" s="18">
        <f t="shared" si="62"/>
        <v>193</v>
      </c>
      <c r="M187" s="18">
        <f t="shared" si="62"/>
        <v>0</v>
      </c>
      <c r="N187" s="18">
        <f t="shared" si="62"/>
        <v>0</v>
      </c>
      <c r="O187" s="18">
        <f t="shared" si="62"/>
        <v>0</v>
      </c>
      <c r="P187" s="18">
        <f t="shared" si="62"/>
        <v>0</v>
      </c>
      <c r="Q187" s="18">
        <f t="shared" si="62"/>
        <v>0</v>
      </c>
      <c r="R187" s="18">
        <f t="shared" si="62"/>
        <v>0</v>
      </c>
      <c r="S187" s="18">
        <f t="shared" si="62"/>
        <v>0</v>
      </c>
      <c r="T187" s="18">
        <f t="shared" si="62"/>
        <v>0</v>
      </c>
      <c r="U187" s="18">
        <f t="shared" si="62"/>
        <v>0</v>
      </c>
      <c r="V187" s="18">
        <f t="shared" si="62"/>
        <v>0</v>
      </c>
      <c r="W187" s="18">
        <f t="shared" si="62"/>
        <v>0</v>
      </c>
      <c r="X187" s="18">
        <f t="shared" si="62"/>
        <v>0</v>
      </c>
      <c r="Y187" s="18">
        <f t="shared" si="62"/>
        <v>0</v>
      </c>
      <c r="Z187" s="18">
        <f t="shared" si="62"/>
        <v>0</v>
      </c>
      <c r="AA187" s="18">
        <f t="shared" si="62"/>
        <v>0</v>
      </c>
    </row>
    <row r="188" spans="1:27" outlineLevel="4">
      <c r="A188" s="19">
        <v>13.030099999999999</v>
      </c>
      <c r="B188" s="19" t="s">
        <v>260</v>
      </c>
      <c r="C188" s="19" t="s">
        <v>543</v>
      </c>
      <c r="D188" s="20">
        <f t="shared" si="40"/>
        <v>58</v>
      </c>
      <c r="E188" s="20">
        <f t="shared" si="40"/>
        <v>112</v>
      </c>
      <c r="F188" s="20">
        <f t="shared" si="40"/>
        <v>170</v>
      </c>
      <c r="G188" s="20">
        <v>26</v>
      </c>
      <c r="H188" s="20">
        <v>38</v>
      </c>
      <c r="I188" s="20">
        <v>64</v>
      </c>
      <c r="J188" s="20">
        <v>32</v>
      </c>
      <c r="K188" s="20">
        <v>74</v>
      </c>
      <c r="L188" s="20">
        <v>106</v>
      </c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</row>
    <row r="189" spans="1:27" outlineLevel="4">
      <c r="A189" s="19">
        <v>13.040100000000001</v>
      </c>
      <c r="B189" s="19" t="s">
        <v>284</v>
      </c>
      <c r="C189" s="19" t="s">
        <v>549</v>
      </c>
      <c r="D189" s="20">
        <f t="shared" si="40"/>
        <v>1</v>
      </c>
      <c r="E189" s="20">
        <f t="shared" si="40"/>
        <v>1</v>
      </c>
      <c r="F189" s="20">
        <f t="shared" si="40"/>
        <v>2</v>
      </c>
      <c r="G189" s="20"/>
      <c r="H189" s="20"/>
      <c r="I189" s="20"/>
      <c r="J189" s="20">
        <v>1</v>
      </c>
      <c r="K189" s="20">
        <v>1</v>
      </c>
      <c r="L189" s="20">
        <v>2</v>
      </c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</row>
    <row r="190" spans="1:27" outlineLevel="4">
      <c r="A190" s="19">
        <v>13.040100000000001</v>
      </c>
      <c r="B190" s="19" t="s">
        <v>286</v>
      </c>
      <c r="C190" s="19" t="s">
        <v>265</v>
      </c>
      <c r="D190" s="20">
        <f t="shared" si="40"/>
        <v>19</v>
      </c>
      <c r="E190" s="20">
        <f t="shared" si="40"/>
        <v>67</v>
      </c>
      <c r="F190" s="20">
        <f t="shared" si="40"/>
        <v>86</v>
      </c>
      <c r="G190" s="20">
        <v>7</v>
      </c>
      <c r="H190" s="20">
        <v>17</v>
      </c>
      <c r="I190" s="20">
        <v>24</v>
      </c>
      <c r="J190" s="20">
        <v>12</v>
      </c>
      <c r="K190" s="20">
        <v>50</v>
      </c>
      <c r="L190" s="20">
        <v>62</v>
      </c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</row>
    <row r="191" spans="1:27" outlineLevel="4">
      <c r="A191" s="19">
        <v>13.110099999999999</v>
      </c>
      <c r="B191" s="19" t="s">
        <v>287</v>
      </c>
      <c r="C191" s="19" t="s">
        <v>545</v>
      </c>
      <c r="D191" s="20">
        <f t="shared" si="40"/>
        <v>2</v>
      </c>
      <c r="E191" s="20">
        <f t="shared" si="40"/>
        <v>24</v>
      </c>
      <c r="F191" s="20">
        <f t="shared" si="40"/>
        <v>26</v>
      </c>
      <c r="G191" s="20">
        <v>1</v>
      </c>
      <c r="H191" s="20">
        <v>2</v>
      </c>
      <c r="I191" s="20">
        <v>3</v>
      </c>
      <c r="J191" s="20">
        <v>1</v>
      </c>
      <c r="K191" s="20">
        <v>22</v>
      </c>
      <c r="L191" s="20">
        <v>23</v>
      </c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</row>
    <row r="192" spans="1:27" s="17" customFormat="1" outlineLevel="1">
      <c r="A192" s="254" t="s">
        <v>288</v>
      </c>
      <c r="B192" s="254"/>
      <c r="C192" s="254"/>
      <c r="D192" s="21">
        <f t="shared" ref="D192:AA192" si="63">SUBTOTAL(9,D195:D218)</f>
        <v>255</v>
      </c>
      <c r="E192" s="21">
        <f t="shared" si="63"/>
        <v>225</v>
      </c>
      <c r="F192" s="21">
        <f t="shared" si="63"/>
        <v>480</v>
      </c>
      <c r="G192" s="21">
        <f t="shared" si="63"/>
        <v>95</v>
      </c>
      <c r="H192" s="21">
        <f t="shared" si="63"/>
        <v>66</v>
      </c>
      <c r="I192" s="21">
        <f t="shared" si="63"/>
        <v>161</v>
      </c>
      <c r="J192" s="21">
        <f t="shared" si="63"/>
        <v>107</v>
      </c>
      <c r="K192" s="21">
        <f t="shared" si="63"/>
        <v>106</v>
      </c>
      <c r="L192" s="21">
        <f t="shared" si="63"/>
        <v>213</v>
      </c>
      <c r="M192" s="21">
        <f t="shared" si="63"/>
        <v>20</v>
      </c>
      <c r="N192" s="21">
        <f t="shared" si="63"/>
        <v>24</v>
      </c>
      <c r="O192" s="21">
        <f t="shared" si="63"/>
        <v>44</v>
      </c>
      <c r="P192" s="21">
        <f t="shared" si="63"/>
        <v>33</v>
      </c>
      <c r="Q192" s="21">
        <f t="shared" si="63"/>
        <v>29</v>
      </c>
      <c r="R192" s="21">
        <f t="shared" si="63"/>
        <v>62</v>
      </c>
      <c r="S192" s="21">
        <f t="shared" si="63"/>
        <v>0</v>
      </c>
      <c r="T192" s="21">
        <f t="shared" si="63"/>
        <v>0</v>
      </c>
      <c r="U192" s="21">
        <f t="shared" si="63"/>
        <v>0</v>
      </c>
      <c r="V192" s="21">
        <f t="shared" si="63"/>
        <v>0</v>
      </c>
      <c r="W192" s="21">
        <f t="shared" si="63"/>
        <v>0</v>
      </c>
      <c r="X192" s="21">
        <f t="shared" si="63"/>
        <v>0</v>
      </c>
      <c r="Y192" s="21">
        <f t="shared" si="63"/>
        <v>0</v>
      </c>
      <c r="Z192" s="21">
        <f t="shared" si="63"/>
        <v>0</v>
      </c>
      <c r="AA192" s="21">
        <f t="shared" si="63"/>
        <v>0</v>
      </c>
    </row>
    <row r="193" spans="1:27" s="17" customFormat="1" outlineLevel="2">
      <c r="A193" s="173" t="s">
        <v>49</v>
      </c>
      <c r="B193" s="173"/>
      <c r="C193" s="173"/>
      <c r="D193" s="18">
        <f t="shared" ref="D193:AA193" si="64">SUBTOTAL(9,D195:D218)</f>
        <v>255</v>
      </c>
      <c r="E193" s="18">
        <f t="shared" si="64"/>
        <v>225</v>
      </c>
      <c r="F193" s="18">
        <f t="shared" si="64"/>
        <v>480</v>
      </c>
      <c r="G193" s="18">
        <f t="shared" si="64"/>
        <v>95</v>
      </c>
      <c r="H193" s="18">
        <f t="shared" si="64"/>
        <v>66</v>
      </c>
      <c r="I193" s="18">
        <f t="shared" si="64"/>
        <v>161</v>
      </c>
      <c r="J193" s="18">
        <f t="shared" si="64"/>
        <v>107</v>
      </c>
      <c r="K193" s="18">
        <f t="shared" si="64"/>
        <v>106</v>
      </c>
      <c r="L193" s="18">
        <f t="shared" si="64"/>
        <v>213</v>
      </c>
      <c r="M193" s="18">
        <f t="shared" si="64"/>
        <v>20</v>
      </c>
      <c r="N193" s="18">
        <f t="shared" si="64"/>
        <v>24</v>
      </c>
      <c r="O193" s="18">
        <f t="shared" si="64"/>
        <v>44</v>
      </c>
      <c r="P193" s="18">
        <f t="shared" si="64"/>
        <v>33</v>
      </c>
      <c r="Q193" s="18">
        <f t="shared" si="64"/>
        <v>29</v>
      </c>
      <c r="R193" s="18">
        <f t="shared" si="64"/>
        <v>62</v>
      </c>
      <c r="S193" s="18">
        <f t="shared" si="64"/>
        <v>0</v>
      </c>
      <c r="T193" s="18">
        <f t="shared" si="64"/>
        <v>0</v>
      </c>
      <c r="U193" s="18">
        <f t="shared" si="64"/>
        <v>0</v>
      </c>
      <c r="V193" s="18">
        <f t="shared" si="64"/>
        <v>0</v>
      </c>
      <c r="W193" s="18">
        <f t="shared" si="64"/>
        <v>0</v>
      </c>
      <c r="X193" s="18">
        <f t="shared" si="64"/>
        <v>0</v>
      </c>
      <c r="Y193" s="18">
        <f t="shared" si="64"/>
        <v>0</v>
      </c>
      <c r="Z193" s="18">
        <f t="shared" si="64"/>
        <v>0</v>
      </c>
      <c r="AA193" s="18">
        <f t="shared" si="64"/>
        <v>0</v>
      </c>
    </row>
    <row r="194" spans="1:27" s="17" customFormat="1" outlineLevel="3">
      <c r="A194" s="171" t="s">
        <v>71</v>
      </c>
      <c r="B194" s="171"/>
      <c r="C194" s="171"/>
      <c r="D194" s="18">
        <f t="shared" ref="D194:AA194" si="65">SUBTOTAL(9,D195:D195)</f>
        <v>114</v>
      </c>
      <c r="E194" s="18">
        <f t="shared" si="65"/>
        <v>148</v>
      </c>
      <c r="F194" s="18">
        <f t="shared" si="65"/>
        <v>262</v>
      </c>
      <c r="G194" s="18">
        <f t="shared" si="65"/>
        <v>27</v>
      </c>
      <c r="H194" s="18">
        <f t="shared" si="65"/>
        <v>39</v>
      </c>
      <c r="I194" s="18">
        <f t="shared" si="65"/>
        <v>66</v>
      </c>
      <c r="J194" s="18">
        <f t="shared" si="65"/>
        <v>42</v>
      </c>
      <c r="K194" s="18">
        <f t="shared" si="65"/>
        <v>63</v>
      </c>
      <c r="L194" s="18">
        <f t="shared" si="65"/>
        <v>105</v>
      </c>
      <c r="M194" s="18">
        <f t="shared" si="65"/>
        <v>16</v>
      </c>
      <c r="N194" s="18">
        <f t="shared" si="65"/>
        <v>21</v>
      </c>
      <c r="O194" s="18">
        <f t="shared" si="65"/>
        <v>37</v>
      </c>
      <c r="P194" s="18">
        <f t="shared" si="65"/>
        <v>29</v>
      </c>
      <c r="Q194" s="18">
        <f t="shared" si="65"/>
        <v>25</v>
      </c>
      <c r="R194" s="18">
        <f t="shared" si="65"/>
        <v>54</v>
      </c>
      <c r="S194" s="18">
        <f t="shared" si="65"/>
        <v>0</v>
      </c>
      <c r="T194" s="18">
        <f t="shared" si="65"/>
        <v>0</v>
      </c>
      <c r="U194" s="18">
        <f t="shared" si="65"/>
        <v>0</v>
      </c>
      <c r="V194" s="18">
        <f t="shared" si="65"/>
        <v>0</v>
      </c>
      <c r="W194" s="18">
        <f t="shared" si="65"/>
        <v>0</v>
      </c>
      <c r="X194" s="18">
        <f t="shared" si="65"/>
        <v>0</v>
      </c>
      <c r="Y194" s="18">
        <f t="shared" si="65"/>
        <v>0</v>
      </c>
      <c r="Z194" s="18">
        <f t="shared" si="65"/>
        <v>0</v>
      </c>
      <c r="AA194" s="18">
        <f t="shared" si="65"/>
        <v>0</v>
      </c>
    </row>
    <row r="195" spans="1:27" outlineLevel="4">
      <c r="A195" s="19">
        <v>24.010200000000001</v>
      </c>
      <c r="B195" s="19" t="s">
        <v>289</v>
      </c>
      <c r="C195" s="19" t="s">
        <v>290</v>
      </c>
      <c r="D195" s="20">
        <f t="shared" si="40"/>
        <v>114</v>
      </c>
      <c r="E195" s="20">
        <f t="shared" si="40"/>
        <v>148</v>
      </c>
      <c r="F195" s="20">
        <f t="shared" si="40"/>
        <v>262</v>
      </c>
      <c r="G195" s="20">
        <v>27</v>
      </c>
      <c r="H195" s="20">
        <v>39</v>
      </c>
      <c r="I195" s="20">
        <v>66</v>
      </c>
      <c r="J195" s="20">
        <v>42</v>
      </c>
      <c r="K195" s="20">
        <v>63</v>
      </c>
      <c r="L195" s="20">
        <v>105</v>
      </c>
      <c r="M195" s="20">
        <v>16</v>
      </c>
      <c r="N195" s="20">
        <v>21</v>
      </c>
      <c r="O195" s="20">
        <v>37</v>
      </c>
      <c r="P195" s="20">
        <v>29</v>
      </c>
      <c r="Q195" s="20">
        <v>25</v>
      </c>
      <c r="R195" s="20">
        <v>54</v>
      </c>
      <c r="S195" s="20"/>
      <c r="T195" s="20"/>
      <c r="U195" s="20"/>
      <c r="V195" s="20"/>
      <c r="W195" s="20"/>
      <c r="X195" s="20"/>
      <c r="Y195" s="20"/>
      <c r="Z195" s="20"/>
      <c r="AA195" s="20"/>
    </row>
    <row r="196" spans="1:27" s="17" customFormat="1" outlineLevel="3">
      <c r="A196" s="171" t="s">
        <v>291</v>
      </c>
      <c r="B196" s="171"/>
      <c r="C196" s="171"/>
      <c r="D196" s="18">
        <f t="shared" ref="D196:AA196" si="66">SUBTOTAL(9,D197:D201)</f>
        <v>32</v>
      </c>
      <c r="E196" s="18">
        <f t="shared" si="66"/>
        <v>42</v>
      </c>
      <c r="F196" s="18">
        <f t="shared" si="66"/>
        <v>74</v>
      </c>
      <c r="G196" s="18">
        <f t="shared" si="66"/>
        <v>10</v>
      </c>
      <c r="H196" s="18">
        <f t="shared" si="66"/>
        <v>10</v>
      </c>
      <c r="I196" s="18">
        <f t="shared" si="66"/>
        <v>20</v>
      </c>
      <c r="J196" s="18">
        <f t="shared" si="66"/>
        <v>20</v>
      </c>
      <c r="K196" s="18">
        <f t="shared" si="66"/>
        <v>30</v>
      </c>
      <c r="L196" s="18">
        <f t="shared" si="66"/>
        <v>50</v>
      </c>
      <c r="M196" s="18">
        <f t="shared" si="66"/>
        <v>2</v>
      </c>
      <c r="N196" s="18">
        <f t="shared" si="66"/>
        <v>2</v>
      </c>
      <c r="O196" s="18">
        <f t="shared" si="66"/>
        <v>4</v>
      </c>
      <c r="P196" s="18">
        <f t="shared" si="66"/>
        <v>0</v>
      </c>
      <c r="Q196" s="18">
        <f t="shared" si="66"/>
        <v>0</v>
      </c>
      <c r="R196" s="18">
        <f t="shared" si="66"/>
        <v>0</v>
      </c>
      <c r="S196" s="18">
        <f t="shared" si="66"/>
        <v>0</v>
      </c>
      <c r="T196" s="18">
        <f t="shared" si="66"/>
        <v>0</v>
      </c>
      <c r="U196" s="18">
        <f t="shared" si="66"/>
        <v>0</v>
      </c>
      <c r="V196" s="18">
        <f t="shared" si="66"/>
        <v>0</v>
      </c>
      <c r="W196" s="18">
        <f t="shared" si="66"/>
        <v>0</v>
      </c>
      <c r="X196" s="18">
        <f t="shared" si="66"/>
        <v>0</v>
      </c>
      <c r="Y196" s="18">
        <f t="shared" si="66"/>
        <v>0</v>
      </c>
      <c r="Z196" s="18">
        <f t="shared" si="66"/>
        <v>0</v>
      </c>
      <c r="AA196" s="18">
        <f t="shared" si="66"/>
        <v>0</v>
      </c>
    </row>
    <row r="197" spans="1:27" outlineLevel="4">
      <c r="A197" s="19">
        <v>13</v>
      </c>
      <c r="B197" s="19" t="s">
        <v>300</v>
      </c>
      <c r="C197" s="19" t="s">
        <v>301</v>
      </c>
      <c r="D197" s="20">
        <f t="shared" si="40"/>
        <v>13</v>
      </c>
      <c r="E197" s="20">
        <f t="shared" si="40"/>
        <v>12</v>
      </c>
      <c r="F197" s="20">
        <f t="shared" si="40"/>
        <v>25</v>
      </c>
      <c r="G197" s="20">
        <v>3</v>
      </c>
      <c r="H197" s="20">
        <v>2</v>
      </c>
      <c r="I197" s="20">
        <v>5</v>
      </c>
      <c r="J197" s="20">
        <v>10</v>
      </c>
      <c r="K197" s="20">
        <v>10</v>
      </c>
      <c r="L197" s="20">
        <v>20</v>
      </c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</row>
    <row r="198" spans="1:27" outlineLevel="4">
      <c r="A198" s="19">
        <v>16</v>
      </c>
      <c r="B198" s="19" t="s">
        <v>298</v>
      </c>
      <c r="C198" s="19" t="s">
        <v>299</v>
      </c>
      <c r="D198" s="20">
        <f t="shared" si="40"/>
        <v>10</v>
      </c>
      <c r="E198" s="20">
        <f t="shared" si="40"/>
        <v>24</v>
      </c>
      <c r="F198" s="20">
        <f t="shared" si="40"/>
        <v>34</v>
      </c>
      <c r="G198" s="20">
        <v>2</v>
      </c>
      <c r="H198" s="20">
        <v>8</v>
      </c>
      <c r="I198" s="20">
        <v>10</v>
      </c>
      <c r="J198" s="20">
        <v>8</v>
      </c>
      <c r="K198" s="20">
        <v>15</v>
      </c>
      <c r="L198" s="20">
        <v>23</v>
      </c>
      <c r="M198" s="20"/>
      <c r="N198" s="20">
        <v>1</v>
      </c>
      <c r="O198" s="20">
        <v>1</v>
      </c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</row>
    <row r="199" spans="1:27" outlineLevel="4">
      <c r="A199" s="19">
        <v>24</v>
      </c>
      <c r="B199" s="19" t="s">
        <v>450</v>
      </c>
      <c r="C199" s="19" t="s">
        <v>451</v>
      </c>
      <c r="D199" s="20">
        <f t="shared" si="40"/>
        <v>4</v>
      </c>
      <c r="E199" s="20">
        <f t="shared" si="40"/>
        <v>0</v>
      </c>
      <c r="F199" s="20">
        <f t="shared" si="40"/>
        <v>4</v>
      </c>
      <c r="G199" s="20">
        <v>2</v>
      </c>
      <c r="H199" s="20"/>
      <c r="I199" s="20">
        <v>2</v>
      </c>
      <c r="J199" s="20">
        <v>2</v>
      </c>
      <c r="K199" s="20"/>
      <c r="L199" s="20">
        <v>2</v>
      </c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</row>
    <row r="200" spans="1:27" outlineLevel="4">
      <c r="A200" s="19">
        <v>45</v>
      </c>
      <c r="B200" s="19" t="s">
        <v>292</v>
      </c>
      <c r="C200" s="19" t="s">
        <v>293</v>
      </c>
      <c r="D200" s="20">
        <f t="shared" si="40"/>
        <v>4</v>
      </c>
      <c r="E200" s="20">
        <f t="shared" si="40"/>
        <v>5</v>
      </c>
      <c r="F200" s="20">
        <f t="shared" si="40"/>
        <v>9</v>
      </c>
      <c r="G200" s="20">
        <v>3</v>
      </c>
      <c r="H200" s="20"/>
      <c r="I200" s="20">
        <v>3</v>
      </c>
      <c r="J200" s="20"/>
      <c r="K200" s="20">
        <v>4</v>
      </c>
      <c r="L200" s="20">
        <v>4</v>
      </c>
      <c r="M200" s="20">
        <v>1</v>
      </c>
      <c r="N200" s="20">
        <v>1</v>
      </c>
      <c r="O200" s="20">
        <v>2</v>
      </c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</row>
    <row r="201" spans="1:27" outlineLevel="4">
      <c r="A201" s="19">
        <v>52</v>
      </c>
      <c r="B201" s="19" t="s">
        <v>294</v>
      </c>
      <c r="C201" s="19" t="s">
        <v>295</v>
      </c>
      <c r="D201" s="20">
        <f t="shared" si="40"/>
        <v>1</v>
      </c>
      <c r="E201" s="20">
        <f t="shared" si="40"/>
        <v>1</v>
      </c>
      <c r="F201" s="20">
        <f t="shared" si="40"/>
        <v>2</v>
      </c>
      <c r="G201" s="20"/>
      <c r="H201" s="20"/>
      <c r="I201" s="20"/>
      <c r="J201" s="20"/>
      <c r="K201" s="20">
        <v>1</v>
      </c>
      <c r="L201" s="20">
        <v>1</v>
      </c>
      <c r="M201" s="20">
        <v>1</v>
      </c>
      <c r="N201" s="20"/>
      <c r="O201" s="20">
        <v>1</v>
      </c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</row>
    <row r="202" spans="1:27" s="17" customFormat="1" outlineLevel="3">
      <c r="A202" s="171" t="s">
        <v>330</v>
      </c>
      <c r="B202" s="171"/>
      <c r="C202" s="171"/>
      <c r="D202" s="18">
        <f t="shared" ref="D202:AA202" si="67">SUBTOTAL(9,D203:D204)</f>
        <v>6</v>
      </c>
      <c r="E202" s="18">
        <f t="shared" si="67"/>
        <v>9</v>
      </c>
      <c r="F202" s="18">
        <f t="shared" si="67"/>
        <v>15</v>
      </c>
      <c r="G202" s="18">
        <f t="shared" si="67"/>
        <v>5</v>
      </c>
      <c r="H202" s="18">
        <f t="shared" si="67"/>
        <v>5</v>
      </c>
      <c r="I202" s="18">
        <f t="shared" si="67"/>
        <v>10</v>
      </c>
      <c r="J202" s="18">
        <f t="shared" si="67"/>
        <v>0</v>
      </c>
      <c r="K202" s="18">
        <f t="shared" si="67"/>
        <v>0</v>
      </c>
      <c r="L202" s="18">
        <f t="shared" si="67"/>
        <v>0</v>
      </c>
      <c r="M202" s="18">
        <f t="shared" si="67"/>
        <v>0</v>
      </c>
      <c r="N202" s="18">
        <f t="shared" si="67"/>
        <v>1</v>
      </c>
      <c r="O202" s="18">
        <f t="shared" si="67"/>
        <v>1</v>
      </c>
      <c r="P202" s="18">
        <f t="shared" si="67"/>
        <v>1</v>
      </c>
      <c r="Q202" s="18">
        <f t="shared" si="67"/>
        <v>3</v>
      </c>
      <c r="R202" s="18">
        <f t="shared" si="67"/>
        <v>4</v>
      </c>
      <c r="S202" s="18">
        <f t="shared" si="67"/>
        <v>0</v>
      </c>
      <c r="T202" s="18">
        <f t="shared" si="67"/>
        <v>0</v>
      </c>
      <c r="U202" s="18">
        <f t="shared" si="67"/>
        <v>0</v>
      </c>
      <c r="V202" s="18">
        <f t="shared" si="67"/>
        <v>0</v>
      </c>
      <c r="W202" s="18">
        <f t="shared" si="67"/>
        <v>0</v>
      </c>
      <c r="X202" s="18">
        <f t="shared" si="67"/>
        <v>0</v>
      </c>
      <c r="Y202" s="18">
        <f t="shared" si="67"/>
        <v>0</v>
      </c>
      <c r="Z202" s="18">
        <f t="shared" si="67"/>
        <v>0</v>
      </c>
      <c r="AA202" s="18">
        <f t="shared" si="67"/>
        <v>0</v>
      </c>
    </row>
    <row r="203" spans="1:27" outlineLevel="4">
      <c r="A203" s="19" t="s">
        <v>331</v>
      </c>
      <c r="B203" s="19" t="s">
        <v>332</v>
      </c>
      <c r="C203" s="19" t="s">
        <v>333</v>
      </c>
      <c r="D203" s="20">
        <f t="shared" si="40"/>
        <v>0</v>
      </c>
      <c r="E203" s="20">
        <f t="shared" si="40"/>
        <v>1</v>
      </c>
      <c r="F203" s="20">
        <f t="shared" si="40"/>
        <v>1</v>
      </c>
      <c r="G203" s="20"/>
      <c r="H203" s="20"/>
      <c r="I203" s="20"/>
      <c r="J203" s="20"/>
      <c r="K203" s="20"/>
      <c r="L203" s="20"/>
      <c r="M203" s="20"/>
      <c r="N203" s="20">
        <v>1</v>
      </c>
      <c r="O203" s="20">
        <v>1</v>
      </c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</row>
    <row r="204" spans="1:27" outlineLevel="4">
      <c r="A204" s="19" t="s">
        <v>334</v>
      </c>
      <c r="B204" s="19" t="s">
        <v>334</v>
      </c>
      <c r="C204" s="19" t="s">
        <v>335</v>
      </c>
      <c r="D204" s="20">
        <f t="shared" ref="D204:F285" si="68">G204+J204+M204+P204+S204+V204+Y204</f>
        <v>6</v>
      </c>
      <c r="E204" s="20">
        <f t="shared" si="68"/>
        <v>8</v>
      </c>
      <c r="F204" s="20">
        <f t="shared" si="68"/>
        <v>14</v>
      </c>
      <c r="G204" s="20">
        <v>5</v>
      </c>
      <c r="H204" s="20">
        <v>5</v>
      </c>
      <c r="I204" s="20">
        <v>10</v>
      </c>
      <c r="J204" s="20"/>
      <c r="K204" s="20"/>
      <c r="L204" s="20"/>
      <c r="M204" s="20"/>
      <c r="N204" s="20"/>
      <c r="O204" s="20"/>
      <c r="P204" s="20">
        <v>1</v>
      </c>
      <c r="Q204" s="20">
        <v>3</v>
      </c>
      <c r="R204" s="20">
        <v>4</v>
      </c>
      <c r="S204" s="20"/>
      <c r="T204" s="20"/>
      <c r="U204" s="20"/>
      <c r="V204" s="20"/>
      <c r="W204" s="20"/>
      <c r="X204" s="20"/>
      <c r="Y204" s="20"/>
      <c r="Z204" s="20"/>
      <c r="AA204" s="20"/>
    </row>
    <row r="205" spans="1:27" s="17" customFormat="1" outlineLevel="3">
      <c r="A205" s="171" t="s">
        <v>302</v>
      </c>
      <c r="B205" s="171"/>
      <c r="C205" s="171"/>
      <c r="D205" s="18">
        <f t="shared" ref="D205:AA205" si="69">SUBTOTAL(9,D206:D212)</f>
        <v>41</v>
      </c>
      <c r="E205" s="18">
        <f t="shared" si="69"/>
        <v>21</v>
      </c>
      <c r="F205" s="18">
        <f t="shared" si="69"/>
        <v>62</v>
      </c>
      <c r="G205" s="18">
        <f t="shared" si="69"/>
        <v>18</v>
      </c>
      <c r="H205" s="18">
        <f t="shared" si="69"/>
        <v>11</v>
      </c>
      <c r="I205" s="18">
        <f t="shared" si="69"/>
        <v>29</v>
      </c>
      <c r="J205" s="18">
        <f t="shared" si="69"/>
        <v>23</v>
      </c>
      <c r="K205" s="18">
        <f t="shared" si="69"/>
        <v>10</v>
      </c>
      <c r="L205" s="18">
        <f t="shared" si="69"/>
        <v>33</v>
      </c>
      <c r="M205" s="18">
        <f t="shared" si="69"/>
        <v>0</v>
      </c>
      <c r="N205" s="18">
        <f t="shared" si="69"/>
        <v>0</v>
      </c>
      <c r="O205" s="18">
        <f t="shared" si="69"/>
        <v>0</v>
      </c>
      <c r="P205" s="18">
        <f t="shared" si="69"/>
        <v>0</v>
      </c>
      <c r="Q205" s="18">
        <f t="shared" si="69"/>
        <v>0</v>
      </c>
      <c r="R205" s="18">
        <f t="shared" si="69"/>
        <v>0</v>
      </c>
      <c r="S205" s="18">
        <f t="shared" si="69"/>
        <v>0</v>
      </c>
      <c r="T205" s="18">
        <f t="shared" si="69"/>
        <v>0</v>
      </c>
      <c r="U205" s="18">
        <f t="shared" si="69"/>
        <v>0</v>
      </c>
      <c r="V205" s="18">
        <f t="shared" si="69"/>
        <v>0</v>
      </c>
      <c r="W205" s="18">
        <f t="shared" si="69"/>
        <v>0</v>
      </c>
      <c r="X205" s="18">
        <f t="shared" si="69"/>
        <v>0</v>
      </c>
      <c r="Y205" s="18">
        <f t="shared" si="69"/>
        <v>0</v>
      </c>
      <c r="Z205" s="18">
        <f t="shared" si="69"/>
        <v>0</v>
      </c>
      <c r="AA205" s="18">
        <f t="shared" si="69"/>
        <v>0</v>
      </c>
    </row>
    <row r="206" spans="1:27" outlineLevel="4">
      <c r="A206" s="19" t="s">
        <v>303</v>
      </c>
      <c r="B206" s="19" t="s">
        <v>304</v>
      </c>
      <c r="C206" s="19" t="s">
        <v>305</v>
      </c>
      <c r="D206" s="20">
        <f t="shared" si="68"/>
        <v>5</v>
      </c>
      <c r="E206" s="20">
        <f t="shared" si="68"/>
        <v>3</v>
      </c>
      <c r="F206" s="20">
        <f t="shared" si="68"/>
        <v>8</v>
      </c>
      <c r="G206" s="20">
        <v>2</v>
      </c>
      <c r="H206" s="20">
        <v>1</v>
      </c>
      <c r="I206" s="20">
        <v>3</v>
      </c>
      <c r="J206" s="20">
        <v>3</v>
      </c>
      <c r="K206" s="20">
        <v>2</v>
      </c>
      <c r="L206" s="20">
        <v>5</v>
      </c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</row>
    <row r="207" spans="1:27" outlineLevel="4">
      <c r="A207" s="19" t="s">
        <v>306</v>
      </c>
      <c r="B207" s="19" t="s">
        <v>307</v>
      </c>
      <c r="C207" s="19" t="s">
        <v>308</v>
      </c>
      <c r="D207" s="20">
        <f t="shared" si="68"/>
        <v>3</v>
      </c>
      <c r="E207" s="20">
        <f t="shared" si="68"/>
        <v>3</v>
      </c>
      <c r="F207" s="20">
        <f t="shared" si="68"/>
        <v>6</v>
      </c>
      <c r="G207" s="20">
        <v>2</v>
      </c>
      <c r="H207" s="20">
        <v>3</v>
      </c>
      <c r="I207" s="20">
        <v>5</v>
      </c>
      <c r="J207" s="20">
        <v>1</v>
      </c>
      <c r="K207" s="20"/>
      <c r="L207" s="20">
        <v>1</v>
      </c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</row>
    <row r="208" spans="1:27" outlineLevel="4">
      <c r="A208" s="19" t="s">
        <v>309</v>
      </c>
      <c r="B208" s="19" t="s">
        <v>310</v>
      </c>
      <c r="C208" s="19" t="s">
        <v>311</v>
      </c>
      <c r="D208" s="20">
        <f t="shared" si="68"/>
        <v>1</v>
      </c>
      <c r="E208" s="20">
        <f t="shared" si="68"/>
        <v>1</v>
      </c>
      <c r="F208" s="20">
        <f t="shared" si="68"/>
        <v>2</v>
      </c>
      <c r="G208" s="20">
        <v>1</v>
      </c>
      <c r="H208" s="20">
        <v>1</v>
      </c>
      <c r="I208" s="20">
        <v>2</v>
      </c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</row>
    <row r="209" spans="1:27" outlineLevel="4">
      <c r="A209" s="19" t="s">
        <v>314</v>
      </c>
      <c r="B209" s="19" t="s">
        <v>315</v>
      </c>
      <c r="C209" s="19" t="s">
        <v>316</v>
      </c>
      <c r="D209" s="20">
        <f t="shared" si="68"/>
        <v>2</v>
      </c>
      <c r="E209" s="20">
        <f t="shared" si="68"/>
        <v>0</v>
      </c>
      <c r="F209" s="20">
        <f t="shared" si="68"/>
        <v>2</v>
      </c>
      <c r="G209" s="20">
        <v>1</v>
      </c>
      <c r="H209" s="20"/>
      <c r="I209" s="20">
        <v>1</v>
      </c>
      <c r="J209" s="20">
        <v>1</v>
      </c>
      <c r="K209" s="20"/>
      <c r="L209" s="20">
        <v>1</v>
      </c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</row>
    <row r="210" spans="1:27" outlineLevel="4">
      <c r="A210" s="19" t="s">
        <v>317</v>
      </c>
      <c r="B210" s="19" t="s">
        <v>318</v>
      </c>
      <c r="C210" s="19" t="s">
        <v>319</v>
      </c>
      <c r="D210" s="20">
        <f t="shared" si="68"/>
        <v>29</v>
      </c>
      <c r="E210" s="20">
        <f t="shared" si="68"/>
        <v>13</v>
      </c>
      <c r="F210" s="20">
        <f t="shared" si="68"/>
        <v>42</v>
      </c>
      <c r="G210" s="20">
        <v>11</v>
      </c>
      <c r="H210" s="20">
        <v>5</v>
      </c>
      <c r="I210" s="20">
        <v>16</v>
      </c>
      <c r="J210" s="20">
        <v>18</v>
      </c>
      <c r="K210" s="20">
        <v>8</v>
      </c>
      <c r="L210" s="20">
        <v>26</v>
      </c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</row>
    <row r="211" spans="1:27" outlineLevel="4">
      <c r="A211" s="19" t="s">
        <v>550</v>
      </c>
      <c r="B211" s="19" t="s">
        <v>459</v>
      </c>
      <c r="C211" s="19" t="s">
        <v>460</v>
      </c>
      <c r="D211" s="20">
        <f t="shared" si="68"/>
        <v>1</v>
      </c>
      <c r="E211" s="20">
        <f t="shared" si="68"/>
        <v>0</v>
      </c>
      <c r="F211" s="20">
        <f t="shared" si="68"/>
        <v>1</v>
      </c>
      <c r="G211" s="20">
        <v>1</v>
      </c>
      <c r="H211" s="20"/>
      <c r="I211" s="20">
        <v>1</v>
      </c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</row>
    <row r="212" spans="1:27" outlineLevel="4">
      <c r="A212" s="19" t="s">
        <v>312</v>
      </c>
      <c r="B212" s="19" t="s">
        <v>312</v>
      </c>
      <c r="C212" s="19" t="s">
        <v>313</v>
      </c>
      <c r="D212" s="20">
        <f t="shared" si="68"/>
        <v>0</v>
      </c>
      <c r="E212" s="20">
        <f t="shared" si="68"/>
        <v>1</v>
      </c>
      <c r="F212" s="20">
        <f t="shared" si="68"/>
        <v>1</v>
      </c>
      <c r="G212" s="20"/>
      <c r="H212" s="20">
        <v>1</v>
      </c>
      <c r="I212" s="20">
        <v>1</v>
      </c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</row>
    <row r="213" spans="1:27" s="17" customFormat="1" outlineLevel="3">
      <c r="A213" s="171" t="s">
        <v>320</v>
      </c>
      <c r="B213" s="171"/>
      <c r="C213" s="171"/>
      <c r="D213" s="18">
        <f t="shared" ref="D213:AA213" si="70">SUBTOTAL(9,D214:D214)</f>
        <v>0</v>
      </c>
      <c r="E213" s="18">
        <f t="shared" si="70"/>
        <v>1</v>
      </c>
      <c r="F213" s="18">
        <f t="shared" si="70"/>
        <v>1</v>
      </c>
      <c r="G213" s="18">
        <f t="shared" si="70"/>
        <v>0</v>
      </c>
      <c r="H213" s="18">
        <f t="shared" si="70"/>
        <v>0</v>
      </c>
      <c r="I213" s="18">
        <f t="shared" si="70"/>
        <v>0</v>
      </c>
      <c r="J213" s="18">
        <f t="shared" si="70"/>
        <v>0</v>
      </c>
      <c r="K213" s="18">
        <f t="shared" si="70"/>
        <v>0</v>
      </c>
      <c r="L213" s="18">
        <f t="shared" si="70"/>
        <v>0</v>
      </c>
      <c r="M213" s="18">
        <f t="shared" si="70"/>
        <v>0</v>
      </c>
      <c r="N213" s="18">
        <f t="shared" si="70"/>
        <v>0</v>
      </c>
      <c r="O213" s="18">
        <f t="shared" si="70"/>
        <v>0</v>
      </c>
      <c r="P213" s="18">
        <f t="shared" si="70"/>
        <v>0</v>
      </c>
      <c r="Q213" s="18">
        <f t="shared" si="70"/>
        <v>1</v>
      </c>
      <c r="R213" s="18">
        <f t="shared" si="70"/>
        <v>1</v>
      </c>
      <c r="S213" s="18">
        <f t="shared" si="70"/>
        <v>0</v>
      </c>
      <c r="T213" s="18">
        <f t="shared" si="70"/>
        <v>0</v>
      </c>
      <c r="U213" s="18">
        <f t="shared" si="70"/>
        <v>0</v>
      </c>
      <c r="V213" s="18">
        <f t="shared" si="70"/>
        <v>0</v>
      </c>
      <c r="W213" s="18">
        <f t="shared" si="70"/>
        <v>0</v>
      </c>
      <c r="X213" s="18">
        <f t="shared" si="70"/>
        <v>0</v>
      </c>
      <c r="Y213" s="18">
        <f t="shared" si="70"/>
        <v>0</v>
      </c>
      <c r="Z213" s="18">
        <f t="shared" si="70"/>
        <v>0</v>
      </c>
      <c r="AA213" s="18">
        <f t="shared" si="70"/>
        <v>0</v>
      </c>
    </row>
    <row r="214" spans="1:27" outlineLevel="4">
      <c r="A214" s="19">
        <v>51.1601</v>
      </c>
      <c r="B214" s="19" t="s">
        <v>321</v>
      </c>
      <c r="C214" s="19" t="s">
        <v>551</v>
      </c>
      <c r="D214" s="20">
        <f t="shared" si="68"/>
        <v>0</v>
      </c>
      <c r="E214" s="20">
        <f t="shared" si="68"/>
        <v>1</v>
      </c>
      <c r="F214" s="20">
        <f t="shared" si="68"/>
        <v>1</v>
      </c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>
        <v>1</v>
      </c>
      <c r="R214" s="20">
        <v>1</v>
      </c>
      <c r="S214" s="20"/>
      <c r="T214" s="20"/>
      <c r="U214" s="20"/>
      <c r="V214" s="20"/>
      <c r="W214" s="20"/>
      <c r="X214" s="20"/>
      <c r="Y214" s="20"/>
      <c r="Z214" s="20"/>
      <c r="AA214" s="20"/>
    </row>
    <row r="215" spans="1:27" s="17" customFormat="1" outlineLevel="3">
      <c r="A215" s="171" t="s">
        <v>323</v>
      </c>
      <c r="B215" s="171"/>
      <c r="C215" s="171"/>
      <c r="D215" s="18">
        <f t="shared" ref="D215:AA215" si="71">SUBTOTAL(9,D216:D218)</f>
        <v>62</v>
      </c>
      <c r="E215" s="18">
        <f t="shared" si="71"/>
        <v>4</v>
      </c>
      <c r="F215" s="18">
        <f t="shared" si="71"/>
        <v>66</v>
      </c>
      <c r="G215" s="18">
        <f t="shared" si="71"/>
        <v>35</v>
      </c>
      <c r="H215" s="18">
        <f t="shared" si="71"/>
        <v>1</v>
      </c>
      <c r="I215" s="18">
        <f t="shared" si="71"/>
        <v>36</v>
      </c>
      <c r="J215" s="18">
        <f t="shared" si="71"/>
        <v>22</v>
      </c>
      <c r="K215" s="18">
        <f t="shared" si="71"/>
        <v>3</v>
      </c>
      <c r="L215" s="18">
        <f t="shared" si="71"/>
        <v>25</v>
      </c>
      <c r="M215" s="18">
        <f t="shared" si="71"/>
        <v>2</v>
      </c>
      <c r="N215" s="18">
        <f t="shared" si="71"/>
        <v>0</v>
      </c>
      <c r="O215" s="18">
        <f t="shared" si="71"/>
        <v>2</v>
      </c>
      <c r="P215" s="18">
        <f t="shared" si="71"/>
        <v>3</v>
      </c>
      <c r="Q215" s="18">
        <f t="shared" si="71"/>
        <v>0</v>
      </c>
      <c r="R215" s="18">
        <f t="shared" si="71"/>
        <v>3</v>
      </c>
      <c r="S215" s="18">
        <f t="shared" si="71"/>
        <v>0</v>
      </c>
      <c r="T215" s="18">
        <f t="shared" si="71"/>
        <v>0</v>
      </c>
      <c r="U215" s="18">
        <f t="shared" si="71"/>
        <v>0</v>
      </c>
      <c r="V215" s="18">
        <f t="shared" si="71"/>
        <v>0</v>
      </c>
      <c r="W215" s="18">
        <f t="shared" si="71"/>
        <v>0</v>
      </c>
      <c r="X215" s="18">
        <f t="shared" si="71"/>
        <v>0</v>
      </c>
      <c r="Y215" s="18">
        <f t="shared" si="71"/>
        <v>0</v>
      </c>
      <c r="Z215" s="18">
        <f t="shared" si="71"/>
        <v>0</v>
      </c>
      <c r="AA215" s="18">
        <f t="shared" si="71"/>
        <v>0</v>
      </c>
    </row>
    <row r="216" spans="1:27" outlineLevel="4">
      <c r="A216" s="19">
        <v>14.0901</v>
      </c>
      <c r="B216" s="19" t="s">
        <v>324</v>
      </c>
      <c r="C216" s="19" t="s">
        <v>552</v>
      </c>
      <c r="D216" s="20">
        <f t="shared" si="68"/>
        <v>24</v>
      </c>
      <c r="E216" s="20">
        <f t="shared" si="68"/>
        <v>0</v>
      </c>
      <c r="F216" s="20">
        <f t="shared" si="68"/>
        <v>24</v>
      </c>
      <c r="G216" s="20">
        <v>12</v>
      </c>
      <c r="H216" s="20"/>
      <c r="I216" s="20">
        <v>12</v>
      </c>
      <c r="J216" s="20">
        <v>11</v>
      </c>
      <c r="K216" s="20"/>
      <c r="L216" s="20">
        <v>11</v>
      </c>
      <c r="M216" s="20"/>
      <c r="N216" s="20"/>
      <c r="O216" s="20"/>
      <c r="P216" s="20">
        <v>1</v>
      </c>
      <c r="Q216" s="20"/>
      <c r="R216" s="20">
        <v>1</v>
      </c>
      <c r="S216" s="20"/>
      <c r="T216" s="20"/>
      <c r="U216" s="20"/>
      <c r="V216" s="20"/>
      <c r="W216" s="20"/>
      <c r="X216" s="20"/>
      <c r="Y216" s="20"/>
      <c r="Z216" s="20"/>
      <c r="AA216" s="20"/>
    </row>
    <row r="217" spans="1:27" outlineLevel="4">
      <c r="A217" s="19">
        <v>14.100099999999999</v>
      </c>
      <c r="B217" s="19" t="s">
        <v>326</v>
      </c>
      <c r="C217" s="19" t="s">
        <v>553</v>
      </c>
      <c r="D217" s="20">
        <f t="shared" si="68"/>
        <v>21</v>
      </c>
      <c r="E217" s="20">
        <f t="shared" si="68"/>
        <v>2</v>
      </c>
      <c r="F217" s="20">
        <f t="shared" si="68"/>
        <v>23</v>
      </c>
      <c r="G217" s="20">
        <v>13</v>
      </c>
      <c r="H217" s="20"/>
      <c r="I217" s="20">
        <v>13</v>
      </c>
      <c r="J217" s="20">
        <v>6</v>
      </c>
      <c r="K217" s="20">
        <v>2</v>
      </c>
      <c r="L217" s="20">
        <v>8</v>
      </c>
      <c r="M217" s="20"/>
      <c r="N217" s="20"/>
      <c r="O217" s="20"/>
      <c r="P217" s="20">
        <v>2</v>
      </c>
      <c r="Q217" s="20"/>
      <c r="R217" s="20">
        <v>2</v>
      </c>
      <c r="S217" s="20"/>
      <c r="T217" s="20"/>
      <c r="U217" s="20"/>
      <c r="V217" s="20"/>
      <c r="W217" s="20"/>
      <c r="X217" s="20"/>
      <c r="Y217" s="20"/>
      <c r="Z217" s="20"/>
      <c r="AA217" s="20"/>
    </row>
    <row r="218" spans="1:27" outlineLevel="4">
      <c r="A218" s="19">
        <v>14.190099999999999</v>
      </c>
      <c r="B218" s="19" t="s">
        <v>328</v>
      </c>
      <c r="C218" s="19" t="s">
        <v>554</v>
      </c>
      <c r="D218" s="20">
        <f t="shared" si="68"/>
        <v>17</v>
      </c>
      <c r="E218" s="20">
        <f t="shared" si="68"/>
        <v>2</v>
      </c>
      <c r="F218" s="20">
        <f t="shared" si="68"/>
        <v>19</v>
      </c>
      <c r="G218" s="20">
        <v>10</v>
      </c>
      <c r="H218" s="20">
        <v>1</v>
      </c>
      <c r="I218" s="20">
        <v>11</v>
      </c>
      <c r="J218" s="20">
        <v>5</v>
      </c>
      <c r="K218" s="20">
        <v>1</v>
      </c>
      <c r="L218" s="20">
        <v>6</v>
      </c>
      <c r="M218" s="20">
        <v>2</v>
      </c>
      <c r="N218" s="20"/>
      <c r="O218" s="20">
        <v>2</v>
      </c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</row>
    <row r="219" spans="1:27" s="17" customFormat="1" outlineLevel="1">
      <c r="A219" s="254" t="s">
        <v>336</v>
      </c>
      <c r="B219" s="254"/>
      <c r="C219" s="254"/>
      <c r="D219" s="21">
        <f t="shared" ref="D219:AA219" si="72">SUBTOTAL(9,D222:D266)</f>
        <v>793</v>
      </c>
      <c r="E219" s="21">
        <f t="shared" si="72"/>
        <v>1549</v>
      </c>
      <c r="F219" s="21">
        <f t="shared" si="72"/>
        <v>2342</v>
      </c>
      <c r="G219" s="21">
        <f t="shared" si="72"/>
        <v>177</v>
      </c>
      <c r="H219" s="21">
        <f t="shared" si="72"/>
        <v>330</v>
      </c>
      <c r="I219" s="21">
        <f t="shared" si="72"/>
        <v>507</v>
      </c>
      <c r="J219" s="21">
        <f t="shared" si="72"/>
        <v>294</v>
      </c>
      <c r="K219" s="21">
        <f t="shared" si="72"/>
        <v>574</v>
      </c>
      <c r="L219" s="21">
        <f t="shared" si="72"/>
        <v>868</v>
      </c>
      <c r="M219" s="21">
        <f t="shared" si="72"/>
        <v>102</v>
      </c>
      <c r="N219" s="21">
        <f t="shared" si="72"/>
        <v>208</v>
      </c>
      <c r="O219" s="21">
        <f t="shared" si="72"/>
        <v>310</v>
      </c>
      <c r="P219" s="21">
        <f t="shared" si="72"/>
        <v>207</v>
      </c>
      <c r="Q219" s="21">
        <f t="shared" si="72"/>
        <v>423</v>
      </c>
      <c r="R219" s="21">
        <f t="shared" si="72"/>
        <v>630</v>
      </c>
      <c r="S219" s="21">
        <f t="shared" si="72"/>
        <v>0</v>
      </c>
      <c r="T219" s="21">
        <f t="shared" si="72"/>
        <v>0</v>
      </c>
      <c r="U219" s="21">
        <f t="shared" si="72"/>
        <v>0</v>
      </c>
      <c r="V219" s="21">
        <f t="shared" si="72"/>
        <v>12</v>
      </c>
      <c r="W219" s="21">
        <f t="shared" si="72"/>
        <v>13</v>
      </c>
      <c r="X219" s="21">
        <f t="shared" si="72"/>
        <v>25</v>
      </c>
      <c r="Y219" s="21">
        <f t="shared" si="72"/>
        <v>1</v>
      </c>
      <c r="Z219" s="21">
        <f t="shared" si="72"/>
        <v>1</v>
      </c>
      <c r="AA219" s="21">
        <f t="shared" si="72"/>
        <v>2</v>
      </c>
    </row>
    <row r="220" spans="1:27" s="17" customFormat="1" outlineLevel="2">
      <c r="A220" s="173" t="s">
        <v>49</v>
      </c>
      <c r="B220" s="173"/>
      <c r="C220" s="173"/>
      <c r="D220" s="18">
        <f t="shared" ref="D220:AA220" si="73">SUBTOTAL(9,D222:D250)</f>
        <v>551</v>
      </c>
      <c r="E220" s="18">
        <f t="shared" si="73"/>
        <v>1215</v>
      </c>
      <c r="F220" s="18">
        <f t="shared" si="73"/>
        <v>1766</v>
      </c>
      <c r="G220" s="18">
        <f t="shared" si="73"/>
        <v>109</v>
      </c>
      <c r="H220" s="18">
        <f t="shared" si="73"/>
        <v>246</v>
      </c>
      <c r="I220" s="18">
        <f t="shared" si="73"/>
        <v>355</v>
      </c>
      <c r="J220" s="18">
        <f t="shared" si="73"/>
        <v>121</v>
      </c>
      <c r="K220" s="18">
        <f t="shared" si="73"/>
        <v>325</v>
      </c>
      <c r="L220" s="18">
        <f t="shared" si="73"/>
        <v>446</v>
      </c>
      <c r="M220" s="18">
        <f t="shared" si="73"/>
        <v>102</v>
      </c>
      <c r="N220" s="18">
        <f t="shared" si="73"/>
        <v>208</v>
      </c>
      <c r="O220" s="18">
        <f t="shared" si="73"/>
        <v>310</v>
      </c>
      <c r="P220" s="18">
        <f t="shared" si="73"/>
        <v>207</v>
      </c>
      <c r="Q220" s="18">
        <f t="shared" si="73"/>
        <v>423</v>
      </c>
      <c r="R220" s="18">
        <f t="shared" si="73"/>
        <v>630</v>
      </c>
      <c r="S220" s="18">
        <f t="shared" si="73"/>
        <v>0</v>
      </c>
      <c r="T220" s="18">
        <f t="shared" si="73"/>
        <v>0</v>
      </c>
      <c r="U220" s="18">
        <f t="shared" si="73"/>
        <v>0</v>
      </c>
      <c r="V220" s="18">
        <f t="shared" si="73"/>
        <v>12</v>
      </c>
      <c r="W220" s="18">
        <f t="shared" si="73"/>
        <v>13</v>
      </c>
      <c r="X220" s="18">
        <f t="shared" si="73"/>
        <v>25</v>
      </c>
      <c r="Y220" s="18">
        <f t="shared" si="73"/>
        <v>0</v>
      </c>
      <c r="Z220" s="18">
        <f t="shared" si="73"/>
        <v>0</v>
      </c>
      <c r="AA220" s="18">
        <f t="shared" si="73"/>
        <v>0</v>
      </c>
    </row>
    <row r="221" spans="1:27" s="17" customFormat="1" outlineLevel="3">
      <c r="A221" s="171" t="s">
        <v>373</v>
      </c>
      <c r="B221" s="171"/>
      <c r="C221" s="171"/>
      <c r="D221" s="18">
        <f t="shared" ref="D221:AA221" si="74">SUBTOTAL(9,D222:D230)</f>
        <v>47</v>
      </c>
      <c r="E221" s="18">
        <f t="shared" si="74"/>
        <v>100</v>
      </c>
      <c r="F221" s="18">
        <f t="shared" si="74"/>
        <v>147</v>
      </c>
      <c r="G221" s="18">
        <f t="shared" si="74"/>
        <v>6</v>
      </c>
      <c r="H221" s="18">
        <f t="shared" si="74"/>
        <v>24</v>
      </c>
      <c r="I221" s="18">
        <f t="shared" si="74"/>
        <v>30</v>
      </c>
      <c r="J221" s="18">
        <f t="shared" si="74"/>
        <v>7</v>
      </c>
      <c r="K221" s="18">
        <f t="shared" si="74"/>
        <v>26</v>
      </c>
      <c r="L221" s="18">
        <f t="shared" si="74"/>
        <v>33</v>
      </c>
      <c r="M221" s="18">
        <f t="shared" si="74"/>
        <v>8</v>
      </c>
      <c r="N221" s="18">
        <f t="shared" si="74"/>
        <v>19</v>
      </c>
      <c r="O221" s="18">
        <f t="shared" si="74"/>
        <v>27</v>
      </c>
      <c r="P221" s="18">
        <f t="shared" si="74"/>
        <v>25</v>
      </c>
      <c r="Q221" s="18">
        <f t="shared" si="74"/>
        <v>30</v>
      </c>
      <c r="R221" s="18">
        <f t="shared" si="74"/>
        <v>55</v>
      </c>
      <c r="S221" s="18">
        <f t="shared" si="74"/>
        <v>0</v>
      </c>
      <c r="T221" s="18">
        <f t="shared" si="74"/>
        <v>0</v>
      </c>
      <c r="U221" s="18">
        <f t="shared" si="74"/>
        <v>0</v>
      </c>
      <c r="V221" s="18">
        <f t="shared" si="74"/>
        <v>1</v>
      </c>
      <c r="W221" s="18">
        <f t="shared" si="74"/>
        <v>1</v>
      </c>
      <c r="X221" s="18">
        <f t="shared" si="74"/>
        <v>2</v>
      </c>
      <c r="Y221" s="18">
        <f t="shared" si="74"/>
        <v>0</v>
      </c>
      <c r="Z221" s="18">
        <f t="shared" si="74"/>
        <v>0</v>
      </c>
      <c r="AA221" s="18">
        <f t="shared" si="74"/>
        <v>0</v>
      </c>
    </row>
    <row r="222" spans="1:27" outlineLevel="4">
      <c r="A222" s="19">
        <v>50.060499999999998</v>
      </c>
      <c r="B222" s="19" t="s">
        <v>374</v>
      </c>
      <c r="C222" s="19" t="s">
        <v>465</v>
      </c>
      <c r="D222" s="20">
        <f t="shared" si="68"/>
        <v>7</v>
      </c>
      <c r="E222" s="20">
        <f t="shared" si="68"/>
        <v>14</v>
      </c>
      <c r="F222" s="20">
        <f t="shared" si="68"/>
        <v>21</v>
      </c>
      <c r="G222" s="20"/>
      <c r="H222" s="20">
        <v>1</v>
      </c>
      <c r="I222" s="20">
        <v>1</v>
      </c>
      <c r="J222" s="20">
        <v>1</v>
      </c>
      <c r="K222" s="20">
        <v>2</v>
      </c>
      <c r="L222" s="20">
        <v>3</v>
      </c>
      <c r="M222" s="20"/>
      <c r="N222" s="20">
        <v>2</v>
      </c>
      <c r="O222" s="20">
        <v>2</v>
      </c>
      <c r="P222" s="20">
        <v>6</v>
      </c>
      <c r="Q222" s="20">
        <v>9</v>
      </c>
      <c r="R222" s="20">
        <v>15</v>
      </c>
      <c r="S222" s="20"/>
      <c r="T222" s="20"/>
      <c r="U222" s="20"/>
      <c r="V222" s="20"/>
      <c r="W222" s="20"/>
      <c r="X222" s="20"/>
      <c r="Y222" s="20"/>
      <c r="Z222" s="20"/>
      <c r="AA222" s="20"/>
    </row>
    <row r="223" spans="1:27" outlineLevel="4">
      <c r="A223" s="19">
        <v>50.070099999999996</v>
      </c>
      <c r="B223" s="19" t="s">
        <v>376</v>
      </c>
      <c r="C223" s="19" t="s">
        <v>555</v>
      </c>
      <c r="D223" s="20">
        <f t="shared" si="68"/>
        <v>1</v>
      </c>
      <c r="E223" s="20">
        <f t="shared" si="68"/>
        <v>9</v>
      </c>
      <c r="F223" s="20">
        <f t="shared" si="68"/>
        <v>10</v>
      </c>
      <c r="G223" s="20">
        <v>1</v>
      </c>
      <c r="H223" s="20">
        <v>7</v>
      </c>
      <c r="I223" s="20">
        <v>8</v>
      </c>
      <c r="J223" s="20"/>
      <c r="K223" s="20"/>
      <c r="L223" s="20"/>
      <c r="M223" s="20"/>
      <c r="N223" s="20">
        <v>2</v>
      </c>
      <c r="O223" s="20">
        <v>2</v>
      </c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</row>
    <row r="224" spans="1:27" outlineLevel="4">
      <c r="A224" s="19">
        <v>50.0702</v>
      </c>
      <c r="B224" s="19" t="s">
        <v>466</v>
      </c>
      <c r="C224" s="19" t="s">
        <v>556</v>
      </c>
      <c r="D224" s="20">
        <f t="shared" si="68"/>
        <v>4</v>
      </c>
      <c r="E224" s="20">
        <f t="shared" si="68"/>
        <v>10</v>
      </c>
      <c r="F224" s="20">
        <f t="shared" si="68"/>
        <v>14</v>
      </c>
      <c r="G224" s="20">
        <v>3</v>
      </c>
      <c r="H224" s="20">
        <v>10</v>
      </c>
      <c r="I224" s="20">
        <v>13</v>
      </c>
      <c r="J224" s="20"/>
      <c r="K224" s="20"/>
      <c r="L224" s="20"/>
      <c r="M224" s="20">
        <v>1</v>
      </c>
      <c r="N224" s="20"/>
      <c r="O224" s="20">
        <v>1</v>
      </c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</row>
    <row r="225" spans="1:27" outlineLevel="4">
      <c r="A225" s="19">
        <v>50.070399999999999</v>
      </c>
      <c r="B225" s="19" t="s">
        <v>378</v>
      </c>
      <c r="C225" s="19" t="s">
        <v>557</v>
      </c>
      <c r="D225" s="20">
        <f t="shared" si="68"/>
        <v>0</v>
      </c>
      <c r="E225" s="20">
        <f t="shared" si="68"/>
        <v>7</v>
      </c>
      <c r="F225" s="20">
        <f t="shared" si="68"/>
        <v>7</v>
      </c>
      <c r="G225" s="20"/>
      <c r="H225" s="20"/>
      <c r="I225" s="20"/>
      <c r="J225" s="20"/>
      <c r="K225" s="20">
        <v>3</v>
      </c>
      <c r="L225" s="20">
        <v>3</v>
      </c>
      <c r="M225" s="20"/>
      <c r="N225" s="20">
        <v>1</v>
      </c>
      <c r="O225" s="20">
        <v>1</v>
      </c>
      <c r="P225" s="20"/>
      <c r="Q225" s="20">
        <v>3</v>
      </c>
      <c r="R225" s="20">
        <v>3</v>
      </c>
      <c r="S225" s="20"/>
      <c r="T225" s="20"/>
      <c r="U225" s="20"/>
      <c r="V225" s="20"/>
      <c r="W225" s="20"/>
      <c r="X225" s="20"/>
      <c r="Y225" s="20"/>
      <c r="Z225" s="20"/>
      <c r="AA225" s="20"/>
    </row>
    <row r="226" spans="1:27" outlineLevel="4">
      <c r="A226" s="19">
        <v>50.070500000000003</v>
      </c>
      <c r="B226" s="19" t="s">
        <v>380</v>
      </c>
      <c r="C226" s="19" t="s">
        <v>558</v>
      </c>
      <c r="D226" s="20">
        <f t="shared" si="68"/>
        <v>10</v>
      </c>
      <c r="E226" s="20">
        <f t="shared" si="68"/>
        <v>16</v>
      </c>
      <c r="F226" s="20">
        <f t="shared" si="68"/>
        <v>26</v>
      </c>
      <c r="G226" s="20">
        <v>1</v>
      </c>
      <c r="H226" s="20">
        <v>3</v>
      </c>
      <c r="I226" s="20">
        <v>4</v>
      </c>
      <c r="J226" s="20">
        <v>5</v>
      </c>
      <c r="K226" s="20">
        <v>7</v>
      </c>
      <c r="L226" s="20">
        <v>12</v>
      </c>
      <c r="M226" s="20">
        <v>2</v>
      </c>
      <c r="N226" s="20">
        <v>4</v>
      </c>
      <c r="O226" s="20">
        <v>6</v>
      </c>
      <c r="P226" s="20">
        <v>1</v>
      </c>
      <c r="Q226" s="20">
        <v>2</v>
      </c>
      <c r="R226" s="20">
        <v>3</v>
      </c>
      <c r="S226" s="20"/>
      <c r="T226" s="20"/>
      <c r="U226" s="20"/>
      <c r="V226" s="20">
        <v>1</v>
      </c>
      <c r="W226" s="20"/>
      <c r="X226" s="20">
        <v>1</v>
      </c>
      <c r="Y226" s="20"/>
      <c r="Z226" s="20"/>
      <c r="AA226" s="20"/>
    </row>
    <row r="227" spans="1:27" outlineLevel="4">
      <c r="A227" s="19">
        <v>50.070500000000003</v>
      </c>
      <c r="B227" s="19" t="s">
        <v>381</v>
      </c>
      <c r="C227" s="19" t="s">
        <v>559</v>
      </c>
      <c r="D227" s="20">
        <f t="shared" si="68"/>
        <v>15</v>
      </c>
      <c r="E227" s="20">
        <f t="shared" si="68"/>
        <v>13</v>
      </c>
      <c r="F227" s="20">
        <f t="shared" si="68"/>
        <v>28</v>
      </c>
      <c r="G227" s="20">
        <v>1</v>
      </c>
      <c r="H227" s="20">
        <v>1</v>
      </c>
      <c r="I227" s="20">
        <v>2</v>
      </c>
      <c r="J227" s="20"/>
      <c r="K227" s="20">
        <v>2</v>
      </c>
      <c r="L227" s="20">
        <v>2</v>
      </c>
      <c r="M227" s="20">
        <v>4</v>
      </c>
      <c r="N227" s="20">
        <v>6</v>
      </c>
      <c r="O227" s="20">
        <v>10</v>
      </c>
      <c r="P227" s="20">
        <v>10</v>
      </c>
      <c r="Q227" s="20">
        <v>4</v>
      </c>
      <c r="R227" s="20">
        <v>14</v>
      </c>
      <c r="S227" s="20"/>
      <c r="T227" s="20"/>
      <c r="U227" s="20"/>
      <c r="V227" s="20"/>
      <c r="W227" s="20"/>
      <c r="X227" s="20"/>
      <c r="Y227" s="20"/>
      <c r="Z227" s="20"/>
      <c r="AA227" s="20"/>
    </row>
    <row r="228" spans="1:27" outlineLevel="4">
      <c r="A228" s="19">
        <v>50.070500000000003</v>
      </c>
      <c r="B228" s="19" t="s">
        <v>383</v>
      </c>
      <c r="C228" s="19" t="s">
        <v>560</v>
      </c>
      <c r="D228" s="20">
        <f t="shared" si="68"/>
        <v>4</v>
      </c>
      <c r="E228" s="20">
        <f t="shared" si="68"/>
        <v>28</v>
      </c>
      <c r="F228" s="20">
        <f t="shared" si="68"/>
        <v>32</v>
      </c>
      <c r="G228" s="20"/>
      <c r="H228" s="20">
        <v>1</v>
      </c>
      <c r="I228" s="20">
        <v>1</v>
      </c>
      <c r="J228" s="20"/>
      <c r="K228" s="20">
        <v>12</v>
      </c>
      <c r="L228" s="20">
        <v>12</v>
      </c>
      <c r="M228" s="20">
        <v>1</v>
      </c>
      <c r="N228" s="20">
        <v>4</v>
      </c>
      <c r="O228" s="20">
        <v>5</v>
      </c>
      <c r="P228" s="20">
        <v>3</v>
      </c>
      <c r="Q228" s="20">
        <v>10</v>
      </c>
      <c r="R228" s="20">
        <v>13</v>
      </c>
      <c r="S228" s="20"/>
      <c r="T228" s="20"/>
      <c r="U228" s="20"/>
      <c r="V228" s="20"/>
      <c r="W228" s="20">
        <v>1</v>
      </c>
      <c r="X228" s="20">
        <v>1</v>
      </c>
      <c r="Y228" s="20"/>
      <c r="Z228" s="20"/>
      <c r="AA228" s="20"/>
    </row>
    <row r="229" spans="1:27" outlineLevel="4">
      <c r="A229" s="19">
        <v>50.070799999999998</v>
      </c>
      <c r="B229" s="19" t="s">
        <v>385</v>
      </c>
      <c r="C229" s="19" t="s">
        <v>561</v>
      </c>
      <c r="D229" s="20">
        <f t="shared" si="68"/>
        <v>1</v>
      </c>
      <c r="E229" s="20">
        <f t="shared" si="68"/>
        <v>2</v>
      </c>
      <c r="F229" s="20">
        <f t="shared" si="68"/>
        <v>3</v>
      </c>
      <c r="G229" s="20"/>
      <c r="H229" s="20"/>
      <c r="I229" s="20"/>
      <c r="J229" s="20"/>
      <c r="K229" s="20"/>
      <c r="L229" s="20"/>
      <c r="M229" s="20"/>
      <c r="N229" s="20"/>
      <c r="O229" s="20"/>
      <c r="P229" s="20">
        <v>1</v>
      </c>
      <c r="Q229" s="20">
        <v>2</v>
      </c>
      <c r="R229" s="20">
        <v>3</v>
      </c>
      <c r="S229" s="20"/>
      <c r="T229" s="20"/>
      <c r="U229" s="20"/>
      <c r="V229" s="20"/>
      <c r="W229" s="20"/>
      <c r="X229" s="20"/>
      <c r="Y229" s="20"/>
      <c r="Z229" s="20"/>
      <c r="AA229" s="20"/>
    </row>
    <row r="230" spans="1:27" outlineLevel="4">
      <c r="A230" s="19">
        <v>50.070900000000002</v>
      </c>
      <c r="B230" s="19" t="s">
        <v>387</v>
      </c>
      <c r="C230" s="19" t="s">
        <v>562</v>
      </c>
      <c r="D230" s="20">
        <f t="shared" si="68"/>
        <v>5</v>
      </c>
      <c r="E230" s="20">
        <f t="shared" si="68"/>
        <v>1</v>
      </c>
      <c r="F230" s="20">
        <f t="shared" si="68"/>
        <v>6</v>
      </c>
      <c r="G230" s="20"/>
      <c r="H230" s="20">
        <v>1</v>
      </c>
      <c r="I230" s="20">
        <v>1</v>
      </c>
      <c r="J230" s="20">
        <v>1</v>
      </c>
      <c r="K230" s="20"/>
      <c r="L230" s="20">
        <v>1</v>
      </c>
      <c r="M230" s="20"/>
      <c r="N230" s="20"/>
      <c r="O230" s="20"/>
      <c r="P230" s="20">
        <v>4</v>
      </c>
      <c r="Q230" s="20"/>
      <c r="R230" s="20">
        <v>4</v>
      </c>
      <c r="S230" s="20"/>
      <c r="T230" s="20"/>
      <c r="U230" s="20"/>
      <c r="V230" s="20"/>
      <c r="W230" s="20"/>
      <c r="X230" s="20"/>
      <c r="Y230" s="20"/>
      <c r="Z230" s="20"/>
      <c r="AA230" s="20"/>
    </row>
    <row r="231" spans="1:27" s="17" customFormat="1" outlineLevel="3">
      <c r="A231" s="171" t="s">
        <v>337</v>
      </c>
      <c r="B231" s="171"/>
      <c r="C231" s="171"/>
      <c r="D231" s="18">
        <f t="shared" ref="D231:AA231" si="75">SUBTOTAL(9,D232:D244)</f>
        <v>448</v>
      </c>
      <c r="E231" s="18">
        <f t="shared" si="75"/>
        <v>982</v>
      </c>
      <c r="F231" s="18">
        <f t="shared" si="75"/>
        <v>1430</v>
      </c>
      <c r="G231" s="18">
        <f t="shared" si="75"/>
        <v>89</v>
      </c>
      <c r="H231" s="18">
        <f t="shared" si="75"/>
        <v>202</v>
      </c>
      <c r="I231" s="18">
        <f t="shared" si="75"/>
        <v>291</v>
      </c>
      <c r="J231" s="18">
        <f t="shared" si="75"/>
        <v>103</v>
      </c>
      <c r="K231" s="18">
        <f t="shared" si="75"/>
        <v>253</v>
      </c>
      <c r="L231" s="18">
        <f t="shared" si="75"/>
        <v>356</v>
      </c>
      <c r="M231" s="18">
        <f t="shared" si="75"/>
        <v>85</v>
      </c>
      <c r="N231" s="18">
        <f t="shared" si="75"/>
        <v>172</v>
      </c>
      <c r="O231" s="18">
        <f t="shared" si="75"/>
        <v>257</v>
      </c>
      <c r="P231" s="18">
        <f t="shared" si="75"/>
        <v>160</v>
      </c>
      <c r="Q231" s="18">
        <f t="shared" si="75"/>
        <v>344</v>
      </c>
      <c r="R231" s="18">
        <f t="shared" si="75"/>
        <v>504</v>
      </c>
      <c r="S231" s="18">
        <f t="shared" si="75"/>
        <v>0</v>
      </c>
      <c r="T231" s="18">
        <f t="shared" si="75"/>
        <v>0</v>
      </c>
      <c r="U231" s="18">
        <f t="shared" si="75"/>
        <v>0</v>
      </c>
      <c r="V231" s="18">
        <f t="shared" si="75"/>
        <v>11</v>
      </c>
      <c r="W231" s="18">
        <f t="shared" si="75"/>
        <v>11</v>
      </c>
      <c r="X231" s="18">
        <f t="shared" si="75"/>
        <v>22</v>
      </c>
      <c r="Y231" s="18">
        <f t="shared" si="75"/>
        <v>0</v>
      </c>
      <c r="Z231" s="18">
        <f t="shared" si="75"/>
        <v>0</v>
      </c>
      <c r="AA231" s="18">
        <f t="shared" si="75"/>
        <v>0</v>
      </c>
    </row>
    <row r="232" spans="1:27" outlineLevel="4">
      <c r="A232" s="19">
        <v>16.010100000000001</v>
      </c>
      <c r="B232" s="19" t="s">
        <v>338</v>
      </c>
      <c r="C232" s="19" t="s">
        <v>339</v>
      </c>
      <c r="D232" s="20">
        <f t="shared" si="68"/>
        <v>68</v>
      </c>
      <c r="E232" s="20">
        <f t="shared" si="68"/>
        <v>300</v>
      </c>
      <c r="F232" s="20">
        <f t="shared" si="68"/>
        <v>368</v>
      </c>
      <c r="G232" s="20">
        <v>10</v>
      </c>
      <c r="H232" s="20">
        <v>55</v>
      </c>
      <c r="I232" s="20">
        <v>65</v>
      </c>
      <c r="J232" s="20">
        <v>16</v>
      </c>
      <c r="K232" s="20">
        <v>78</v>
      </c>
      <c r="L232" s="20">
        <v>94</v>
      </c>
      <c r="M232" s="20">
        <v>12</v>
      </c>
      <c r="N232" s="20">
        <v>52</v>
      </c>
      <c r="O232" s="20">
        <v>64</v>
      </c>
      <c r="P232" s="20">
        <v>26</v>
      </c>
      <c r="Q232" s="20">
        <v>110</v>
      </c>
      <c r="R232" s="20">
        <v>136</v>
      </c>
      <c r="S232" s="20"/>
      <c r="T232" s="20"/>
      <c r="U232" s="20"/>
      <c r="V232" s="20">
        <v>4</v>
      </c>
      <c r="W232" s="20">
        <v>5</v>
      </c>
      <c r="X232" s="20">
        <v>9</v>
      </c>
      <c r="Y232" s="20"/>
      <c r="Z232" s="20"/>
      <c r="AA232" s="20"/>
    </row>
    <row r="233" spans="1:27" outlineLevel="4">
      <c r="A233" s="19">
        <v>16.010100000000001</v>
      </c>
      <c r="B233" s="19" t="s">
        <v>340</v>
      </c>
      <c r="C233" s="19" t="s">
        <v>563</v>
      </c>
      <c r="D233" s="20">
        <f t="shared" si="68"/>
        <v>10</v>
      </c>
      <c r="E233" s="20">
        <f t="shared" si="68"/>
        <v>42</v>
      </c>
      <c r="F233" s="20">
        <f t="shared" si="68"/>
        <v>52</v>
      </c>
      <c r="G233" s="20">
        <v>1</v>
      </c>
      <c r="H233" s="20">
        <v>7</v>
      </c>
      <c r="I233" s="20">
        <v>8</v>
      </c>
      <c r="J233" s="20">
        <v>5</v>
      </c>
      <c r="K233" s="20">
        <v>17</v>
      </c>
      <c r="L233" s="20">
        <v>22</v>
      </c>
      <c r="M233" s="20">
        <v>2</v>
      </c>
      <c r="N233" s="20">
        <v>8</v>
      </c>
      <c r="O233" s="20">
        <v>10</v>
      </c>
      <c r="P233" s="20">
        <v>2</v>
      </c>
      <c r="Q233" s="20">
        <v>10</v>
      </c>
      <c r="R233" s="20">
        <v>12</v>
      </c>
      <c r="S233" s="20"/>
      <c r="T233" s="20"/>
      <c r="U233" s="20"/>
      <c r="V233" s="20"/>
      <c r="W233" s="20"/>
      <c r="X233" s="20"/>
      <c r="Y233" s="20"/>
      <c r="Z233" s="20"/>
      <c r="AA233" s="20"/>
    </row>
    <row r="234" spans="1:27" outlineLevel="4">
      <c r="A234" s="19">
        <v>16.010400000000001</v>
      </c>
      <c r="B234" s="19" t="s">
        <v>342</v>
      </c>
      <c r="C234" s="19" t="s">
        <v>343</v>
      </c>
      <c r="D234" s="20">
        <f t="shared" si="68"/>
        <v>20</v>
      </c>
      <c r="E234" s="20">
        <f t="shared" si="68"/>
        <v>96</v>
      </c>
      <c r="F234" s="20">
        <f t="shared" si="68"/>
        <v>116</v>
      </c>
      <c r="G234" s="20">
        <v>8</v>
      </c>
      <c r="H234" s="20">
        <v>22</v>
      </c>
      <c r="I234" s="20">
        <v>30</v>
      </c>
      <c r="J234" s="20">
        <v>8</v>
      </c>
      <c r="K234" s="20">
        <v>31</v>
      </c>
      <c r="L234" s="20">
        <v>39</v>
      </c>
      <c r="M234" s="20">
        <v>1</v>
      </c>
      <c r="N234" s="20">
        <v>18</v>
      </c>
      <c r="O234" s="20">
        <v>19</v>
      </c>
      <c r="P234" s="20">
        <v>3</v>
      </c>
      <c r="Q234" s="20">
        <v>25</v>
      </c>
      <c r="R234" s="20">
        <v>28</v>
      </c>
      <c r="S234" s="20"/>
      <c r="T234" s="20"/>
      <c r="U234" s="20"/>
      <c r="V234" s="20"/>
      <c r="W234" s="20"/>
      <c r="X234" s="20"/>
      <c r="Y234" s="20"/>
      <c r="Z234" s="20"/>
      <c r="AA234" s="20"/>
    </row>
    <row r="235" spans="1:27" outlineLevel="4">
      <c r="A235" s="19">
        <v>16.010400000000001</v>
      </c>
      <c r="B235" s="19" t="s">
        <v>344</v>
      </c>
      <c r="C235" s="19" t="s">
        <v>345</v>
      </c>
      <c r="D235" s="20">
        <f t="shared" si="68"/>
        <v>16</v>
      </c>
      <c r="E235" s="20">
        <f t="shared" si="68"/>
        <v>69</v>
      </c>
      <c r="F235" s="20">
        <f t="shared" si="68"/>
        <v>85</v>
      </c>
      <c r="G235" s="20">
        <v>4</v>
      </c>
      <c r="H235" s="20">
        <v>7</v>
      </c>
      <c r="I235" s="20">
        <v>11</v>
      </c>
      <c r="J235" s="20">
        <v>2</v>
      </c>
      <c r="K235" s="20">
        <v>12</v>
      </c>
      <c r="L235" s="20">
        <v>14</v>
      </c>
      <c r="M235" s="20">
        <v>4</v>
      </c>
      <c r="N235" s="20">
        <v>24</v>
      </c>
      <c r="O235" s="20">
        <v>28</v>
      </c>
      <c r="P235" s="20">
        <v>6</v>
      </c>
      <c r="Q235" s="20">
        <v>26</v>
      </c>
      <c r="R235" s="20">
        <v>32</v>
      </c>
      <c r="S235" s="20"/>
      <c r="T235" s="20"/>
      <c r="U235" s="20"/>
      <c r="V235" s="20"/>
      <c r="W235" s="20"/>
      <c r="X235" s="20"/>
      <c r="Y235" s="20"/>
      <c r="Z235" s="20"/>
      <c r="AA235" s="20"/>
    </row>
    <row r="236" spans="1:27" outlineLevel="4">
      <c r="A236" s="19">
        <v>16.0901</v>
      </c>
      <c r="B236" s="19" t="s">
        <v>346</v>
      </c>
      <c r="C236" s="19" t="s">
        <v>564</v>
      </c>
      <c r="D236" s="20">
        <f t="shared" si="68"/>
        <v>0</v>
      </c>
      <c r="E236" s="20">
        <f t="shared" si="68"/>
        <v>1</v>
      </c>
      <c r="F236" s="20">
        <f t="shared" si="68"/>
        <v>1</v>
      </c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>
        <v>1</v>
      </c>
      <c r="R236" s="20">
        <v>1</v>
      </c>
      <c r="S236" s="20"/>
      <c r="T236" s="20"/>
      <c r="U236" s="20"/>
      <c r="V236" s="20"/>
      <c r="W236" s="20"/>
      <c r="X236" s="20"/>
      <c r="Y236" s="20"/>
      <c r="Z236" s="20"/>
      <c r="AA236" s="20"/>
    </row>
    <row r="237" spans="1:27" outlineLevel="4">
      <c r="A237" s="19">
        <v>16.090499999999999</v>
      </c>
      <c r="B237" s="19" t="s">
        <v>348</v>
      </c>
      <c r="C237" s="19" t="s">
        <v>565</v>
      </c>
      <c r="D237" s="20">
        <f t="shared" si="68"/>
        <v>23</v>
      </c>
      <c r="E237" s="20">
        <f t="shared" si="68"/>
        <v>61</v>
      </c>
      <c r="F237" s="20">
        <f t="shared" si="68"/>
        <v>84</v>
      </c>
      <c r="G237" s="20">
        <v>8</v>
      </c>
      <c r="H237" s="20">
        <v>15</v>
      </c>
      <c r="I237" s="20">
        <v>23</v>
      </c>
      <c r="J237" s="20">
        <v>3</v>
      </c>
      <c r="K237" s="20">
        <v>9</v>
      </c>
      <c r="L237" s="20">
        <v>12</v>
      </c>
      <c r="M237" s="20">
        <v>5</v>
      </c>
      <c r="N237" s="20">
        <v>10</v>
      </c>
      <c r="O237" s="20">
        <v>15</v>
      </c>
      <c r="P237" s="20">
        <v>7</v>
      </c>
      <c r="Q237" s="20">
        <v>27</v>
      </c>
      <c r="R237" s="20">
        <v>34</v>
      </c>
      <c r="S237" s="20"/>
      <c r="T237" s="20"/>
      <c r="U237" s="20"/>
      <c r="V237" s="20"/>
      <c r="W237" s="20"/>
      <c r="X237" s="20"/>
      <c r="Y237" s="20"/>
      <c r="Z237" s="20"/>
      <c r="AA237" s="20"/>
    </row>
    <row r="238" spans="1:27" outlineLevel="4">
      <c r="A238" s="19">
        <v>23.010100000000001</v>
      </c>
      <c r="B238" s="19" t="s">
        <v>350</v>
      </c>
      <c r="C238" s="19" t="s">
        <v>351</v>
      </c>
      <c r="D238" s="20">
        <f t="shared" si="68"/>
        <v>5</v>
      </c>
      <c r="E238" s="20">
        <f t="shared" si="68"/>
        <v>9</v>
      </c>
      <c r="F238" s="20">
        <f t="shared" si="68"/>
        <v>14</v>
      </c>
      <c r="G238" s="20"/>
      <c r="H238" s="20"/>
      <c r="I238" s="20"/>
      <c r="J238" s="20"/>
      <c r="K238" s="20">
        <v>4</v>
      </c>
      <c r="L238" s="20">
        <v>4</v>
      </c>
      <c r="M238" s="20">
        <v>3</v>
      </c>
      <c r="N238" s="20"/>
      <c r="O238" s="20">
        <v>3</v>
      </c>
      <c r="P238" s="20">
        <v>1</v>
      </c>
      <c r="Q238" s="20">
        <v>5</v>
      </c>
      <c r="R238" s="20">
        <v>6</v>
      </c>
      <c r="S238" s="20"/>
      <c r="T238" s="20"/>
      <c r="U238" s="20"/>
      <c r="V238" s="20">
        <v>1</v>
      </c>
      <c r="W238" s="20"/>
      <c r="X238" s="20">
        <v>1</v>
      </c>
      <c r="Y238" s="20"/>
      <c r="Z238" s="20"/>
      <c r="AA238" s="20"/>
    </row>
    <row r="239" spans="1:27" outlineLevel="4">
      <c r="A239" s="19">
        <v>38.010100000000001</v>
      </c>
      <c r="B239" s="19" t="s">
        <v>352</v>
      </c>
      <c r="C239" s="19" t="s">
        <v>566</v>
      </c>
      <c r="D239" s="20">
        <f t="shared" si="68"/>
        <v>29</v>
      </c>
      <c r="E239" s="20">
        <f t="shared" si="68"/>
        <v>21</v>
      </c>
      <c r="F239" s="20">
        <f t="shared" si="68"/>
        <v>50</v>
      </c>
      <c r="G239" s="20">
        <v>7</v>
      </c>
      <c r="H239" s="20">
        <v>7</v>
      </c>
      <c r="I239" s="20">
        <v>14</v>
      </c>
      <c r="J239" s="20">
        <v>7</v>
      </c>
      <c r="K239" s="20">
        <v>7</v>
      </c>
      <c r="L239" s="20">
        <v>14</v>
      </c>
      <c r="M239" s="20">
        <v>8</v>
      </c>
      <c r="N239" s="20"/>
      <c r="O239" s="20">
        <v>8</v>
      </c>
      <c r="P239" s="20">
        <v>7</v>
      </c>
      <c r="Q239" s="20">
        <v>6</v>
      </c>
      <c r="R239" s="20">
        <v>13</v>
      </c>
      <c r="S239" s="20"/>
      <c r="T239" s="20"/>
      <c r="U239" s="20"/>
      <c r="V239" s="20"/>
      <c r="W239" s="20">
        <v>1</v>
      </c>
      <c r="X239" s="20">
        <v>1</v>
      </c>
      <c r="Y239" s="20"/>
      <c r="Z239" s="20"/>
      <c r="AA239" s="20"/>
    </row>
    <row r="240" spans="1:27" outlineLevel="4">
      <c r="A240" s="19">
        <v>50.0501</v>
      </c>
      <c r="B240" s="19" t="s">
        <v>354</v>
      </c>
      <c r="C240" s="19" t="s">
        <v>355</v>
      </c>
      <c r="D240" s="20">
        <f t="shared" si="68"/>
        <v>80</v>
      </c>
      <c r="E240" s="20">
        <f t="shared" si="68"/>
        <v>167</v>
      </c>
      <c r="F240" s="20">
        <f t="shared" si="68"/>
        <v>247</v>
      </c>
      <c r="G240" s="20">
        <v>17</v>
      </c>
      <c r="H240" s="20">
        <v>29</v>
      </c>
      <c r="I240" s="20">
        <v>46</v>
      </c>
      <c r="J240" s="20">
        <v>14</v>
      </c>
      <c r="K240" s="20">
        <v>45</v>
      </c>
      <c r="L240" s="20">
        <v>59</v>
      </c>
      <c r="M240" s="20">
        <v>18</v>
      </c>
      <c r="N240" s="20">
        <v>27</v>
      </c>
      <c r="O240" s="20">
        <v>45</v>
      </c>
      <c r="P240" s="20">
        <v>31</v>
      </c>
      <c r="Q240" s="20">
        <v>64</v>
      </c>
      <c r="R240" s="20">
        <v>95</v>
      </c>
      <c r="S240" s="20"/>
      <c r="T240" s="20"/>
      <c r="U240" s="20"/>
      <c r="V240" s="20"/>
      <c r="W240" s="20">
        <v>2</v>
      </c>
      <c r="X240" s="20">
        <v>2</v>
      </c>
      <c r="Y240" s="20"/>
      <c r="Z240" s="20"/>
      <c r="AA240" s="20"/>
    </row>
    <row r="241" spans="1:27" outlineLevel="4">
      <c r="A241" s="19">
        <v>50.070300000000003</v>
      </c>
      <c r="B241" s="19" t="s">
        <v>356</v>
      </c>
      <c r="C241" s="19" t="s">
        <v>357</v>
      </c>
      <c r="D241" s="20">
        <f t="shared" si="68"/>
        <v>29</v>
      </c>
      <c r="E241" s="20">
        <f t="shared" si="68"/>
        <v>89</v>
      </c>
      <c r="F241" s="20">
        <f t="shared" si="68"/>
        <v>118</v>
      </c>
      <c r="G241" s="20">
        <v>6</v>
      </c>
      <c r="H241" s="20">
        <v>26</v>
      </c>
      <c r="I241" s="20">
        <v>32</v>
      </c>
      <c r="J241" s="20">
        <v>6</v>
      </c>
      <c r="K241" s="20">
        <v>17</v>
      </c>
      <c r="L241" s="20">
        <v>23</v>
      </c>
      <c r="M241" s="20">
        <v>3</v>
      </c>
      <c r="N241" s="20">
        <v>13</v>
      </c>
      <c r="O241" s="20">
        <v>16</v>
      </c>
      <c r="P241" s="20">
        <v>13</v>
      </c>
      <c r="Q241" s="20">
        <v>32</v>
      </c>
      <c r="R241" s="20">
        <v>45</v>
      </c>
      <c r="S241" s="20"/>
      <c r="T241" s="20"/>
      <c r="U241" s="20"/>
      <c r="V241" s="20">
        <v>1</v>
      </c>
      <c r="W241" s="20">
        <v>1</v>
      </c>
      <c r="X241" s="20">
        <v>2</v>
      </c>
      <c r="Y241" s="20"/>
      <c r="Z241" s="20"/>
      <c r="AA241" s="20"/>
    </row>
    <row r="242" spans="1:27" outlineLevel="4">
      <c r="A242" s="19">
        <v>50.0901</v>
      </c>
      <c r="B242" s="19" t="s">
        <v>358</v>
      </c>
      <c r="C242" s="19" t="s">
        <v>567</v>
      </c>
      <c r="D242" s="20">
        <f t="shared" si="68"/>
        <v>73</v>
      </c>
      <c r="E242" s="20">
        <f t="shared" si="68"/>
        <v>57</v>
      </c>
      <c r="F242" s="20">
        <f t="shared" si="68"/>
        <v>130</v>
      </c>
      <c r="G242" s="20">
        <v>18</v>
      </c>
      <c r="H242" s="20">
        <v>14</v>
      </c>
      <c r="I242" s="20">
        <v>32</v>
      </c>
      <c r="J242" s="20">
        <v>17</v>
      </c>
      <c r="K242" s="20">
        <v>22</v>
      </c>
      <c r="L242" s="20">
        <v>39</v>
      </c>
      <c r="M242" s="20">
        <v>8</v>
      </c>
      <c r="N242" s="20">
        <v>5</v>
      </c>
      <c r="O242" s="20">
        <v>13</v>
      </c>
      <c r="P242" s="20">
        <v>26</v>
      </c>
      <c r="Q242" s="20">
        <v>14</v>
      </c>
      <c r="R242" s="20">
        <v>40</v>
      </c>
      <c r="S242" s="20"/>
      <c r="T242" s="20"/>
      <c r="U242" s="20"/>
      <c r="V242" s="20">
        <v>4</v>
      </c>
      <c r="W242" s="20">
        <v>2</v>
      </c>
      <c r="X242" s="20">
        <v>6</v>
      </c>
      <c r="Y242" s="20"/>
      <c r="Z242" s="20"/>
      <c r="AA242" s="20"/>
    </row>
    <row r="243" spans="1:27" outlineLevel="4">
      <c r="A243" s="19">
        <v>54.010199999999998</v>
      </c>
      <c r="B243" s="19" t="s">
        <v>360</v>
      </c>
      <c r="C243" s="19" t="s">
        <v>568</v>
      </c>
      <c r="D243" s="20">
        <f t="shared" si="68"/>
        <v>48</v>
      </c>
      <c r="E243" s="20">
        <f t="shared" si="68"/>
        <v>22</v>
      </c>
      <c r="F243" s="20">
        <f t="shared" si="68"/>
        <v>70</v>
      </c>
      <c r="G243" s="20">
        <v>7</v>
      </c>
      <c r="H243" s="20">
        <v>6</v>
      </c>
      <c r="I243" s="20">
        <v>13</v>
      </c>
      <c r="J243" s="20">
        <v>15</v>
      </c>
      <c r="K243" s="20">
        <v>3</v>
      </c>
      <c r="L243" s="20">
        <v>18</v>
      </c>
      <c r="M243" s="20">
        <v>9</v>
      </c>
      <c r="N243" s="20">
        <v>6</v>
      </c>
      <c r="O243" s="20">
        <v>15</v>
      </c>
      <c r="P243" s="20">
        <v>17</v>
      </c>
      <c r="Q243" s="20">
        <v>7</v>
      </c>
      <c r="R243" s="20">
        <v>24</v>
      </c>
      <c r="S243" s="20"/>
      <c r="T243" s="20"/>
      <c r="U243" s="20"/>
      <c r="V243" s="20"/>
      <c r="W243" s="20"/>
      <c r="X243" s="20"/>
      <c r="Y243" s="20"/>
      <c r="Z243" s="20"/>
      <c r="AA243" s="20"/>
    </row>
    <row r="244" spans="1:27" outlineLevel="4">
      <c r="A244" s="19">
        <v>54.010300000000001</v>
      </c>
      <c r="B244" s="19" t="s">
        <v>362</v>
      </c>
      <c r="C244" s="19" t="s">
        <v>363</v>
      </c>
      <c r="D244" s="20">
        <f t="shared" si="68"/>
        <v>47</v>
      </c>
      <c r="E244" s="20">
        <f t="shared" si="68"/>
        <v>48</v>
      </c>
      <c r="F244" s="20">
        <f t="shared" si="68"/>
        <v>95</v>
      </c>
      <c r="G244" s="20">
        <v>3</v>
      </c>
      <c r="H244" s="20">
        <v>14</v>
      </c>
      <c r="I244" s="20">
        <v>17</v>
      </c>
      <c r="J244" s="20">
        <v>10</v>
      </c>
      <c r="K244" s="20">
        <v>8</v>
      </c>
      <c r="L244" s="20">
        <v>18</v>
      </c>
      <c r="M244" s="20">
        <v>12</v>
      </c>
      <c r="N244" s="20">
        <v>9</v>
      </c>
      <c r="O244" s="20">
        <v>21</v>
      </c>
      <c r="P244" s="20">
        <v>21</v>
      </c>
      <c r="Q244" s="20">
        <v>17</v>
      </c>
      <c r="R244" s="20">
        <v>38</v>
      </c>
      <c r="S244" s="20"/>
      <c r="T244" s="20"/>
      <c r="U244" s="20"/>
      <c r="V244" s="20">
        <v>1</v>
      </c>
      <c r="W244" s="20"/>
      <c r="X244" s="20">
        <v>1</v>
      </c>
      <c r="Y244" s="20"/>
      <c r="Z244" s="20"/>
      <c r="AA244" s="20"/>
    </row>
    <row r="245" spans="1:27" s="17" customFormat="1" outlineLevel="3">
      <c r="A245" s="171" t="s">
        <v>129</v>
      </c>
      <c r="B245" s="171"/>
      <c r="C245" s="171"/>
      <c r="D245" s="18">
        <f t="shared" ref="D245:AA245" si="76">SUBTOTAL(9,D246:D250)</f>
        <v>56</v>
      </c>
      <c r="E245" s="18">
        <f t="shared" si="76"/>
        <v>133</v>
      </c>
      <c r="F245" s="18">
        <f t="shared" si="76"/>
        <v>189</v>
      </c>
      <c r="G245" s="18">
        <f t="shared" si="76"/>
        <v>14</v>
      </c>
      <c r="H245" s="18">
        <f t="shared" si="76"/>
        <v>20</v>
      </c>
      <c r="I245" s="18">
        <f t="shared" si="76"/>
        <v>34</v>
      </c>
      <c r="J245" s="18">
        <f t="shared" si="76"/>
        <v>11</v>
      </c>
      <c r="K245" s="18">
        <f t="shared" si="76"/>
        <v>46</v>
      </c>
      <c r="L245" s="18">
        <f t="shared" si="76"/>
        <v>57</v>
      </c>
      <c r="M245" s="18">
        <f t="shared" si="76"/>
        <v>9</v>
      </c>
      <c r="N245" s="18">
        <f t="shared" si="76"/>
        <v>17</v>
      </c>
      <c r="O245" s="18">
        <f t="shared" si="76"/>
        <v>26</v>
      </c>
      <c r="P245" s="18">
        <f t="shared" si="76"/>
        <v>22</v>
      </c>
      <c r="Q245" s="18">
        <f t="shared" si="76"/>
        <v>49</v>
      </c>
      <c r="R245" s="18">
        <f t="shared" si="76"/>
        <v>71</v>
      </c>
      <c r="S245" s="18">
        <f t="shared" si="76"/>
        <v>0</v>
      </c>
      <c r="T245" s="18">
        <f t="shared" si="76"/>
        <v>0</v>
      </c>
      <c r="U245" s="18">
        <f t="shared" si="76"/>
        <v>0</v>
      </c>
      <c r="V245" s="18">
        <f t="shared" si="76"/>
        <v>0</v>
      </c>
      <c r="W245" s="18">
        <f t="shared" si="76"/>
        <v>1</v>
      </c>
      <c r="X245" s="18">
        <f t="shared" si="76"/>
        <v>1</v>
      </c>
      <c r="Y245" s="18">
        <f t="shared" si="76"/>
        <v>0</v>
      </c>
      <c r="Z245" s="18">
        <f t="shared" si="76"/>
        <v>0</v>
      </c>
      <c r="AA245" s="18">
        <f t="shared" si="76"/>
        <v>0</v>
      </c>
    </row>
    <row r="246" spans="1:27" outlineLevel="4">
      <c r="A246" s="19">
        <v>30.9999</v>
      </c>
      <c r="B246" s="19" t="s">
        <v>364</v>
      </c>
      <c r="C246" s="19" t="s">
        <v>365</v>
      </c>
      <c r="D246" s="20">
        <f t="shared" si="68"/>
        <v>9</v>
      </c>
      <c r="E246" s="20">
        <f t="shared" si="68"/>
        <v>24</v>
      </c>
      <c r="F246" s="20">
        <f t="shared" si="68"/>
        <v>33</v>
      </c>
      <c r="G246" s="20"/>
      <c r="H246" s="20"/>
      <c r="I246" s="20"/>
      <c r="J246" s="20">
        <v>2</v>
      </c>
      <c r="K246" s="20">
        <v>6</v>
      </c>
      <c r="L246" s="20">
        <v>8</v>
      </c>
      <c r="M246" s="20"/>
      <c r="N246" s="20">
        <v>5</v>
      </c>
      <c r="O246" s="20">
        <v>5</v>
      </c>
      <c r="P246" s="20">
        <v>7</v>
      </c>
      <c r="Q246" s="20">
        <v>12</v>
      </c>
      <c r="R246" s="20">
        <v>19</v>
      </c>
      <c r="S246" s="20"/>
      <c r="T246" s="20"/>
      <c r="U246" s="20"/>
      <c r="V246" s="20"/>
      <c r="W246" s="20">
        <v>1</v>
      </c>
      <c r="X246" s="20">
        <v>1</v>
      </c>
      <c r="Y246" s="20"/>
      <c r="Z246" s="20"/>
      <c r="AA246" s="20"/>
    </row>
    <row r="247" spans="1:27" outlineLevel="4">
      <c r="A247" s="19">
        <v>30.9999</v>
      </c>
      <c r="B247" s="19" t="s">
        <v>366</v>
      </c>
      <c r="C247" s="19" t="s">
        <v>569</v>
      </c>
      <c r="D247" s="20">
        <f t="shared" si="68"/>
        <v>6</v>
      </c>
      <c r="E247" s="20">
        <f t="shared" si="68"/>
        <v>27</v>
      </c>
      <c r="F247" s="20">
        <f t="shared" si="68"/>
        <v>33</v>
      </c>
      <c r="G247" s="20"/>
      <c r="H247" s="20"/>
      <c r="I247" s="20"/>
      <c r="J247" s="20"/>
      <c r="K247" s="20">
        <v>7</v>
      </c>
      <c r="L247" s="20">
        <v>7</v>
      </c>
      <c r="M247" s="20">
        <v>2</v>
      </c>
      <c r="N247" s="20">
        <v>3</v>
      </c>
      <c r="O247" s="20">
        <v>5</v>
      </c>
      <c r="P247" s="20">
        <v>4</v>
      </c>
      <c r="Q247" s="20">
        <v>17</v>
      </c>
      <c r="R247" s="20">
        <v>21</v>
      </c>
      <c r="S247" s="20"/>
      <c r="T247" s="20"/>
      <c r="U247" s="20"/>
      <c r="V247" s="20"/>
      <c r="W247" s="20"/>
      <c r="X247" s="20"/>
      <c r="Y247" s="20"/>
      <c r="Z247" s="20"/>
      <c r="AA247" s="20"/>
    </row>
    <row r="248" spans="1:27" outlineLevel="4">
      <c r="A248" s="19">
        <v>30.9999</v>
      </c>
      <c r="B248" s="19" t="s">
        <v>368</v>
      </c>
      <c r="C248" s="19" t="s">
        <v>369</v>
      </c>
      <c r="D248" s="20">
        <f t="shared" si="68"/>
        <v>20</v>
      </c>
      <c r="E248" s="20">
        <f t="shared" si="68"/>
        <v>19</v>
      </c>
      <c r="F248" s="20">
        <f t="shared" si="68"/>
        <v>39</v>
      </c>
      <c r="G248" s="20">
        <v>2</v>
      </c>
      <c r="H248" s="20"/>
      <c r="I248" s="20">
        <v>2</v>
      </c>
      <c r="J248" s="20">
        <v>2</v>
      </c>
      <c r="K248" s="20">
        <v>1</v>
      </c>
      <c r="L248" s="20">
        <v>3</v>
      </c>
      <c r="M248" s="20">
        <v>6</v>
      </c>
      <c r="N248" s="20">
        <v>3</v>
      </c>
      <c r="O248" s="20">
        <v>9</v>
      </c>
      <c r="P248" s="20">
        <v>10</v>
      </c>
      <c r="Q248" s="20">
        <v>15</v>
      </c>
      <c r="R248" s="20">
        <v>25</v>
      </c>
      <c r="S248" s="20"/>
      <c r="T248" s="20"/>
      <c r="U248" s="20"/>
      <c r="V248" s="20"/>
      <c r="W248" s="20"/>
      <c r="X248" s="20"/>
      <c r="Y248" s="20"/>
      <c r="Z248" s="20"/>
      <c r="AA248" s="20"/>
    </row>
    <row r="249" spans="1:27" outlineLevel="4">
      <c r="A249" s="19">
        <v>30.9999</v>
      </c>
      <c r="B249" s="19" t="s">
        <v>370</v>
      </c>
      <c r="C249" s="19" t="s">
        <v>570</v>
      </c>
      <c r="D249" s="20">
        <f t="shared" si="68"/>
        <v>0</v>
      </c>
      <c r="E249" s="20">
        <f t="shared" si="68"/>
        <v>6</v>
      </c>
      <c r="F249" s="20">
        <f t="shared" si="68"/>
        <v>6</v>
      </c>
      <c r="G249" s="20"/>
      <c r="H249" s="20"/>
      <c r="I249" s="20"/>
      <c r="J249" s="20"/>
      <c r="K249" s="20">
        <v>2</v>
      </c>
      <c r="L249" s="20">
        <v>2</v>
      </c>
      <c r="M249" s="20"/>
      <c r="N249" s="20">
        <v>1</v>
      </c>
      <c r="O249" s="20">
        <v>1</v>
      </c>
      <c r="P249" s="20"/>
      <c r="Q249" s="20">
        <v>3</v>
      </c>
      <c r="R249" s="20">
        <v>3</v>
      </c>
      <c r="S249" s="20"/>
      <c r="T249" s="20"/>
      <c r="U249" s="20"/>
      <c r="V249" s="20"/>
      <c r="W249" s="20"/>
      <c r="X249" s="20"/>
      <c r="Y249" s="20"/>
      <c r="Z249" s="20"/>
      <c r="AA249" s="20"/>
    </row>
    <row r="250" spans="1:27" outlineLevel="4">
      <c r="A250" s="19">
        <v>30.9999</v>
      </c>
      <c r="B250" s="19" t="s">
        <v>372</v>
      </c>
      <c r="C250" s="19" t="s">
        <v>129</v>
      </c>
      <c r="D250" s="20">
        <f t="shared" si="68"/>
        <v>21</v>
      </c>
      <c r="E250" s="20">
        <f t="shared" si="68"/>
        <v>57</v>
      </c>
      <c r="F250" s="20">
        <f t="shared" si="68"/>
        <v>78</v>
      </c>
      <c r="G250" s="20">
        <v>12</v>
      </c>
      <c r="H250" s="20">
        <v>20</v>
      </c>
      <c r="I250" s="20">
        <v>32</v>
      </c>
      <c r="J250" s="20">
        <v>7</v>
      </c>
      <c r="K250" s="20">
        <v>30</v>
      </c>
      <c r="L250" s="20">
        <v>37</v>
      </c>
      <c r="M250" s="20">
        <v>1</v>
      </c>
      <c r="N250" s="20">
        <v>5</v>
      </c>
      <c r="O250" s="20">
        <v>6</v>
      </c>
      <c r="P250" s="20">
        <v>1</v>
      </c>
      <c r="Q250" s="20">
        <v>2</v>
      </c>
      <c r="R250" s="20">
        <v>3</v>
      </c>
      <c r="S250" s="20"/>
      <c r="T250" s="20"/>
      <c r="U250" s="20"/>
      <c r="V250" s="20"/>
      <c r="W250" s="20"/>
      <c r="X250" s="20"/>
      <c r="Y250" s="20"/>
      <c r="Z250" s="20"/>
      <c r="AA250" s="20"/>
    </row>
    <row r="251" spans="1:27" s="17" customFormat="1" outlineLevel="2">
      <c r="A251" s="173" t="s">
        <v>50</v>
      </c>
      <c r="B251" s="173"/>
      <c r="C251" s="173"/>
      <c r="D251" s="18">
        <f t="shared" ref="D251:AA251" si="77">SUBTOTAL(9,D253:D266)</f>
        <v>242</v>
      </c>
      <c r="E251" s="18">
        <f t="shared" si="77"/>
        <v>334</v>
      </c>
      <c r="F251" s="18">
        <f t="shared" si="77"/>
        <v>576</v>
      </c>
      <c r="G251" s="18">
        <f t="shared" si="77"/>
        <v>68</v>
      </c>
      <c r="H251" s="18">
        <f t="shared" si="77"/>
        <v>84</v>
      </c>
      <c r="I251" s="18">
        <f t="shared" si="77"/>
        <v>152</v>
      </c>
      <c r="J251" s="18">
        <f t="shared" si="77"/>
        <v>173</v>
      </c>
      <c r="K251" s="18">
        <f t="shared" si="77"/>
        <v>249</v>
      </c>
      <c r="L251" s="18">
        <f t="shared" si="77"/>
        <v>422</v>
      </c>
      <c r="M251" s="18">
        <f t="shared" si="77"/>
        <v>0</v>
      </c>
      <c r="N251" s="18">
        <f t="shared" si="77"/>
        <v>0</v>
      </c>
      <c r="O251" s="18">
        <f t="shared" si="77"/>
        <v>0</v>
      </c>
      <c r="P251" s="18">
        <f t="shared" si="77"/>
        <v>0</v>
      </c>
      <c r="Q251" s="18">
        <f t="shared" si="77"/>
        <v>0</v>
      </c>
      <c r="R251" s="18">
        <f t="shared" si="77"/>
        <v>0</v>
      </c>
      <c r="S251" s="18">
        <f t="shared" si="77"/>
        <v>0</v>
      </c>
      <c r="T251" s="18">
        <f t="shared" si="77"/>
        <v>0</v>
      </c>
      <c r="U251" s="18">
        <f t="shared" si="77"/>
        <v>0</v>
      </c>
      <c r="V251" s="18">
        <f t="shared" si="77"/>
        <v>0</v>
      </c>
      <c r="W251" s="18">
        <f t="shared" si="77"/>
        <v>0</v>
      </c>
      <c r="X251" s="18">
        <f t="shared" si="77"/>
        <v>0</v>
      </c>
      <c r="Y251" s="18">
        <f t="shared" si="77"/>
        <v>1</v>
      </c>
      <c r="Z251" s="18">
        <f t="shared" si="77"/>
        <v>1</v>
      </c>
      <c r="AA251" s="18">
        <f t="shared" si="77"/>
        <v>2</v>
      </c>
    </row>
    <row r="252" spans="1:27" s="17" customFormat="1" outlineLevel="3">
      <c r="A252" s="171" t="s">
        <v>441</v>
      </c>
      <c r="B252" s="171"/>
      <c r="C252" s="171"/>
      <c r="D252" s="18">
        <f t="shared" ref="D252:AA252" si="78">SUBTOTAL(9,D253:D253)</f>
        <v>0</v>
      </c>
      <c r="E252" s="18">
        <f t="shared" si="78"/>
        <v>1</v>
      </c>
      <c r="F252" s="18">
        <f t="shared" si="78"/>
        <v>1</v>
      </c>
      <c r="G252" s="18">
        <f t="shared" si="78"/>
        <v>0</v>
      </c>
      <c r="H252" s="18">
        <f t="shared" si="78"/>
        <v>1</v>
      </c>
      <c r="I252" s="18">
        <f t="shared" si="78"/>
        <v>1</v>
      </c>
      <c r="J252" s="18">
        <f t="shared" si="78"/>
        <v>0</v>
      </c>
      <c r="K252" s="18">
        <f t="shared" si="78"/>
        <v>0</v>
      </c>
      <c r="L252" s="18">
        <f t="shared" si="78"/>
        <v>0</v>
      </c>
      <c r="M252" s="18">
        <f t="shared" si="78"/>
        <v>0</v>
      </c>
      <c r="N252" s="18">
        <f t="shared" si="78"/>
        <v>0</v>
      </c>
      <c r="O252" s="18">
        <f t="shared" si="78"/>
        <v>0</v>
      </c>
      <c r="P252" s="18">
        <f t="shared" si="78"/>
        <v>0</v>
      </c>
      <c r="Q252" s="18">
        <f t="shared" si="78"/>
        <v>0</v>
      </c>
      <c r="R252" s="18">
        <f t="shared" si="78"/>
        <v>0</v>
      </c>
      <c r="S252" s="18">
        <f t="shared" si="78"/>
        <v>0</v>
      </c>
      <c r="T252" s="18">
        <f t="shared" si="78"/>
        <v>0</v>
      </c>
      <c r="U252" s="18">
        <f t="shared" si="78"/>
        <v>0</v>
      </c>
      <c r="V252" s="18">
        <f t="shared" si="78"/>
        <v>0</v>
      </c>
      <c r="W252" s="18">
        <f t="shared" si="78"/>
        <v>0</v>
      </c>
      <c r="X252" s="18">
        <f t="shared" si="78"/>
        <v>0</v>
      </c>
      <c r="Y252" s="18">
        <f t="shared" si="78"/>
        <v>0</v>
      </c>
      <c r="Z252" s="18">
        <f t="shared" si="78"/>
        <v>0</v>
      </c>
      <c r="AA252" s="18">
        <f t="shared" si="78"/>
        <v>0</v>
      </c>
    </row>
    <row r="253" spans="1:27" outlineLevel="4">
      <c r="A253" s="19">
        <v>16.010200000000001</v>
      </c>
      <c r="B253" s="19" t="s">
        <v>389</v>
      </c>
      <c r="C253" s="19" t="s">
        <v>571</v>
      </c>
      <c r="D253" s="20">
        <f t="shared" si="68"/>
        <v>0</v>
      </c>
      <c r="E253" s="20">
        <f t="shared" si="68"/>
        <v>1</v>
      </c>
      <c r="F253" s="20">
        <f t="shared" si="68"/>
        <v>1</v>
      </c>
      <c r="G253" s="20"/>
      <c r="H253" s="20">
        <v>1</v>
      </c>
      <c r="I253" s="20">
        <v>1</v>
      </c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</row>
    <row r="254" spans="1:27" s="17" customFormat="1" outlineLevel="3">
      <c r="A254" s="171" t="s">
        <v>492</v>
      </c>
      <c r="B254" s="171"/>
      <c r="C254" s="171"/>
      <c r="D254" s="18">
        <f t="shared" ref="D254:AA254" si="79">SUBTOTAL(9,D255:D262)</f>
        <v>172</v>
      </c>
      <c r="E254" s="18">
        <f t="shared" si="79"/>
        <v>224</v>
      </c>
      <c r="F254" s="18">
        <f t="shared" si="79"/>
        <v>396</v>
      </c>
      <c r="G254" s="18">
        <f t="shared" si="79"/>
        <v>53</v>
      </c>
      <c r="H254" s="18">
        <f t="shared" si="79"/>
        <v>69</v>
      </c>
      <c r="I254" s="18">
        <f t="shared" si="79"/>
        <v>122</v>
      </c>
      <c r="J254" s="18">
        <f t="shared" si="79"/>
        <v>118</v>
      </c>
      <c r="K254" s="18">
        <f t="shared" si="79"/>
        <v>154</v>
      </c>
      <c r="L254" s="18">
        <f t="shared" si="79"/>
        <v>272</v>
      </c>
      <c r="M254" s="18">
        <f t="shared" si="79"/>
        <v>0</v>
      </c>
      <c r="N254" s="18">
        <f t="shared" si="79"/>
        <v>0</v>
      </c>
      <c r="O254" s="18">
        <f t="shared" si="79"/>
        <v>0</v>
      </c>
      <c r="P254" s="18">
        <f t="shared" si="79"/>
        <v>0</v>
      </c>
      <c r="Q254" s="18">
        <f t="shared" si="79"/>
        <v>0</v>
      </c>
      <c r="R254" s="18">
        <f t="shared" si="79"/>
        <v>0</v>
      </c>
      <c r="S254" s="18">
        <f t="shared" si="79"/>
        <v>0</v>
      </c>
      <c r="T254" s="18">
        <f t="shared" si="79"/>
        <v>0</v>
      </c>
      <c r="U254" s="18">
        <f t="shared" si="79"/>
        <v>0</v>
      </c>
      <c r="V254" s="18">
        <f t="shared" si="79"/>
        <v>0</v>
      </c>
      <c r="W254" s="18">
        <f t="shared" si="79"/>
        <v>0</v>
      </c>
      <c r="X254" s="18">
        <f t="shared" si="79"/>
        <v>0</v>
      </c>
      <c r="Y254" s="18">
        <f t="shared" si="79"/>
        <v>1</v>
      </c>
      <c r="Z254" s="18">
        <f t="shared" si="79"/>
        <v>1</v>
      </c>
      <c r="AA254" s="18">
        <f t="shared" si="79"/>
        <v>2</v>
      </c>
    </row>
    <row r="255" spans="1:27" outlineLevel="4">
      <c r="A255" s="19">
        <v>16.010200000000001</v>
      </c>
      <c r="B255" s="19" t="s">
        <v>391</v>
      </c>
      <c r="C255" s="19" t="s">
        <v>572</v>
      </c>
      <c r="D255" s="20">
        <f t="shared" si="68"/>
        <v>8</v>
      </c>
      <c r="E255" s="20">
        <f t="shared" si="68"/>
        <v>22</v>
      </c>
      <c r="F255" s="20">
        <f t="shared" si="68"/>
        <v>30</v>
      </c>
      <c r="G255" s="20">
        <v>4</v>
      </c>
      <c r="H255" s="20">
        <v>8</v>
      </c>
      <c r="I255" s="20">
        <v>12</v>
      </c>
      <c r="J255" s="20">
        <v>4</v>
      </c>
      <c r="K255" s="20">
        <v>14</v>
      </c>
      <c r="L255" s="20">
        <v>18</v>
      </c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</row>
    <row r="256" spans="1:27" outlineLevel="4">
      <c r="A256" s="19">
        <v>16.010300000000001</v>
      </c>
      <c r="B256" s="19" t="s">
        <v>393</v>
      </c>
      <c r="C256" s="19" t="s">
        <v>573</v>
      </c>
      <c r="D256" s="20">
        <f t="shared" si="68"/>
        <v>21</v>
      </c>
      <c r="E256" s="20">
        <f t="shared" si="68"/>
        <v>71</v>
      </c>
      <c r="F256" s="20">
        <f t="shared" si="68"/>
        <v>92</v>
      </c>
      <c r="G256" s="20">
        <v>4</v>
      </c>
      <c r="H256" s="20">
        <v>19</v>
      </c>
      <c r="I256" s="20">
        <v>23</v>
      </c>
      <c r="J256" s="20">
        <v>17</v>
      </c>
      <c r="K256" s="20">
        <v>52</v>
      </c>
      <c r="L256" s="20">
        <v>69</v>
      </c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</row>
    <row r="257" spans="1:27" outlineLevel="4">
      <c r="A257" s="19">
        <v>16.010400000000001</v>
      </c>
      <c r="B257" s="19" t="s">
        <v>342</v>
      </c>
      <c r="C257" s="19" t="s">
        <v>343</v>
      </c>
      <c r="D257" s="20">
        <f t="shared" si="68"/>
        <v>11</v>
      </c>
      <c r="E257" s="20">
        <f t="shared" si="68"/>
        <v>17</v>
      </c>
      <c r="F257" s="20">
        <f t="shared" si="68"/>
        <v>28</v>
      </c>
      <c r="G257" s="20">
        <v>4</v>
      </c>
      <c r="H257" s="20">
        <v>4</v>
      </c>
      <c r="I257" s="20">
        <v>8</v>
      </c>
      <c r="J257" s="20">
        <v>7</v>
      </c>
      <c r="K257" s="20">
        <v>12</v>
      </c>
      <c r="L257" s="20">
        <v>19</v>
      </c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>
        <v>1</v>
      </c>
      <c r="AA257" s="20">
        <v>1</v>
      </c>
    </row>
    <row r="258" spans="1:27" outlineLevel="4">
      <c r="A258" s="19">
        <v>16.090499999999999</v>
      </c>
      <c r="B258" s="19" t="s">
        <v>348</v>
      </c>
      <c r="C258" s="19" t="s">
        <v>565</v>
      </c>
      <c r="D258" s="20">
        <f t="shared" si="68"/>
        <v>17</v>
      </c>
      <c r="E258" s="20">
        <f t="shared" si="68"/>
        <v>20</v>
      </c>
      <c r="F258" s="20">
        <f t="shared" si="68"/>
        <v>37</v>
      </c>
      <c r="G258" s="20">
        <v>5</v>
      </c>
      <c r="H258" s="20">
        <v>9</v>
      </c>
      <c r="I258" s="20">
        <v>14</v>
      </c>
      <c r="J258" s="20">
        <v>12</v>
      </c>
      <c r="K258" s="20">
        <v>11</v>
      </c>
      <c r="L258" s="20">
        <v>23</v>
      </c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</row>
    <row r="259" spans="1:27" outlineLevel="4">
      <c r="A259" s="19">
        <v>23.010100000000001</v>
      </c>
      <c r="B259" s="19" t="s">
        <v>350</v>
      </c>
      <c r="C259" s="19" t="s">
        <v>351</v>
      </c>
      <c r="D259" s="20">
        <f t="shared" si="68"/>
        <v>18</v>
      </c>
      <c r="E259" s="20">
        <f t="shared" si="68"/>
        <v>22</v>
      </c>
      <c r="F259" s="20">
        <f t="shared" si="68"/>
        <v>40</v>
      </c>
      <c r="G259" s="20">
        <v>6</v>
      </c>
      <c r="H259" s="20">
        <v>8</v>
      </c>
      <c r="I259" s="20">
        <v>14</v>
      </c>
      <c r="J259" s="20">
        <v>12</v>
      </c>
      <c r="K259" s="20">
        <v>14</v>
      </c>
      <c r="L259" s="20">
        <v>26</v>
      </c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</row>
    <row r="260" spans="1:27" outlineLevel="4">
      <c r="A260" s="19">
        <v>38.010100000000001</v>
      </c>
      <c r="B260" s="19" t="s">
        <v>352</v>
      </c>
      <c r="C260" s="19" t="s">
        <v>566</v>
      </c>
      <c r="D260" s="20">
        <f t="shared" si="68"/>
        <v>31</v>
      </c>
      <c r="E260" s="20">
        <f t="shared" si="68"/>
        <v>4</v>
      </c>
      <c r="F260" s="20">
        <f t="shared" si="68"/>
        <v>35</v>
      </c>
      <c r="G260" s="20">
        <v>8</v>
      </c>
      <c r="H260" s="20"/>
      <c r="I260" s="20">
        <v>8</v>
      </c>
      <c r="J260" s="20">
        <v>23</v>
      </c>
      <c r="K260" s="20">
        <v>4</v>
      </c>
      <c r="L260" s="20">
        <v>27</v>
      </c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</row>
    <row r="261" spans="1:27" outlineLevel="4">
      <c r="A261" s="19">
        <v>50.070399999999999</v>
      </c>
      <c r="B261" s="19" t="s">
        <v>395</v>
      </c>
      <c r="C261" s="19" t="s">
        <v>574</v>
      </c>
      <c r="D261" s="20">
        <f t="shared" si="68"/>
        <v>19</v>
      </c>
      <c r="E261" s="20">
        <f t="shared" si="68"/>
        <v>41</v>
      </c>
      <c r="F261" s="20">
        <f t="shared" si="68"/>
        <v>60</v>
      </c>
      <c r="G261" s="20">
        <v>7</v>
      </c>
      <c r="H261" s="20">
        <v>17</v>
      </c>
      <c r="I261" s="20">
        <v>24</v>
      </c>
      <c r="J261" s="20">
        <v>12</v>
      </c>
      <c r="K261" s="20">
        <v>24</v>
      </c>
      <c r="L261" s="20">
        <v>36</v>
      </c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</row>
    <row r="262" spans="1:27" outlineLevel="4">
      <c r="A262" s="19">
        <v>54.010100000000001</v>
      </c>
      <c r="B262" s="19" t="s">
        <v>397</v>
      </c>
      <c r="C262" s="19" t="s">
        <v>398</v>
      </c>
      <c r="D262" s="20">
        <f t="shared" si="68"/>
        <v>47</v>
      </c>
      <c r="E262" s="20">
        <f t="shared" si="68"/>
        <v>27</v>
      </c>
      <c r="F262" s="20">
        <f t="shared" si="68"/>
        <v>74</v>
      </c>
      <c r="G262" s="20">
        <v>15</v>
      </c>
      <c r="H262" s="20">
        <v>4</v>
      </c>
      <c r="I262" s="20">
        <v>19</v>
      </c>
      <c r="J262" s="20">
        <v>31</v>
      </c>
      <c r="K262" s="20">
        <v>23</v>
      </c>
      <c r="L262" s="20">
        <v>54</v>
      </c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>
        <v>1</v>
      </c>
      <c r="Z262" s="20"/>
      <c r="AA262" s="20">
        <v>1</v>
      </c>
    </row>
    <row r="263" spans="1:27" s="17" customFormat="1" outlineLevel="3">
      <c r="A263" s="171" t="s">
        <v>77</v>
      </c>
      <c r="B263" s="171"/>
      <c r="C263" s="171"/>
      <c r="D263" s="18">
        <f t="shared" ref="D263:AA263" si="80">SUBTOTAL(9,D264:D266)</f>
        <v>70</v>
      </c>
      <c r="E263" s="18">
        <f t="shared" si="80"/>
        <v>109</v>
      </c>
      <c r="F263" s="18">
        <f t="shared" si="80"/>
        <v>179</v>
      </c>
      <c r="G263" s="18">
        <f t="shared" si="80"/>
        <v>15</v>
      </c>
      <c r="H263" s="18">
        <f t="shared" si="80"/>
        <v>14</v>
      </c>
      <c r="I263" s="18">
        <f t="shared" si="80"/>
        <v>29</v>
      </c>
      <c r="J263" s="18">
        <f t="shared" si="80"/>
        <v>55</v>
      </c>
      <c r="K263" s="18">
        <f t="shared" si="80"/>
        <v>95</v>
      </c>
      <c r="L263" s="18">
        <f t="shared" si="80"/>
        <v>150</v>
      </c>
      <c r="M263" s="18">
        <f t="shared" si="80"/>
        <v>0</v>
      </c>
      <c r="N263" s="18">
        <f t="shared" si="80"/>
        <v>0</v>
      </c>
      <c r="O263" s="18">
        <f t="shared" si="80"/>
        <v>0</v>
      </c>
      <c r="P263" s="18">
        <f t="shared" si="80"/>
        <v>0</v>
      </c>
      <c r="Q263" s="18">
        <f t="shared" si="80"/>
        <v>0</v>
      </c>
      <c r="R263" s="18">
        <f t="shared" si="80"/>
        <v>0</v>
      </c>
      <c r="S263" s="18">
        <f t="shared" si="80"/>
        <v>0</v>
      </c>
      <c r="T263" s="18">
        <f t="shared" si="80"/>
        <v>0</v>
      </c>
      <c r="U263" s="18">
        <f t="shared" si="80"/>
        <v>0</v>
      </c>
      <c r="V263" s="18">
        <f t="shared" si="80"/>
        <v>0</v>
      </c>
      <c r="W263" s="18">
        <f t="shared" si="80"/>
        <v>0</v>
      </c>
      <c r="X263" s="18">
        <f t="shared" si="80"/>
        <v>0</v>
      </c>
      <c r="Y263" s="18">
        <f t="shared" si="80"/>
        <v>0</v>
      </c>
      <c r="Z263" s="18">
        <f t="shared" si="80"/>
        <v>0</v>
      </c>
      <c r="AA263" s="18">
        <f t="shared" si="80"/>
        <v>0</v>
      </c>
    </row>
    <row r="264" spans="1:27" outlineLevel="4">
      <c r="A264" s="19">
        <v>16.090499999999999</v>
      </c>
      <c r="B264" s="19" t="s">
        <v>348</v>
      </c>
      <c r="C264" s="19" t="s">
        <v>565</v>
      </c>
      <c r="D264" s="20">
        <f t="shared" si="68"/>
        <v>27</v>
      </c>
      <c r="E264" s="20">
        <f t="shared" si="68"/>
        <v>51</v>
      </c>
      <c r="F264" s="20">
        <f t="shared" si="68"/>
        <v>78</v>
      </c>
      <c r="G264" s="20">
        <v>7</v>
      </c>
      <c r="H264" s="20">
        <v>7</v>
      </c>
      <c r="I264" s="20">
        <v>14</v>
      </c>
      <c r="J264" s="20">
        <v>20</v>
      </c>
      <c r="K264" s="20">
        <v>44</v>
      </c>
      <c r="L264" s="20">
        <v>64</v>
      </c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</row>
    <row r="265" spans="1:27" outlineLevel="4">
      <c r="A265" s="19">
        <v>23.010100000000001</v>
      </c>
      <c r="B265" s="19" t="s">
        <v>399</v>
      </c>
      <c r="C265" s="19" t="s">
        <v>400</v>
      </c>
      <c r="D265" s="20">
        <f t="shared" si="68"/>
        <v>17</v>
      </c>
      <c r="E265" s="20">
        <f t="shared" si="68"/>
        <v>36</v>
      </c>
      <c r="F265" s="20">
        <f t="shared" si="68"/>
        <v>53</v>
      </c>
      <c r="G265" s="20">
        <v>5</v>
      </c>
      <c r="H265" s="20">
        <v>6</v>
      </c>
      <c r="I265" s="20">
        <v>11</v>
      </c>
      <c r="J265" s="20">
        <v>12</v>
      </c>
      <c r="K265" s="20">
        <v>30</v>
      </c>
      <c r="L265" s="20">
        <v>42</v>
      </c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</row>
    <row r="266" spans="1:27" outlineLevel="4">
      <c r="A266" s="19">
        <v>54.010100000000001</v>
      </c>
      <c r="B266" s="19" t="s">
        <v>397</v>
      </c>
      <c r="C266" s="19" t="s">
        <v>398</v>
      </c>
      <c r="D266" s="20">
        <f t="shared" si="68"/>
        <v>26</v>
      </c>
      <c r="E266" s="20">
        <f t="shared" si="68"/>
        <v>22</v>
      </c>
      <c r="F266" s="20">
        <f t="shared" si="68"/>
        <v>48</v>
      </c>
      <c r="G266" s="20">
        <v>3</v>
      </c>
      <c r="H266" s="20">
        <v>1</v>
      </c>
      <c r="I266" s="20">
        <v>4</v>
      </c>
      <c r="J266" s="20">
        <v>23</v>
      </c>
      <c r="K266" s="20">
        <v>21</v>
      </c>
      <c r="L266" s="20">
        <v>44</v>
      </c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</row>
    <row r="267" spans="1:27" s="17" customFormat="1" outlineLevel="1">
      <c r="A267" s="254" t="s">
        <v>401</v>
      </c>
      <c r="B267" s="254"/>
      <c r="C267" s="254"/>
      <c r="D267" s="21">
        <f t="shared" ref="D267:AA267" si="81">SUBTOTAL(9,D270:D281)</f>
        <v>119</v>
      </c>
      <c r="E267" s="21">
        <f t="shared" si="81"/>
        <v>136</v>
      </c>
      <c r="F267" s="21">
        <f t="shared" si="81"/>
        <v>255</v>
      </c>
      <c r="G267" s="21">
        <f t="shared" si="81"/>
        <v>1</v>
      </c>
      <c r="H267" s="21">
        <f t="shared" si="81"/>
        <v>1</v>
      </c>
      <c r="I267" s="21">
        <f t="shared" si="81"/>
        <v>2</v>
      </c>
      <c r="J267" s="21">
        <f t="shared" si="81"/>
        <v>3</v>
      </c>
      <c r="K267" s="21">
        <f t="shared" si="81"/>
        <v>2</v>
      </c>
      <c r="L267" s="21">
        <f t="shared" si="81"/>
        <v>5</v>
      </c>
      <c r="M267" s="21">
        <f t="shared" si="81"/>
        <v>1</v>
      </c>
      <c r="N267" s="21">
        <f t="shared" si="81"/>
        <v>1</v>
      </c>
      <c r="O267" s="21">
        <f t="shared" si="81"/>
        <v>2</v>
      </c>
      <c r="P267" s="21">
        <f t="shared" si="81"/>
        <v>5</v>
      </c>
      <c r="Q267" s="21">
        <f t="shared" si="81"/>
        <v>5</v>
      </c>
      <c r="R267" s="21">
        <f t="shared" si="81"/>
        <v>10</v>
      </c>
      <c r="S267" s="21">
        <f t="shared" si="81"/>
        <v>0</v>
      </c>
      <c r="T267" s="21">
        <f t="shared" si="81"/>
        <v>0</v>
      </c>
      <c r="U267" s="21">
        <f t="shared" si="81"/>
        <v>0</v>
      </c>
      <c r="V267" s="21">
        <f t="shared" si="81"/>
        <v>30</v>
      </c>
      <c r="W267" s="21">
        <f t="shared" si="81"/>
        <v>42</v>
      </c>
      <c r="X267" s="21">
        <f t="shared" si="81"/>
        <v>72</v>
      </c>
      <c r="Y267" s="21">
        <f t="shared" si="81"/>
        <v>79</v>
      </c>
      <c r="Z267" s="21">
        <f t="shared" si="81"/>
        <v>85</v>
      </c>
      <c r="AA267" s="21">
        <f t="shared" si="81"/>
        <v>164</v>
      </c>
    </row>
    <row r="268" spans="1:27" s="17" customFormat="1" outlineLevel="2">
      <c r="A268" s="173" t="s">
        <v>49</v>
      </c>
      <c r="B268" s="173"/>
      <c r="C268" s="173"/>
      <c r="D268" s="18">
        <f t="shared" ref="D268:AA268" si="82">SUBTOTAL(9,D270:D278)</f>
        <v>91</v>
      </c>
      <c r="E268" s="18">
        <f t="shared" si="82"/>
        <v>112</v>
      </c>
      <c r="F268" s="18">
        <f t="shared" si="82"/>
        <v>203</v>
      </c>
      <c r="G268" s="18">
        <f t="shared" si="82"/>
        <v>1</v>
      </c>
      <c r="H268" s="18">
        <f t="shared" si="82"/>
        <v>1</v>
      </c>
      <c r="I268" s="18">
        <f t="shared" si="82"/>
        <v>2</v>
      </c>
      <c r="J268" s="18">
        <f t="shared" si="82"/>
        <v>2</v>
      </c>
      <c r="K268" s="18">
        <f t="shared" si="82"/>
        <v>2</v>
      </c>
      <c r="L268" s="18">
        <f t="shared" si="82"/>
        <v>4</v>
      </c>
      <c r="M268" s="18">
        <f t="shared" si="82"/>
        <v>1</v>
      </c>
      <c r="N268" s="18">
        <f t="shared" si="82"/>
        <v>1</v>
      </c>
      <c r="O268" s="18">
        <f t="shared" si="82"/>
        <v>2</v>
      </c>
      <c r="P268" s="18">
        <f t="shared" si="82"/>
        <v>5</v>
      </c>
      <c r="Q268" s="18">
        <f t="shared" si="82"/>
        <v>5</v>
      </c>
      <c r="R268" s="18">
        <f t="shared" si="82"/>
        <v>10</v>
      </c>
      <c r="S268" s="18">
        <f t="shared" si="82"/>
        <v>0</v>
      </c>
      <c r="T268" s="18">
        <f t="shared" si="82"/>
        <v>0</v>
      </c>
      <c r="U268" s="18">
        <f t="shared" si="82"/>
        <v>0</v>
      </c>
      <c r="V268" s="18">
        <f t="shared" si="82"/>
        <v>30</v>
      </c>
      <c r="W268" s="18">
        <f t="shared" si="82"/>
        <v>42</v>
      </c>
      <c r="X268" s="18">
        <f t="shared" si="82"/>
        <v>72</v>
      </c>
      <c r="Y268" s="18">
        <f t="shared" si="82"/>
        <v>52</v>
      </c>
      <c r="Z268" s="18">
        <f t="shared" si="82"/>
        <v>61</v>
      </c>
      <c r="AA268" s="18">
        <f t="shared" si="82"/>
        <v>113</v>
      </c>
    </row>
    <row r="269" spans="1:27" s="17" customFormat="1" outlineLevel="3">
      <c r="A269" s="171" t="s">
        <v>402</v>
      </c>
      <c r="B269" s="171"/>
      <c r="C269" s="171"/>
      <c r="D269" s="18">
        <f t="shared" ref="D269:AA269" si="83">SUBTOTAL(9,D270:D278)</f>
        <v>91</v>
      </c>
      <c r="E269" s="18">
        <f t="shared" si="83"/>
        <v>112</v>
      </c>
      <c r="F269" s="18">
        <f t="shared" si="83"/>
        <v>203</v>
      </c>
      <c r="G269" s="18">
        <f t="shared" si="83"/>
        <v>1</v>
      </c>
      <c r="H269" s="18">
        <f t="shared" si="83"/>
        <v>1</v>
      </c>
      <c r="I269" s="18">
        <f t="shared" si="83"/>
        <v>2</v>
      </c>
      <c r="J269" s="18">
        <f t="shared" si="83"/>
        <v>2</v>
      </c>
      <c r="K269" s="18">
        <f t="shared" si="83"/>
        <v>2</v>
      </c>
      <c r="L269" s="18">
        <f t="shared" si="83"/>
        <v>4</v>
      </c>
      <c r="M269" s="18">
        <f t="shared" si="83"/>
        <v>1</v>
      </c>
      <c r="N269" s="18">
        <f t="shared" si="83"/>
        <v>1</v>
      </c>
      <c r="O269" s="18">
        <f t="shared" si="83"/>
        <v>2</v>
      </c>
      <c r="P269" s="18">
        <f t="shared" si="83"/>
        <v>5</v>
      </c>
      <c r="Q269" s="18">
        <f t="shared" si="83"/>
        <v>5</v>
      </c>
      <c r="R269" s="18">
        <f t="shared" si="83"/>
        <v>10</v>
      </c>
      <c r="S269" s="18">
        <f t="shared" si="83"/>
        <v>0</v>
      </c>
      <c r="T269" s="18">
        <f t="shared" si="83"/>
        <v>0</v>
      </c>
      <c r="U269" s="18">
        <f t="shared" si="83"/>
        <v>0</v>
      </c>
      <c r="V269" s="18">
        <f t="shared" si="83"/>
        <v>30</v>
      </c>
      <c r="W269" s="18">
        <f t="shared" si="83"/>
        <v>42</v>
      </c>
      <c r="X269" s="18">
        <f t="shared" si="83"/>
        <v>72</v>
      </c>
      <c r="Y269" s="18">
        <f t="shared" si="83"/>
        <v>52</v>
      </c>
      <c r="Z269" s="18">
        <f t="shared" si="83"/>
        <v>61</v>
      </c>
      <c r="AA269" s="18">
        <f t="shared" si="83"/>
        <v>113</v>
      </c>
    </row>
    <row r="270" spans="1:27" outlineLevel="4">
      <c r="A270" s="19">
        <v>45</v>
      </c>
      <c r="B270" s="19" t="s">
        <v>403</v>
      </c>
      <c r="C270" s="19" t="s">
        <v>404</v>
      </c>
      <c r="D270" s="20">
        <f t="shared" si="68"/>
        <v>5</v>
      </c>
      <c r="E270" s="20">
        <f t="shared" si="68"/>
        <v>12</v>
      </c>
      <c r="F270" s="20">
        <f t="shared" si="68"/>
        <v>17</v>
      </c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>
        <v>1</v>
      </c>
      <c r="R270" s="20">
        <v>1</v>
      </c>
      <c r="S270" s="20"/>
      <c r="T270" s="20"/>
      <c r="U270" s="20"/>
      <c r="V270" s="20">
        <v>3</v>
      </c>
      <c r="W270" s="20">
        <v>5</v>
      </c>
      <c r="X270" s="20">
        <v>8</v>
      </c>
      <c r="Y270" s="20">
        <v>2</v>
      </c>
      <c r="Z270" s="20">
        <v>6</v>
      </c>
      <c r="AA270" s="20">
        <v>8</v>
      </c>
    </row>
    <row r="271" spans="1:27" outlineLevel="4">
      <c r="A271" s="19" t="s">
        <v>405</v>
      </c>
      <c r="B271" s="19" t="s">
        <v>405</v>
      </c>
      <c r="C271" s="19" t="s">
        <v>68</v>
      </c>
      <c r="D271" s="20">
        <f t="shared" si="68"/>
        <v>0</v>
      </c>
      <c r="E271" s="20">
        <f t="shared" si="68"/>
        <v>1</v>
      </c>
      <c r="F271" s="20">
        <f t="shared" si="68"/>
        <v>1</v>
      </c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>
        <v>1</v>
      </c>
      <c r="X271" s="20">
        <v>1</v>
      </c>
      <c r="Y271" s="20"/>
      <c r="Z271" s="20"/>
      <c r="AA271" s="20"/>
    </row>
    <row r="272" spans="1:27" outlineLevel="4">
      <c r="A272" s="19" t="s">
        <v>406</v>
      </c>
      <c r="B272" s="19" t="s">
        <v>406</v>
      </c>
      <c r="C272" s="19" t="s">
        <v>407</v>
      </c>
      <c r="D272" s="20">
        <f t="shared" si="68"/>
        <v>13</v>
      </c>
      <c r="E272" s="20">
        <f t="shared" si="68"/>
        <v>11</v>
      </c>
      <c r="F272" s="20">
        <f t="shared" si="68"/>
        <v>24</v>
      </c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>
        <v>7</v>
      </c>
      <c r="W272" s="20">
        <v>3</v>
      </c>
      <c r="X272" s="20">
        <v>10</v>
      </c>
      <c r="Y272" s="20">
        <v>6</v>
      </c>
      <c r="Z272" s="20">
        <v>8</v>
      </c>
      <c r="AA272" s="20">
        <v>14</v>
      </c>
    </row>
    <row r="273" spans="1:27" outlineLevel="4">
      <c r="A273" s="19" t="s">
        <v>408</v>
      </c>
      <c r="B273" s="19" t="s">
        <v>408</v>
      </c>
      <c r="C273" s="19" t="s">
        <v>478</v>
      </c>
      <c r="D273" s="20">
        <f t="shared" si="68"/>
        <v>7</v>
      </c>
      <c r="E273" s="20">
        <f t="shared" si="68"/>
        <v>1</v>
      </c>
      <c r="F273" s="20">
        <f t="shared" si="68"/>
        <v>8</v>
      </c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>
        <v>7</v>
      </c>
      <c r="Z273" s="20">
        <v>1</v>
      </c>
      <c r="AA273" s="20">
        <v>8</v>
      </c>
    </row>
    <row r="274" spans="1:27" outlineLevel="4">
      <c r="A274" s="19" t="s">
        <v>410</v>
      </c>
      <c r="B274" s="19" t="s">
        <v>410</v>
      </c>
      <c r="C274" s="19" t="s">
        <v>411</v>
      </c>
      <c r="D274" s="20">
        <f t="shared" si="68"/>
        <v>36</v>
      </c>
      <c r="E274" s="20">
        <f t="shared" si="68"/>
        <v>39</v>
      </c>
      <c r="F274" s="20">
        <f t="shared" si="68"/>
        <v>75</v>
      </c>
      <c r="G274" s="20"/>
      <c r="H274" s="20"/>
      <c r="I274" s="20"/>
      <c r="J274" s="20">
        <v>1</v>
      </c>
      <c r="K274" s="20"/>
      <c r="L274" s="20">
        <v>1</v>
      </c>
      <c r="M274" s="20">
        <v>1</v>
      </c>
      <c r="N274" s="20"/>
      <c r="O274" s="20">
        <v>1</v>
      </c>
      <c r="P274" s="20">
        <v>1</v>
      </c>
      <c r="Q274" s="20"/>
      <c r="R274" s="20">
        <v>1</v>
      </c>
      <c r="S274" s="20"/>
      <c r="T274" s="20"/>
      <c r="U274" s="20"/>
      <c r="V274" s="20">
        <v>8</v>
      </c>
      <c r="W274" s="20">
        <v>6</v>
      </c>
      <c r="X274" s="20">
        <v>14</v>
      </c>
      <c r="Y274" s="20">
        <v>25</v>
      </c>
      <c r="Z274" s="20">
        <v>33</v>
      </c>
      <c r="AA274" s="20">
        <v>58</v>
      </c>
    </row>
    <row r="275" spans="1:27" outlineLevel="4">
      <c r="A275" s="19" t="s">
        <v>412</v>
      </c>
      <c r="B275" s="19" t="s">
        <v>412</v>
      </c>
      <c r="C275" s="19" t="s">
        <v>413</v>
      </c>
      <c r="D275" s="20">
        <f t="shared" si="68"/>
        <v>0</v>
      </c>
      <c r="E275" s="20">
        <f t="shared" si="68"/>
        <v>2</v>
      </c>
      <c r="F275" s="20">
        <f t="shared" si="68"/>
        <v>2</v>
      </c>
      <c r="G275" s="20"/>
      <c r="H275" s="20">
        <v>1</v>
      </c>
      <c r="I275" s="20">
        <v>1</v>
      </c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>
        <v>1</v>
      </c>
      <c r="AA275" s="20">
        <v>1</v>
      </c>
    </row>
    <row r="276" spans="1:27" outlineLevel="4">
      <c r="A276" s="19" t="s">
        <v>414</v>
      </c>
      <c r="B276" s="19" t="s">
        <v>414</v>
      </c>
      <c r="C276" s="19" t="s">
        <v>575</v>
      </c>
      <c r="D276" s="20">
        <f t="shared" si="68"/>
        <v>9</v>
      </c>
      <c r="E276" s="20">
        <f t="shared" si="68"/>
        <v>26</v>
      </c>
      <c r="F276" s="20">
        <f t="shared" si="68"/>
        <v>35</v>
      </c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>
        <v>9</v>
      </c>
      <c r="W276" s="20">
        <v>23</v>
      </c>
      <c r="X276" s="20">
        <v>32</v>
      </c>
      <c r="Y276" s="20"/>
      <c r="Z276" s="20">
        <v>3</v>
      </c>
      <c r="AA276" s="20">
        <v>3</v>
      </c>
    </row>
    <row r="277" spans="1:27" outlineLevel="4">
      <c r="A277" s="19" t="s">
        <v>416</v>
      </c>
      <c r="B277" s="19" t="s">
        <v>416</v>
      </c>
      <c r="C277" s="19" t="s">
        <v>417</v>
      </c>
      <c r="D277" s="20">
        <f t="shared" si="68"/>
        <v>5</v>
      </c>
      <c r="E277" s="20">
        <f t="shared" si="68"/>
        <v>4</v>
      </c>
      <c r="F277" s="20">
        <f t="shared" si="68"/>
        <v>9</v>
      </c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>
        <v>1</v>
      </c>
      <c r="W277" s="20">
        <v>1</v>
      </c>
      <c r="X277" s="20">
        <v>2</v>
      </c>
      <c r="Y277" s="20">
        <v>4</v>
      </c>
      <c r="Z277" s="20">
        <v>3</v>
      </c>
      <c r="AA277" s="20">
        <v>7</v>
      </c>
    </row>
    <row r="278" spans="1:27" outlineLevel="4">
      <c r="A278" s="19" t="s">
        <v>418</v>
      </c>
      <c r="B278" s="19" t="s">
        <v>418</v>
      </c>
      <c r="C278" s="19" t="s">
        <v>419</v>
      </c>
      <c r="D278" s="20">
        <f t="shared" si="68"/>
        <v>16</v>
      </c>
      <c r="E278" s="20">
        <f t="shared" si="68"/>
        <v>16</v>
      </c>
      <c r="F278" s="20">
        <f t="shared" si="68"/>
        <v>32</v>
      </c>
      <c r="G278" s="20">
        <v>1</v>
      </c>
      <c r="H278" s="20"/>
      <c r="I278" s="20">
        <v>1</v>
      </c>
      <c r="J278" s="20">
        <v>1</v>
      </c>
      <c r="K278" s="20">
        <v>2</v>
      </c>
      <c r="L278" s="20">
        <v>3</v>
      </c>
      <c r="M278" s="20"/>
      <c r="N278" s="20">
        <v>1</v>
      </c>
      <c r="O278" s="20">
        <v>1</v>
      </c>
      <c r="P278" s="20">
        <v>4</v>
      </c>
      <c r="Q278" s="20">
        <v>4</v>
      </c>
      <c r="R278" s="20">
        <v>8</v>
      </c>
      <c r="S278" s="20"/>
      <c r="T278" s="20"/>
      <c r="U278" s="20"/>
      <c r="V278" s="20">
        <v>2</v>
      </c>
      <c r="W278" s="20">
        <v>3</v>
      </c>
      <c r="X278" s="20">
        <v>5</v>
      </c>
      <c r="Y278" s="20">
        <v>8</v>
      </c>
      <c r="Z278" s="20">
        <v>6</v>
      </c>
      <c r="AA278" s="20">
        <v>14</v>
      </c>
    </row>
    <row r="279" spans="1:27" s="17" customFormat="1" outlineLevel="2">
      <c r="A279" s="173" t="s">
        <v>50</v>
      </c>
      <c r="B279" s="173"/>
      <c r="C279" s="173"/>
      <c r="D279" s="18">
        <f t="shared" ref="D279:AA279" si="84">SUBTOTAL(9,D281:D281)</f>
        <v>28</v>
      </c>
      <c r="E279" s="18">
        <f t="shared" si="84"/>
        <v>24</v>
      </c>
      <c r="F279" s="18">
        <f t="shared" si="84"/>
        <v>52</v>
      </c>
      <c r="G279" s="18">
        <f t="shared" si="84"/>
        <v>0</v>
      </c>
      <c r="H279" s="18">
        <f t="shared" si="84"/>
        <v>0</v>
      </c>
      <c r="I279" s="18">
        <f t="shared" si="84"/>
        <v>0</v>
      </c>
      <c r="J279" s="18">
        <f t="shared" si="84"/>
        <v>1</v>
      </c>
      <c r="K279" s="18">
        <f t="shared" si="84"/>
        <v>0</v>
      </c>
      <c r="L279" s="18">
        <f t="shared" si="84"/>
        <v>1</v>
      </c>
      <c r="M279" s="18">
        <f t="shared" si="84"/>
        <v>0</v>
      </c>
      <c r="N279" s="18">
        <f t="shared" si="84"/>
        <v>0</v>
      </c>
      <c r="O279" s="18">
        <f t="shared" si="84"/>
        <v>0</v>
      </c>
      <c r="P279" s="18">
        <f t="shared" si="84"/>
        <v>0</v>
      </c>
      <c r="Q279" s="18">
        <f t="shared" si="84"/>
        <v>0</v>
      </c>
      <c r="R279" s="18">
        <f t="shared" si="84"/>
        <v>0</v>
      </c>
      <c r="S279" s="18">
        <f t="shared" si="84"/>
        <v>0</v>
      </c>
      <c r="T279" s="18">
        <f t="shared" si="84"/>
        <v>0</v>
      </c>
      <c r="U279" s="18">
        <f t="shared" si="84"/>
        <v>0</v>
      </c>
      <c r="V279" s="18">
        <f t="shared" si="84"/>
        <v>0</v>
      </c>
      <c r="W279" s="18">
        <f t="shared" si="84"/>
        <v>0</v>
      </c>
      <c r="X279" s="18">
        <f t="shared" si="84"/>
        <v>0</v>
      </c>
      <c r="Y279" s="18">
        <f t="shared" si="84"/>
        <v>27</v>
      </c>
      <c r="Z279" s="18">
        <f t="shared" si="84"/>
        <v>24</v>
      </c>
      <c r="AA279" s="18">
        <f t="shared" si="84"/>
        <v>51</v>
      </c>
    </row>
    <row r="280" spans="1:27" s="17" customFormat="1" outlineLevel="3">
      <c r="A280" s="171" t="s">
        <v>492</v>
      </c>
      <c r="B280" s="171"/>
      <c r="C280" s="171"/>
      <c r="D280" s="18">
        <f t="shared" ref="D280:AA280" si="85">SUBTOTAL(9,D281:D281)</f>
        <v>28</v>
      </c>
      <c r="E280" s="18">
        <f t="shared" si="85"/>
        <v>24</v>
      </c>
      <c r="F280" s="18">
        <f t="shared" si="85"/>
        <v>52</v>
      </c>
      <c r="G280" s="18">
        <f t="shared" si="85"/>
        <v>0</v>
      </c>
      <c r="H280" s="18">
        <f t="shared" si="85"/>
        <v>0</v>
      </c>
      <c r="I280" s="18">
        <f t="shared" si="85"/>
        <v>0</v>
      </c>
      <c r="J280" s="18">
        <f t="shared" si="85"/>
        <v>1</v>
      </c>
      <c r="K280" s="18">
        <f t="shared" si="85"/>
        <v>0</v>
      </c>
      <c r="L280" s="18">
        <f t="shared" si="85"/>
        <v>1</v>
      </c>
      <c r="M280" s="18">
        <f t="shared" si="85"/>
        <v>0</v>
      </c>
      <c r="N280" s="18">
        <f t="shared" si="85"/>
        <v>0</v>
      </c>
      <c r="O280" s="18">
        <f t="shared" si="85"/>
        <v>0</v>
      </c>
      <c r="P280" s="18">
        <f t="shared" si="85"/>
        <v>0</v>
      </c>
      <c r="Q280" s="18">
        <f t="shared" si="85"/>
        <v>0</v>
      </c>
      <c r="R280" s="18">
        <f t="shared" si="85"/>
        <v>0</v>
      </c>
      <c r="S280" s="18">
        <f t="shared" si="85"/>
        <v>0</v>
      </c>
      <c r="T280" s="18">
        <f t="shared" si="85"/>
        <v>0</v>
      </c>
      <c r="U280" s="18">
        <f t="shared" si="85"/>
        <v>0</v>
      </c>
      <c r="V280" s="18">
        <f t="shared" si="85"/>
        <v>0</v>
      </c>
      <c r="W280" s="18">
        <f t="shared" si="85"/>
        <v>0</v>
      </c>
      <c r="X280" s="18">
        <f t="shared" si="85"/>
        <v>0</v>
      </c>
      <c r="Y280" s="18">
        <f t="shared" si="85"/>
        <v>27</v>
      </c>
      <c r="Z280" s="18">
        <f t="shared" si="85"/>
        <v>24</v>
      </c>
      <c r="AA280" s="18">
        <f t="shared" si="85"/>
        <v>51</v>
      </c>
    </row>
    <row r="281" spans="1:27" outlineLevel="4">
      <c r="A281" s="19" t="s">
        <v>420</v>
      </c>
      <c r="B281" s="19" t="s">
        <v>420</v>
      </c>
      <c r="C281" s="19" t="s">
        <v>421</v>
      </c>
      <c r="D281" s="20">
        <f t="shared" si="68"/>
        <v>28</v>
      </c>
      <c r="E281" s="20">
        <f t="shared" si="68"/>
        <v>24</v>
      </c>
      <c r="F281" s="20">
        <f t="shared" si="68"/>
        <v>52</v>
      </c>
      <c r="G281" s="20"/>
      <c r="H281" s="20"/>
      <c r="I281" s="20"/>
      <c r="J281" s="20">
        <v>1</v>
      </c>
      <c r="K281" s="20"/>
      <c r="L281" s="20">
        <v>1</v>
      </c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>
        <v>27</v>
      </c>
      <c r="Z281" s="20">
        <v>24</v>
      </c>
      <c r="AA281" s="20">
        <v>51</v>
      </c>
    </row>
    <row r="282" spans="1:27" s="17" customFormat="1" outlineLevel="1">
      <c r="A282" s="254" t="s">
        <v>422</v>
      </c>
      <c r="B282" s="254"/>
      <c r="C282" s="254"/>
      <c r="D282" s="21">
        <f t="shared" ref="D282:AA282" si="86">SUBTOTAL(9,D285:D285)</f>
        <v>37</v>
      </c>
      <c r="E282" s="21">
        <f t="shared" si="86"/>
        <v>27</v>
      </c>
      <c r="F282" s="21">
        <f t="shared" si="86"/>
        <v>64</v>
      </c>
      <c r="G282" s="21">
        <f t="shared" si="86"/>
        <v>9</v>
      </c>
      <c r="H282" s="21">
        <f t="shared" si="86"/>
        <v>7</v>
      </c>
      <c r="I282" s="21">
        <f t="shared" si="86"/>
        <v>16</v>
      </c>
      <c r="J282" s="21">
        <f t="shared" si="86"/>
        <v>28</v>
      </c>
      <c r="K282" s="21">
        <f t="shared" si="86"/>
        <v>20</v>
      </c>
      <c r="L282" s="21">
        <f t="shared" si="86"/>
        <v>48</v>
      </c>
      <c r="M282" s="21">
        <f t="shared" si="86"/>
        <v>0</v>
      </c>
      <c r="N282" s="21">
        <f t="shared" si="86"/>
        <v>0</v>
      </c>
      <c r="O282" s="21">
        <f t="shared" si="86"/>
        <v>0</v>
      </c>
      <c r="P282" s="21">
        <f t="shared" si="86"/>
        <v>0</v>
      </c>
      <c r="Q282" s="21">
        <f t="shared" si="86"/>
        <v>0</v>
      </c>
      <c r="R282" s="21">
        <f t="shared" si="86"/>
        <v>0</v>
      </c>
      <c r="S282" s="21">
        <f t="shared" si="86"/>
        <v>0</v>
      </c>
      <c r="T282" s="21">
        <f t="shared" si="86"/>
        <v>0</v>
      </c>
      <c r="U282" s="21">
        <f t="shared" si="86"/>
        <v>0</v>
      </c>
      <c r="V282" s="21">
        <f t="shared" si="86"/>
        <v>0</v>
      </c>
      <c r="W282" s="21">
        <f t="shared" si="86"/>
        <v>0</v>
      </c>
      <c r="X282" s="21">
        <f t="shared" si="86"/>
        <v>0</v>
      </c>
      <c r="Y282" s="21">
        <f t="shared" si="86"/>
        <v>0</v>
      </c>
      <c r="Z282" s="21">
        <f t="shared" si="86"/>
        <v>0</v>
      </c>
      <c r="AA282" s="21">
        <f t="shared" si="86"/>
        <v>0</v>
      </c>
    </row>
    <row r="283" spans="1:27" s="17" customFormat="1" outlineLevel="2">
      <c r="A283" s="173" t="s">
        <v>50</v>
      </c>
      <c r="B283" s="173"/>
      <c r="C283" s="173"/>
      <c r="D283" s="18">
        <f t="shared" ref="D283:AA283" si="87">SUBTOTAL(9,D285:D285)</f>
        <v>37</v>
      </c>
      <c r="E283" s="18">
        <f t="shared" si="87"/>
        <v>27</v>
      </c>
      <c r="F283" s="18">
        <f t="shared" si="87"/>
        <v>64</v>
      </c>
      <c r="G283" s="18">
        <f t="shared" si="87"/>
        <v>9</v>
      </c>
      <c r="H283" s="18">
        <f t="shared" si="87"/>
        <v>7</v>
      </c>
      <c r="I283" s="18">
        <f t="shared" si="87"/>
        <v>16</v>
      </c>
      <c r="J283" s="18">
        <f t="shared" si="87"/>
        <v>28</v>
      </c>
      <c r="K283" s="18">
        <f t="shared" si="87"/>
        <v>20</v>
      </c>
      <c r="L283" s="18">
        <f t="shared" si="87"/>
        <v>48</v>
      </c>
      <c r="M283" s="18">
        <f t="shared" si="87"/>
        <v>0</v>
      </c>
      <c r="N283" s="18">
        <f t="shared" si="87"/>
        <v>0</v>
      </c>
      <c r="O283" s="18">
        <f t="shared" si="87"/>
        <v>0</v>
      </c>
      <c r="P283" s="18">
        <f t="shared" si="87"/>
        <v>0</v>
      </c>
      <c r="Q283" s="18">
        <f t="shared" si="87"/>
        <v>0</v>
      </c>
      <c r="R283" s="18">
        <f t="shared" si="87"/>
        <v>0</v>
      </c>
      <c r="S283" s="18">
        <f t="shared" si="87"/>
        <v>0</v>
      </c>
      <c r="T283" s="18">
        <f t="shared" si="87"/>
        <v>0</v>
      </c>
      <c r="U283" s="18">
        <f t="shared" si="87"/>
        <v>0</v>
      </c>
      <c r="V283" s="18">
        <f t="shared" si="87"/>
        <v>0</v>
      </c>
      <c r="W283" s="18">
        <f t="shared" si="87"/>
        <v>0</v>
      </c>
      <c r="X283" s="18">
        <f t="shared" si="87"/>
        <v>0</v>
      </c>
      <c r="Y283" s="18">
        <f t="shared" si="87"/>
        <v>0</v>
      </c>
      <c r="Z283" s="18">
        <f t="shared" si="87"/>
        <v>0</v>
      </c>
      <c r="AA283" s="18">
        <f t="shared" si="87"/>
        <v>0</v>
      </c>
    </row>
    <row r="284" spans="1:27" s="17" customFormat="1" outlineLevel="3">
      <c r="A284" s="171" t="s">
        <v>492</v>
      </c>
      <c r="B284" s="171"/>
      <c r="C284" s="171"/>
      <c r="D284" s="18">
        <f t="shared" ref="D284:AA284" si="88">SUBTOTAL(9,D285:D285)</f>
        <v>37</v>
      </c>
      <c r="E284" s="18">
        <f t="shared" si="88"/>
        <v>27</v>
      </c>
      <c r="F284" s="18">
        <f t="shared" si="88"/>
        <v>64</v>
      </c>
      <c r="G284" s="18">
        <f t="shared" si="88"/>
        <v>9</v>
      </c>
      <c r="H284" s="18">
        <f t="shared" si="88"/>
        <v>7</v>
      </c>
      <c r="I284" s="18">
        <f t="shared" si="88"/>
        <v>16</v>
      </c>
      <c r="J284" s="18">
        <f t="shared" si="88"/>
        <v>28</v>
      </c>
      <c r="K284" s="18">
        <f t="shared" si="88"/>
        <v>20</v>
      </c>
      <c r="L284" s="18">
        <f t="shared" si="88"/>
        <v>48</v>
      </c>
      <c r="M284" s="18">
        <f t="shared" si="88"/>
        <v>0</v>
      </c>
      <c r="N284" s="18">
        <f t="shared" si="88"/>
        <v>0</v>
      </c>
      <c r="O284" s="18">
        <f t="shared" si="88"/>
        <v>0</v>
      </c>
      <c r="P284" s="18">
        <f t="shared" si="88"/>
        <v>0</v>
      </c>
      <c r="Q284" s="18">
        <f t="shared" si="88"/>
        <v>0</v>
      </c>
      <c r="R284" s="18">
        <f t="shared" si="88"/>
        <v>0</v>
      </c>
      <c r="S284" s="18">
        <f t="shared" si="88"/>
        <v>0</v>
      </c>
      <c r="T284" s="18">
        <f t="shared" si="88"/>
        <v>0</v>
      </c>
      <c r="U284" s="18">
        <f t="shared" si="88"/>
        <v>0</v>
      </c>
      <c r="V284" s="18">
        <f t="shared" si="88"/>
        <v>0</v>
      </c>
      <c r="W284" s="18">
        <f t="shared" si="88"/>
        <v>0</v>
      </c>
      <c r="X284" s="18">
        <f t="shared" si="88"/>
        <v>0</v>
      </c>
      <c r="Y284" s="18">
        <f t="shared" si="88"/>
        <v>0</v>
      </c>
      <c r="Z284" s="18">
        <f t="shared" si="88"/>
        <v>0</v>
      </c>
      <c r="AA284" s="18">
        <f t="shared" si="88"/>
        <v>0</v>
      </c>
    </row>
    <row r="285" spans="1:27" s="17" customFormat="1" outlineLevel="1">
      <c r="A285" s="254">
        <v>4.0301</v>
      </c>
      <c r="B285" s="254" t="s">
        <v>423</v>
      </c>
      <c r="C285" s="254" t="s">
        <v>576</v>
      </c>
      <c r="D285" s="21">
        <f t="shared" si="68"/>
        <v>37</v>
      </c>
      <c r="E285" s="21">
        <f t="shared" si="68"/>
        <v>27</v>
      </c>
      <c r="F285" s="21">
        <f t="shared" si="68"/>
        <v>64</v>
      </c>
      <c r="G285" s="21">
        <v>9</v>
      </c>
      <c r="H285" s="21">
        <v>7</v>
      </c>
      <c r="I285" s="21">
        <v>16</v>
      </c>
      <c r="J285" s="21">
        <v>28</v>
      </c>
      <c r="K285" s="21">
        <v>20</v>
      </c>
      <c r="L285" s="21">
        <v>48</v>
      </c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</row>
  </sheetData>
  <mergeCells count="103">
    <mergeCell ref="A285:C285"/>
    <mergeCell ref="A269:C269"/>
    <mergeCell ref="A279:C279"/>
    <mergeCell ref="A280:C280"/>
    <mergeCell ref="A282:C282"/>
    <mergeCell ref="A283:C283"/>
    <mergeCell ref="A284:C284"/>
    <mergeCell ref="A251:C251"/>
    <mergeCell ref="A252:C252"/>
    <mergeCell ref="A254:C254"/>
    <mergeCell ref="A263:C263"/>
    <mergeCell ref="A267:C267"/>
    <mergeCell ref="A268:C268"/>
    <mergeCell ref="A215:C215"/>
    <mergeCell ref="A219:C219"/>
    <mergeCell ref="A220:C220"/>
    <mergeCell ref="A221:C221"/>
    <mergeCell ref="A231:C231"/>
    <mergeCell ref="A245:C245"/>
    <mergeCell ref="A193:C193"/>
    <mergeCell ref="A194:C194"/>
    <mergeCell ref="A196:C196"/>
    <mergeCell ref="A202:C202"/>
    <mergeCell ref="A205:C205"/>
    <mergeCell ref="A213:C213"/>
    <mergeCell ref="A149:C149"/>
    <mergeCell ref="A167:C167"/>
    <mergeCell ref="A171:C171"/>
    <mergeCell ref="A172:C172"/>
    <mergeCell ref="A187:C187"/>
    <mergeCell ref="A192:C192"/>
    <mergeCell ref="A137:C137"/>
    <mergeCell ref="A138:C138"/>
    <mergeCell ref="A140:C140"/>
    <mergeCell ref="A142:C142"/>
    <mergeCell ref="A143:C143"/>
    <mergeCell ref="A144:C144"/>
    <mergeCell ref="A125:C125"/>
    <mergeCell ref="A126:C126"/>
    <mergeCell ref="A127:C127"/>
    <mergeCell ref="A132:C132"/>
    <mergeCell ref="A133:C133"/>
    <mergeCell ref="A136:C136"/>
    <mergeCell ref="A112:C112"/>
    <mergeCell ref="A115:C115"/>
    <mergeCell ref="A116:C116"/>
    <mergeCell ref="A117:C117"/>
    <mergeCell ref="A121:C121"/>
    <mergeCell ref="A123:C123"/>
    <mergeCell ref="A78:C78"/>
    <mergeCell ref="A84:C84"/>
    <mergeCell ref="A85:C85"/>
    <mergeCell ref="A86:C86"/>
    <mergeCell ref="A97:C97"/>
    <mergeCell ref="A98:C98"/>
    <mergeCell ref="A55:C55"/>
    <mergeCell ref="A57:C57"/>
    <mergeCell ref="A58:C58"/>
    <mergeCell ref="A59:C59"/>
    <mergeCell ref="A71:C71"/>
    <mergeCell ref="A72:C72"/>
    <mergeCell ref="A44:C44"/>
    <mergeCell ref="A47:C47"/>
    <mergeCell ref="A50:C50"/>
    <mergeCell ref="A51:C51"/>
    <mergeCell ref="A52:C52"/>
    <mergeCell ref="A54:C54"/>
    <mergeCell ref="B23:C23"/>
    <mergeCell ref="B24:C24"/>
    <mergeCell ref="A25:C25"/>
    <mergeCell ref="A26:C26"/>
    <mergeCell ref="A27:C27"/>
    <mergeCell ref="A43:C43"/>
    <mergeCell ref="A18:C18"/>
    <mergeCell ref="B19:C19"/>
    <mergeCell ref="A20:A21"/>
    <mergeCell ref="B20:C20"/>
    <mergeCell ref="B21:C21"/>
    <mergeCell ref="B22:C22"/>
    <mergeCell ref="A12:C12"/>
    <mergeCell ref="A13:A17"/>
    <mergeCell ref="B13:C13"/>
    <mergeCell ref="B14:C14"/>
    <mergeCell ref="B15:C15"/>
    <mergeCell ref="B16:C16"/>
    <mergeCell ref="B17:C17"/>
    <mergeCell ref="M9:O9"/>
    <mergeCell ref="P9:R9"/>
    <mergeCell ref="S9:U9"/>
    <mergeCell ref="V9:X9"/>
    <mergeCell ref="Y9:AA9"/>
    <mergeCell ref="A1:AA1"/>
    <mergeCell ref="A2:AA2"/>
    <mergeCell ref="A5:AA5"/>
    <mergeCell ref="A6:AA6"/>
    <mergeCell ref="A7:AA7"/>
    <mergeCell ref="A8:C10"/>
    <mergeCell ref="D8:F9"/>
    <mergeCell ref="G8:AA8"/>
    <mergeCell ref="G9:I9"/>
    <mergeCell ref="J9:L9"/>
    <mergeCell ref="A3:AA3"/>
    <mergeCell ref="W4:Y4"/>
  </mergeCells>
  <printOptions horizontalCentered="1"/>
  <pageMargins left="0.25" right="0.25" top="0.75" bottom="0.75" header="0.3" footer="0.3"/>
  <pageSetup paperSize="5" scale="85" orientation="landscape" r:id="rId1"/>
  <headerFooter>
    <oddHeader>&amp;L&amp;G</oddHeader>
    <oddFooter>&amp;C&amp;8Patrono con Igualdad de Oportunidad en el Empleo M/M/V/I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B292"/>
  <sheetViews>
    <sheetView zoomScaleNormal="100" workbookViewId="0">
      <pane xSplit="4" ySplit="9" topLeftCell="E10" activePane="bottomRight" state="frozen"/>
      <selection pane="bottomRight"/>
      <selection pane="bottomLeft" activeCell="A10" sqref="A10"/>
      <selection pane="topRight" activeCell="E1" sqref="E1"/>
    </sheetView>
  </sheetViews>
  <sheetFormatPr defaultColWidth="8.85546875" defaultRowHeight="12.75"/>
  <cols>
    <col min="1" max="1" width="8.85546875" style="68"/>
    <col min="2" max="2" width="13.140625" style="68" customWidth="1"/>
    <col min="3" max="3" width="8.28515625" style="135" customWidth="1"/>
    <col min="4" max="4" width="39.28515625" style="136" customWidth="1"/>
    <col min="5" max="6" width="7" style="68" bestFit="1" customWidth="1"/>
    <col min="7" max="7" width="8" style="68" bestFit="1" customWidth="1"/>
    <col min="8" max="14" width="7" style="68" bestFit="1" customWidth="1"/>
    <col min="15" max="15" width="5.42578125" style="68" bestFit="1" customWidth="1"/>
    <col min="16" max="19" width="7" style="68" bestFit="1" customWidth="1"/>
    <col min="20" max="20" width="5.42578125" style="68" bestFit="1" customWidth="1"/>
    <col min="21" max="21" width="4.42578125" style="68" bestFit="1" customWidth="1"/>
    <col min="22" max="22" width="5.42578125" style="68" bestFit="1" customWidth="1"/>
    <col min="23" max="24" width="4.42578125" style="68" bestFit="1" customWidth="1"/>
    <col min="25" max="25" width="4.7109375" style="68" bestFit="1" customWidth="1"/>
    <col min="26" max="26" width="5.42578125" style="68" bestFit="1" customWidth="1"/>
    <col min="27" max="27" width="4.42578125" style="68" bestFit="1" customWidth="1"/>
    <col min="28" max="28" width="5.42578125" style="68" bestFit="1" customWidth="1"/>
    <col min="29" max="16384" width="8.85546875" style="68"/>
  </cols>
  <sheetData>
    <row r="1" spans="2:28" ht="15">
      <c r="C1" s="269" t="s">
        <v>28</v>
      </c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  <c r="U1" s="269"/>
      <c r="V1" s="269"/>
      <c r="W1" s="269"/>
      <c r="X1" s="269"/>
      <c r="Y1" s="269"/>
      <c r="Z1" s="269"/>
      <c r="AA1" s="269"/>
      <c r="AB1" s="269"/>
    </row>
    <row r="2" spans="2:28" ht="15">
      <c r="C2" s="269" t="s">
        <v>29</v>
      </c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  <c r="AA2" s="269"/>
      <c r="AB2" s="269"/>
    </row>
    <row r="3" spans="2:28" ht="15">
      <c r="C3" s="269" t="s">
        <v>3</v>
      </c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  <c r="P3" s="269"/>
      <c r="Q3" s="269"/>
      <c r="R3" s="269"/>
      <c r="S3" s="269"/>
      <c r="T3" s="269"/>
      <c r="U3" s="269"/>
      <c r="V3" s="269"/>
      <c r="W3" s="269"/>
      <c r="X3" s="269"/>
      <c r="Y3" s="269"/>
      <c r="Z3" s="269"/>
      <c r="AA3" s="269"/>
      <c r="AB3" s="269"/>
    </row>
    <row r="4" spans="2:28" ht="15">
      <c r="C4" s="147"/>
      <c r="D4" s="148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261" t="s">
        <v>577</v>
      </c>
      <c r="Z4" s="261"/>
      <c r="AA4" s="261"/>
      <c r="AB4" s="261"/>
    </row>
    <row r="5" spans="2:28" ht="15">
      <c r="C5" s="270" t="s">
        <v>31</v>
      </c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0"/>
      <c r="O5" s="270"/>
      <c r="P5" s="270"/>
      <c r="Q5" s="270"/>
      <c r="R5" s="270"/>
      <c r="S5" s="270"/>
      <c r="T5" s="270"/>
      <c r="U5" s="270"/>
      <c r="V5" s="270"/>
      <c r="W5" s="270"/>
      <c r="X5" s="270"/>
      <c r="Y5" s="270"/>
      <c r="Z5" s="270"/>
      <c r="AA5" s="270"/>
      <c r="AB5" s="270"/>
    </row>
    <row r="6" spans="2:28" ht="15">
      <c r="C6" s="271" t="s">
        <v>578</v>
      </c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</row>
    <row r="7" spans="2:28" ht="13.5" thickBot="1">
      <c r="C7" s="263" t="s">
        <v>33</v>
      </c>
      <c r="D7" s="263"/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  <c r="V7" s="263"/>
      <c r="W7" s="263"/>
      <c r="X7" s="263"/>
      <c r="Y7" s="263"/>
      <c r="Z7" s="263"/>
      <c r="AA7" s="263"/>
      <c r="AB7" s="263"/>
    </row>
    <row r="8" spans="2:28" ht="25.5" customHeight="1">
      <c r="C8" s="266" t="s">
        <v>579</v>
      </c>
      <c r="D8" s="262"/>
      <c r="E8" s="262" t="s">
        <v>580</v>
      </c>
      <c r="F8" s="262"/>
      <c r="G8" s="262" t="s">
        <v>35</v>
      </c>
      <c r="H8" s="262" t="s">
        <v>36</v>
      </c>
      <c r="I8" s="262"/>
      <c r="J8" s="262" t="s">
        <v>35</v>
      </c>
      <c r="K8" s="262" t="s">
        <v>37</v>
      </c>
      <c r="L8" s="262"/>
      <c r="M8" s="262" t="s">
        <v>35</v>
      </c>
      <c r="N8" s="262" t="s">
        <v>38</v>
      </c>
      <c r="O8" s="262"/>
      <c r="P8" s="262" t="s">
        <v>35</v>
      </c>
      <c r="Q8" s="262" t="s">
        <v>39</v>
      </c>
      <c r="R8" s="262"/>
      <c r="S8" s="262" t="s">
        <v>35</v>
      </c>
      <c r="T8" s="262" t="s">
        <v>40</v>
      </c>
      <c r="U8" s="262"/>
      <c r="V8" s="262" t="s">
        <v>35</v>
      </c>
      <c r="W8" s="262" t="s">
        <v>42</v>
      </c>
      <c r="X8" s="262"/>
      <c r="Y8" s="262" t="s">
        <v>35</v>
      </c>
      <c r="Z8" s="262" t="s">
        <v>43</v>
      </c>
      <c r="AA8" s="262"/>
      <c r="AB8" s="264" t="s">
        <v>35</v>
      </c>
    </row>
    <row r="9" spans="2:28" ht="13.5" thickBot="1">
      <c r="C9" s="267"/>
      <c r="D9" s="268"/>
      <c r="E9" s="91" t="s">
        <v>44</v>
      </c>
      <c r="F9" s="91" t="s">
        <v>45</v>
      </c>
      <c r="G9" s="268"/>
      <c r="H9" s="91" t="s">
        <v>44</v>
      </c>
      <c r="I9" s="91" t="s">
        <v>45</v>
      </c>
      <c r="J9" s="268"/>
      <c r="K9" s="91" t="s">
        <v>44</v>
      </c>
      <c r="L9" s="91" t="s">
        <v>45</v>
      </c>
      <c r="M9" s="268"/>
      <c r="N9" s="91" t="s">
        <v>44</v>
      </c>
      <c r="O9" s="91" t="s">
        <v>45</v>
      </c>
      <c r="P9" s="268"/>
      <c r="Q9" s="91" t="s">
        <v>44</v>
      </c>
      <c r="R9" s="91" t="s">
        <v>45</v>
      </c>
      <c r="S9" s="268"/>
      <c r="T9" s="91" t="s">
        <v>44</v>
      </c>
      <c r="U9" s="91" t="s">
        <v>45</v>
      </c>
      <c r="V9" s="268"/>
      <c r="W9" s="91" t="s">
        <v>44</v>
      </c>
      <c r="X9" s="91" t="s">
        <v>45</v>
      </c>
      <c r="Y9" s="268"/>
      <c r="Z9" s="91" t="s">
        <v>44</v>
      </c>
      <c r="AA9" s="91" t="s">
        <v>45</v>
      </c>
      <c r="AB9" s="265"/>
    </row>
    <row r="10" spans="2:28" ht="15.75" customHeight="1" thickBot="1">
      <c r="B10" s="259" t="s">
        <v>54</v>
      </c>
      <c r="C10" s="260"/>
      <c r="D10" s="260"/>
      <c r="E10" s="92">
        <f t="shared" ref="E10" si="0">H10+K10+N10+Q10+T10+W10+Z10</f>
        <v>9195</v>
      </c>
      <c r="F10" s="92">
        <f t="shared" ref="F10" si="1">I10+L10+O10+R10+U10+X10+AA10</f>
        <v>5737</v>
      </c>
      <c r="G10" s="92">
        <f t="shared" ref="G10" si="2">SUM(E10:F10)</f>
        <v>14932</v>
      </c>
      <c r="H10" s="92">
        <v>2178</v>
      </c>
      <c r="I10" s="92">
        <v>1407</v>
      </c>
      <c r="J10" s="92">
        <v>3585</v>
      </c>
      <c r="K10" s="92">
        <v>2878</v>
      </c>
      <c r="L10" s="92">
        <v>1835</v>
      </c>
      <c r="M10" s="92">
        <v>4713</v>
      </c>
      <c r="N10" s="92">
        <v>1515</v>
      </c>
      <c r="O10" s="92">
        <v>906</v>
      </c>
      <c r="P10" s="92">
        <v>2421</v>
      </c>
      <c r="Q10" s="92">
        <v>2258</v>
      </c>
      <c r="R10" s="92">
        <v>1387</v>
      </c>
      <c r="S10" s="92">
        <v>3645</v>
      </c>
      <c r="T10" s="92">
        <v>104</v>
      </c>
      <c r="U10" s="92">
        <v>68</v>
      </c>
      <c r="V10" s="92">
        <v>172</v>
      </c>
      <c r="W10" s="92">
        <v>41</v>
      </c>
      <c r="X10" s="92">
        <v>40</v>
      </c>
      <c r="Y10" s="92">
        <v>81</v>
      </c>
      <c r="Z10" s="92">
        <v>221</v>
      </c>
      <c r="AA10" s="92">
        <v>94</v>
      </c>
      <c r="AB10" s="93">
        <v>315</v>
      </c>
    </row>
    <row r="11" spans="2:28">
      <c r="C11" s="255" t="s">
        <v>49</v>
      </c>
      <c r="D11" s="256"/>
      <c r="E11" s="94">
        <f t="shared" ref="E11:E31" si="3">H11+K11+N11+Q11+T11+W11+Z11</f>
        <v>7176</v>
      </c>
      <c r="F11" s="94">
        <f t="shared" ref="F11:F31" si="4">I11+L11+O11+R11+U11+X11+AA11</f>
        <v>4481</v>
      </c>
      <c r="G11" s="94">
        <f t="shared" ref="G11:G31" si="5">SUM(E11:F11)</f>
        <v>11657</v>
      </c>
      <c r="H11" s="94">
        <v>1535</v>
      </c>
      <c r="I11" s="94">
        <v>1010</v>
      </c>
      <c r="J11" s="94">
        <f t="shared" ref="J11:J31" si="6">SUM(H11:I11)</f>
        <v>2545</v>
      </c>
      <c r="K11" s="94">
        <v>1805</v>
      </c>
      <c r="L11" s="94">
        <v>1143</v>
      </c>
      <c r="M11" s="94">
        <f t="shared" ref="M11:M31" si="7">SUM(K11:L11)</f>
        <v>2948</v>
      </c>
      <c r="N11" s="94">
        <v>1420</v>
      </c>
      <c r="O11" s="94">
        <v>815</v>
      </c>
      <c r="P11" s="94">
        <f t="shared" ref="P11:P31" si="8">SUM(N11:O11)</f>
        <v>2235</v>
      </c>
      <c r="Q11" s="94">
        <v>2258</v>
      </c>
      <c r="R11" s="94">
        <v>1387</v>
      </c>
      <c r="S11" s="94">
        <f t="shared" ref="S11:S31" si="9">SUM(Q11:R11)</f>
        <v>3645</v>
      </c>
      <c r="T11" s="94">
        <v>104</v>
      </c>
      <c r="U11" s="94">
        <v>68</v>
      </c>
      <c r="V11" s="94">
        <f t="shared" ref="V11:V31" si="10">SUM(T11:U11)</f>
        <v>172</v>
      </c>
      <c r="W11" s="94">
        <v>41</v>
      </c>
      <c r="X11" s="94">
        <v>40</v>
      </c>
      <c r="Y11" s="94">
        <f t="shared" ref="Y11:Y31" si="11">SUM(W11:X11)</f>
        <v>81</v>
      </c>
      <c r="Z11" s="94">
        <v>13</v>
      </c>
      <c r="AA11" s="94">
        <v>18</v>
      </c>
      <c r="AB11" s="95">
        <f t="shared" ref="AB11:AB31" si="12">SUM(Z11:AA11)</f>
        <v>31</v>
      </c>
    </row>
    <row r="12" spans="2:28">
      <c r="C12" s="96">
        <v>5</v>
      </c>
      <c r="D12" s="97" t="s">
        <v>71</v>
      </c>
      <c r="E12" s="98">
        <f t="shared" si="3"/>
        <v>5234</v>
      </c>
      <c r="F12" s="98">
        <f t="shared" si="4"/>
        <v>3318</v>
      </c>
      <c r="G12" s="99">
        <f t="shared" si="5"/>
        <v>8552</v>
      </c>
      <c r="H12" s="98">
        <v>1108</v>
      </c>
      <c r="I12" s="98">
        <v>733</v>
      </c>
      <c r="J12" s="99">
        <f t="shared" si="6"/>
        <v>1841</v>
      </c>
      <c r="K12" s="98">
        <v>1392</v>
      </c>
      <c r="L12" s="98">
        <v>859</v>
      </c>
      <c r="M12" s="99">
        <f t="shared" si="7"/>
        <v>2251</v>
      </c>
      <c r="N12" s="98">
        <v>1065</v>
      </c>
      <c r="O12" s="98">
        <v>629</v>
      </c>
      <c r="P12" s="99">
        <f t="shared" si="8"/>
        <v>1694</v>
      </c>
      <c r="Q12" s="98">
        <v>1610</v>
      </c>
      <c r="R12" s="98">
        <v>1040</v>
      </c>
      <c r="S12" s="99">
        <f t="shared" si="9"/>
        <v>2650</v>
      </c>
      <c r="T12" s="98">
        <v>52</v>
      </c>
      <c r="U12" s="98">
        <v>43</v>
      </c>
      <c r="V12" s="99">
        <f t="shared" si="10"/>
        <v>95</v>
      </c>
      <c r="W12" s="98"/>
      <c r="X12" s="98"/>
      <c r="Y12" s="99">
        <f t="shared" si="11"/>
        <v>0</v>
      </c>
      <c r="Z12" s="98">
        <v>7</v>
      </c>
      <c r="AA12" s="98">
        <v>14</v>
      </c>
      <c r="AB12" s="100">
        <f t="shared" si="12"/>
        <v>21</v>
      </c>
    </row>
    <row r="13" spans="2:28">
      <c r="C13" s="96"/>
      <c r="D13" s="97" t="s">
        <v>581</v>
      </c>
      <c r="E13" s="98">
        <f t="shared" si="3"/>
        <v>95</v>
      </c>
      <c r="F13" s="98">
        <f t="shared" si="4"/>
        <v>44</v>
      </c>
      <c r="G13" s="99">
        <f t="shared" si="5"/>
        <v>139</v>
      </c>
      <c r="H13" s="98">
        <v>10</v>
      </c>
      <c r="I13" s="98">
        <v>5</v>
      </c>
      <c r="J13" s="99">
        <f t="shared" si="6"/>
        <v>15</v>
      </c>
      <c r="K13" s="98">
        <v>25</v>
      </c>
      <c r="L13" s="98">
        <v>9</v>
      </c>
      <c r="M13" s="99">
        <f t="shared" si="7"/>
        <v>34</v>
      </c>
      <c r="N13" s="98">
        <v>28</v>
      </c>
      <c r="O13" s="98">
        <v>2</v>
      </c>
      <c r="P13" s="99">
        <f t="shared" si="8"/>
        <v>30</v>
      </c>
      <c r="Q13" s="98">
        <v>31</v>
      </c>
      <c r="R13" s="98">
        <v>26</v>
      </c>
      <c r="S13" s="99">
        <f t="shared" si="9"/>
        <v>57</v>
      </c>
      <c r="T13" s="98">
        <v>1</v>
      </c>
      <c r="U13" s="98">
        <v>1</v>
      </c>
      <c r="V13" s="99">
        <f t="shared" si="10"/>
        <v>2</v>
      </c>
      <c r="W13" s="98"/>
      <c r="X13" s="98"/>
      <c r="Y13" s="99">
        <f t="shared" si="11"/>
        <v>0</v>
      </c>
      <c r="Z13" s="98"/>
      <c r="AA13" s="98">
        <v>1</v>
      </c>
      <c r="AB13" s="100">
        <f t="shared" si="12"/>
        <v>1</v>
      </c>
    </row>
    <row r="14" spans="2:28">
      <c r="C14" s="96"/>
      <c r="D14" s="97" t="s">
        <v>582</v>
      </c>
      <c r="E14" s="98">
        <f t="shared" si="3"/>
        <v>622</v>
      </c>
      <c r="F14" s="98">
        <f t="shared" si="4"/>
        <v>351</v>
      </c>
      <c r="G14" s="99">
        <f t="shared" si="5"/>
        <v>973</v>
      </c>
      <c r="H14" s="98">
        <v>160</v>
      </c>
      <c r="I14" s="98">
        <v>89</v>
      </c>
      <c r="J14" s="99">
        <f t="shared" si="6"/>
        <v>249</v>
      </c>
      <c r="K14" s="98">
        <v>96</v>
      </c>
      <c r="L14" s="98">
        <v>62</v>
      </c>
      <c r="M14" s="99">
        <f t="shared" si="7"/>
        <v>158</v>
      </c>
      <c r="N14" s="98">
        <v>126</v>
      </c>
      <c r="O14" s="98">
        <v>61</v>
      </c>
      <c r="P14" s="99">
        <f t="shared" si="8"/>
        <v>187</v>
      </c>
      <c r="Q14" s="98">
        <v>232</v>
      </c>
      <c r="R14" s="98">
        <v>138</v>
      </c>
      <c r="S14" s="99">
        <f t="shared" si="9"/>
        <v>370</v>
      </c>
      <c r="T14" s="98">
        <v>5</v>
      </c>
      <c r="U14" s="98"/>
      <c r="V14" s="99">
        <f t="shared" si="10"/>
        <v>5</v>
      </c>
      <c r="W14" s="98"/>
      <c r="X14" s="98"/>
      <c r="Y14" s="99">
        <f t="shared" si="11"/>
        <v>0</v>
      </c>
      <c r="Z14" s="98">
        <v>3</v>
      </c>
      <c r="AA14" s="98">
        <v>1</v>
      </c>
      <c r="AB14" s="100">
        <f t="shared" si="12"/>
        <v>4</v>
      </c>
    </row>
    <row r="15" spans="2:28">
      <c r="C15" s="96"/>
      <c r="D15" s="97" t="s">
        <v>583</v>
      </c>
      <c r="E15" s="98">
        <f t="shared" si="3"/>
        <v>83</v>
      </c>
      <c r="F15" s="98">
        <f t="shared" si="4"/>
        <v>4</v>
      </c>
      <c r="G15" s="99">
        <f t="shared" si="5"/>
        <v>87</v>
      </c>
      <c r="H15" s="98">
        <v>18</v>
      </c>
      <c r="I15" s="98"/>
      <c r="J15" s="99">
        <f t="shared" si="6"/>
        <v>18</v>
      </c>
      <c r="K15" s="98">
        <v>16</v>
      </c>
      <c r="L15" s="98">
        <v>1</v>
      </c>
      <c r="M15" s="99">
        <f t="shared" si="7"/>
        <v>17</v>
      </c>
      <c r="N15" s="98">
        <v>19</v>
      </c>
      <c r="O15" s="98">
        <v>1</v>
      </c>
      <c r="P15" s="99">
        <f t="shared" si="8"/>
        <v>20</v>
      </c>
      <c r="Q15" s="98">
        <v>29</v>
      </c>
      <c r="R15" s="98">
        <v>1</v>
      </c>
      <c r="S15" s="99">
        <f t="shared" si="9"/>
        <v>30</v>
      </c>
      <c r="T15" s="98">
        <v>1</v>
      </c>
      <c r="U15" s="98">
        <v>1</v>
      </c>
      <c r="V15" s="99">
        <f t="shared" si="10"/>
        <v>2</v>
      </c>
      <c r="W15" s="98"/>
      <c r="X15" s="98"/>
      <c r="Y15" s="99">
        <f t="shared" si="11"/>
        <v>0</v>
      </c>
      <c r="Z15" s="98"/>
      <c r="AA15" s="98"/>
      <c r="AB15" s="100">
        <f t="shared" si="12"/>
        <v>0</v>
      </c>
    </row>
    <row r="16" spans="2:28">
      <c r="C16" s="96"/>
      <c r="D16" s="97" t="s">
        <v>584</v>
      </c>
      <c r="E16" s="98">
        <f t="shared" si="3"/>
        <v>329</v>
      </c>
      <c r="F16" s="98">
        <f t="shared" si="4"/>
        <v>42</v>
      </c>
      <c r="G16" s="99">
        <f t="shared" si="5"/>
        <v>371</v>
      </c>
      <c r="H16" s="98">
        <v>55</v>
      </c>
      <c r="I16" s="98">
        <v>8</v>
      </c>
      <c r="J16" s="99">
        <f t="shared" si="6"/>
        <v>63</v>
      </c>
      <c r="K16" s="98">
        <v>76</v>
      </c>
      <c r="L16" s="98">
        <v>7</v>
      </c>
      <c r="M16" s="99">
        <f t="shared" si="7"/>
        <v>83</v>
      </c>
      <c r="N16" s="98">
        <v>53</v>
      </c>
      <c r="O16" s="98">
        <v>9</v>
      </c>
      <c r="P16" s="99">
        <f t="shared" si="8"/>
        <v>62</v>
      </c>
      <c r="Q16" s="98">
        <v>140</v>
      </c>
      <c r="R16" s="98">
        <v>18</v>
      </c>
      <c r="S16" s="99">
        <f t="shared" si="9"/>
        <v>158</v>
      </c>
      <c r="T16" s="98">
        <v>4</v>
      </c>
      <c r="U16" s="98"/>
      <c r="V16" s="99">
        <f t="shared" si="10"/>
        <v>4</v>
      </c>
      <c r="W16" s="98"/>
      <c r="X16" s="98"/>
      <c r="Y16" s="99">
        <f t="shared" si="11"/>
        <v>0</v>
      </c>
      <c r="Z16" s="98">
        <v>1</v>
      </c>
      <c r="AA16" s="98"/>
      <c r="AB16" s="100">
        <f t="shared" si="12"/>
        <v>1</v>
      </c>
    </row>
    <row r="17" spans="2:28">
      <c r="C17" s="96"/>
      <c r="D17" s="97" t="s">
        <v>585</v>
      </c>
      <c r="E17" s="98">
        <f t="shared" si="3"/>
        <v>438</v>
      </c>
      <c r="F17" s="98">
        <f t="shared" si="4"/>
        <v>343</v>
      </c>
      <c r="G17" s="99">
        <f t="shared" si="5"/>
        <v>781</v>
      </c>
      <c r="H17" s="98">
        <v>102</v>
      </c>
      <c r="I17" s="98">
        <v>79</v>
      </c>
      <c r="J17" s="99">
        <f t="shared" si="6"/>
        <v>181</v>
      </c>
      <c r="K17" s="98">
        <v>120</v>
      </c>
      <c r="L17" s="98">
        <v>102</v>
      </c>
      <c r="M17" s="99">
        <f t="shared" si="7"/>
        <v>222</v>
      </c>
      <c r="N17" s="98">
        <v>83</v>
      </c>
      <c r="O17" s="98">
        <v>66</v>
      </c>
      <c r="P17" s="99">
        <f t="shared" si="8"/>
        <v>149</v>
      </c>
      <c r="Q17" s="98">
        <v>129</v>
      </c>
      <c r="R17" s="98">
        <v>95</v>
      </c>
      <c r="S17" s="99">
        <f t="shared" si="9"/>
        <v>224</v>
      </c>
      <c r="T17" s="98">
        <v>3</v>
      </c>
      <c r="U17" s="98">
        <v>1</v>
      </c>
      <c r="V17" s="99">
        <f t="shared" si="10"/>
        <v>4</v>
      </c>
      <c r="W17" s="98"/>
      <c r="X17" s="98"/>
      <c r="Y17" s="99">
        <f t="shared" si="11"/>
        <v>0</v>
      </c>
      <c r="Z17" s="98">
        <v>1</v>
      </c>
      <c r="AA17" s="98"/>
      <c r="AB17" s="100">
        <f t="shared" si="12"/>
        <v>1</v>
      </c>
    </row>
    <row r="18" spans="2:28">
      <c r="C18" s="96"/>
      <c r="D18" s="97" t="s">
        <v>586</v>
      </c>
      <c r="E18" s="98">
        <f t="shared" si="3"/>
        <v>121</v>
      </c>
      <c r="F18" s="98">
        <f t="shared" si="4"/>
        <v>44</v>
      </c>
      <c r="G18" s="99">
        <f t="shared" si="5"/>
        <v>165</v>
      </c>
      <c r="H18" s="98">
        <v>26</v>
      </c>
      <c r="I18" s="98">
        <v>10</v>
      </c>
      <c r="J18" s="99">
        <f t="shared" si="6"/>
        <v>36</v>
      </c>
      <c r="K18" s="98">
        <v>25</v>
      </c>
      <c r="L18" s="98">
        <v>13</v>
      </c>
      <c r="M18" s="99">
        <f t="shared" si="7"/>
        <v>38</v>
      </c>
      <c r="N18" s="98">
        <v>25</v>
      </c>
      <c r="O18" s="98">
        <v>8</v>
      </c>
      <c r="P18" s="99">
        <f t="shared" si="8"/>
        <v>33</v>
      </c>
      <c r="Q18" s="98">
        <v>43</v>
      </c>
      <c r="R18" s="98">
        <v>13</v>
      </c>
      <c r="S18" s="99">
        <f t="shared" si="9"/>
        <v>56</v>
      </c>
      <c r="T18" s="98">
        <v>1</v>
      </c>
      <c r="U18" s="98"/>
      <c r="V18" s="99">
        <f t="shared" si="10"/>
        <v>1</v>
      </c>
      <c r="W18" s="98"/>
      <c r="X18" s="98"/>
      <c r="Y18" s="99">
        <f t="shared" si="11"/>
        <v>0</v>
      </c>
      <c r="Z18" s="98">
        <v>1</v>
      </c>
      <c r="AA18" s="98"/>
      <c r="AB18" s="100">
        <f t="shared" si="12"/>
        <v>1</v>
      </c>
    </row>
    <row r="19" spans="2:28">
      <c r="C19" s="96"/>
      <c r="D19" s="97" t="s">
        <v>587</v>
      </c>
      <c r="E19" s="98">
        <f t="shared" si="3"/>
        <v>75</v>
      </c>
      <c r="F19" s="98">
        <f t="shared" si="4"/>
        <v>91</v>
      </c>
      <c r="G19" s="99">
        <f t="shared" si="5"/>
        <v>166</v>
      </c>
      <c r="H19" s="98">
        <v>17</v>
      </c>
      <c r="I19" s="98">
        <v>12</v>
      </c>
      <c r="J19" s="99">
        <f t="shared" si="6"/>
        <v>29</v>
      </c>
      <c r="K19" s="98">
        <v>25</v>
      </c>
      <c r="L19" s="98">
        <v>17</v>
      </c>
      <c r="M19" s="99">
        <f t="shared" si="7"/>
        <v>42</v>
      </c>
      <c r="N19" s="98">
        <v>8</v>
      </c>
      <c r="O19" s="98">
        <v>22</v>
      </c>
      <c r="P19" s="99">
        <f t="shared" si="8"/>
        <v>30</v>
      </c>
      <c r="Q19" s="98">
        <v>25</v>
      </c>
      <c r="R19" s="98">
        <v>37</v>
      </c>
      <c r="S19" s="99">
        <f t="shared" si="9"/>
        <v>62</v>
      </c>
      <c r="T19" s="98"/>
      <c r="U19" s="98">
        <v>1</v>
      </c>
      <c r="V19" s="99">
        <f t="shared" si="10"/>
        <v>1</v>
      </c>
      <c r="W19" s="98"/>
      <c r="X19" s="98"/>
      <c r="Y19" s="99">
        <f t="shared" si="11"/>
        <v>0</v>
      </c>
      <c r="Z19" s="98"/>
      <c r="AA19" s="98">
        <v>2</v>
      </c>
      <c r="AB19" s="100">
        <f t="shared" si="12"/>
        <v>2</v>
      </c>
    </row>
    <row r="20" spans="2:28">
      <c r="C20" s="96"/>
      <c r="D20" s="97" t="s">
        <v>588</v>
      </c>
      <c r="E20" s="98">
        <f t="shared" si="3"/>
        <v>57</v>
      </c>
      <c r="F20" s="98">
        <f t="shared" si="4"/>
        <v>65</v>
      </c>
      <c r="G20" s="99">
        <f t="shared" si="5"/>
        <v>122</v>
      </c>
      <c r="H20" s="98">
        <v>13</v>
      </c>
      <c r="I20" s="98">
        <v>11</v>
      </c>
      <c r="J20" s="99">
        <f t="shared" si="6"/>
        <v>24</v>
      </c>
      <c r="K20" s="98">
        <v>16</v>
      </c>
      <c r="L20" s="98">
        <v>25</v>
      </c>
      <c r="M20" s="99">
        <f t="shared" si="7"/>
        <v>41</v>
      </c>
      <c r="N20" s="98">
        <v>11</v>
      </c>
      <c r="O20" s="98">
        <v>13</v>
      </c>
      <c r="P20" s="99">
        <f t="shared" si="8"/>
        <v>24</v>
      </c>
      <c r="Q20" s="98">
        <v>17</v>
      </c>
      <c r="R20" s="98">
        <v>15</v>
      </c>
      <c r="S20" s="99">
        <f t="shared" si="9"/>
        <v>32</v>
      </c>
      <c r="T20" s="98"/>
      <c r="U20" s="98">
        <v>1</v>
      </c>
      <c r="V20" s="99">
        <f t="shared" si="10"/>
        <v>1</v>
      </c>
      <c r="W20" s="98"/>
      <c r="X20" s="98"/>
      <c r="Y20" s="99">
        <f t="shared" si="11"/>
        <v>0</v>
      </c>
      <c r="Z20" s="98"/>
      <c r="AA20" s="98"/>
      <c r="AB20" s="100">
        <f t="shared" si="12"/>
        <v>0</v>
      </c>
    </row>
    <row r="21" spans="2:28">
      <c r="C21" s="96"/>
      <c r="D21" s="97" t="s">
        <v>589</v>
      </c>
      <c r="E21" s="98">
        <f t="shared" si="3"/>
        <v>16</v>
      </c>
      <c r="F21" s="98">
        <f t="shared" si="4"/>
        <v>31</v>
      </c>
      <c r="G21" s="99">
        <f t="shared" si="5"/>
        <v>47</v>
      </c>
      <c r="H21" s="98">
        <v>12</v>
      </c>
      <c r="I21" s="98">
        <v>22</v>
      </c>
      <c r="J21" s="99">
        <f t="shared" si="6"/>
        <v>34</v>
      </c>
      <c r="K21" s="98">
        <v>3</v>
      </c>
      <c r="L21" s="98">
        <v>8</v>
      </c>
      <c r="M21" s="99">
        <f t="shared" si="7"/>
        <v>11</v>
      </c>
      <c r="N21" s="98">
        <v>1</v>
      </c>
      <c r="O21" s="98">
        <v>1</v>
      </c>
      <c r="P21" s="99">
        <f t="shared" si="8"/>
        <v>2</v>
      </c>
      <c r="Q21" s="98"/>
      <c r="R21" s="98"/>
      <c r="S21" s="99">
        <f t="shared" si="9"/>
        <v>0</v>
      </c>
      <c r="T21" s="98"/>
      <c r="U21" s="98"/>
      <c r="V21" s="99">
        <f t="shared" si="10"/>
        <v>0</v>
      </c>
      <c r="W21" s="98"/>
      <c r="X21" s="98"/>
      <c r="Y21" s="99">
        <f t="shared" si="11"/>
        <v>0</v>
      </c>
      <c r="Z21" s="98"/>
      <c r="AA21" s="98"/>
      <c r="AB21" s="100">
        <f t="shared" si="12"/>
        <v>0</v>
      </c>
    </row>
    <row r="22" spans="2:28">
      <c r="C22" s="96"/>
      <c r="D22" s="97" t="s">
        <v>590</v>
      </c>
      <c r="E22" s="98">
        <f t="shared" si="3"/>
        <v>18</v>
      </c>
      <c r="F22" s="98">
        <f t="shared" si="4"/>
        <v>24</v>
      </c>
      <c r="G22" s="99">
        <f t="shared" si="5"/>
        <v>42</v>
      </c>
      <c r="H22" s="98">
        <v>10</v>
      </c>
      <c r="I22" s="98">
        <v>16</v>
      </c>
      <c r="J22" s="99">
        <f t="shared" si="6"/>
        <v>26</v>
      </c>
      <c r="K22" s="98">
        <v>8</v>
      </c>
      <c r="L22" s="98">
        <v>7</v>
      </c>
      <c r="M22" s="99">
        <f t="shared" si="7"/>
        <v>15</v>
      </c>
      <c r="N22" s="98"/>
      <c r="O22" s="98">
        <v>1</v>
      </c>
      <c r="P22" s="99">
        <f t="shared" si="8"/>
        <v>1</v>
      </c>
      <c r="Q22" s="98"/>
      <c r="R22" s="98"/>
      <c r="S22" s="99">
        <f t="shared" si="9"/>
        <v>0</v>
      </c>
      <c r="T22" s="98"/>
      <c r="U22" s="98"/>
      <c r="V22" s="99">
        <f t="shared" si="10"/>
        <v>0</v>
      </c>
      <c r="W22" s="98"/>
      <c r="X22" s="98"/>
      <c r="Y22" s="99">
        <f t="shared" si="11"/>
        <v>0</v>
      </c>
      <c r="Z22" s="98"/>
      <c r="AA22" s="98"/>
      <c r="AB22" s="100">
        <f t="shared" si="12"/>
        <v>0</v>
      </c>
    </row>
    <row r="23" spans="2:28">
      <c r="C23" s="96"/>
      <c r="D23" s="97" t="s">
        <v>591</v>
      </c>
      <c r="E23" s="98">
        <f t="shared" si="3"/>
        <v>5</v>
      </c>
      <c r="F23" s="98">
        <f t="shared" si="4"/>
        <v>53</v>
      </c>
      <c r="G23" s="99">
        <f t="shared" si="5"/>
        <v>58</v>
      </c>
      <c r="H23" s="98">
        <v>3</v>
      </c>
      <c r="I23" s="98">
        <v>18</v>
      </c>
      <c r="J23" s="99">
        <f t="shared" si="6"/>
        <v>21</v>
      </c>
      <c r="K23" s="98">
        <v>1</v>
      </c>
      <c r="L23" s="98">
        <v>32</v>
      </c>
      <c r="M23" s="99">
        <f t="shared" si="7"/>
        <v>33</v>
      </c>
      <c r="N23" s="98">
        <v>1</v>
      </c>
      <c r="O23" s="98">
        <v>2</v>
      </c>
      <c r="P23" s="99">
        <f t="shared" si="8"/>
        <v>3</v>
      </c>
      <c r="Q23" s="98"/>
      <c r="R23" s="98">
        <v>1</v>
      </c>
      <c r="S23" s="99">
        <f t="shared" si="9"/>
        <v>1</v>
      </c>
      <c r="T23" s="98"/>
      <c r="U23" s="98"/>
      <c r="V23" s="99">
        <f t="shared" si="10"/>
        <v>0</v>
      </c>
      <c r="W23" s="98"/>
      <c r="X23" s="98"/>
      <c r="Y23" s="99">
        <f t="shared" si="11"/>
        <v>0</v>
      </c>
      <c r="Z23" s="98"/>
      <c r="AA23" s="98"/>
      <c r="AB23" s="100">
        <f t="shared" si="12"/>
        <v>0</v>
      </c>
    </row>
    <row r="24" spans="2:28">
      <c r="C24" s="96"/>
      <c r="D24" s="97" t="s">
        <v>402</v>
      </c>
      <c r="E24" s="98">
        <f t="shared" si="3"/>
        <v>83</v>
      </c>
      <c r="F24" s="98">
        <f t="shared" si="4"/>
        <v>71</v>
      </c>
      <c r="G24" s="99">
        <f t="shared" si="5"/>
        <v>154</v>
      </c>
      <c r="H24" s="98">
        <v>1</v>
      </c>
      <c r="I24" s="98">
        <v>7</v>
      </c>
      <c r="J24" s="99">
        <f t="shared" si="6"/>
        <v>8</v>
      </c>
      <c r="K24" s="98">
        <v>2</v>
      </c>
      <c r="L24" s="98">
        <v>1</v>
      </c>
      <c r="M24" s="99">
        <f t="shared" si="7"/>
        <v>3</v>
      </c>
      <c r="N24" s="98"/>
      <c r="O24" s="98"/>
      <c r="P24" s="99">
        <f t="shared" si="8"/>
        <v>0</v>
      </c>
      <c r="Q24" s="98">
        <v>2</v>
      </c>
      <c r="R24" s="98">
        <v>3</v>
      </c>
      <c r="S24" s="99">
        <f t="shared" si="9"/>
        <v>5</v>
      </c>
      <c r="T24" s="98">
        <v>37</v>
      </c>
      <c r="U24" s="98">
        <v>20</v>
      </c>
      <c r="V24" s="99">
        <f t="shared" si="10"/>
        <v>57</v>
      </c>
      <c r="W24" s="98">
        <v>41</v>
      </c>
      <c r="X24" s="98">
        <v>40</v>
      </c>
      <c r="Y24" s="99">
        <f t="shared" si="11"/>
        <v>81</v>
      </c>
      <c r="Z24" s="98"/>
      <c r="AA24" s="98"/>
      <c r="AB24" s="100">
        <f t="shared" si="12"/>
        <v>0</v>
      </c>
    </row>
    <row r="25" spans="2:28">
      <c r="C25" s="257" t="s">
        <v>50</v>
      </c>
      <c r="D25" s="258"/>
      <c r="E25" s="99">
        <f t="shared" si="3"/>
        <v>2019</v>
      </c>
      <c r="F25" s="99">
        <f t="shared" si="4"/>
        <v>1256</v>
      </c>
      <c r="G25" s="99">
        <f t="shared" si="5"/>
        <v>3275</v>
      </c>
      <c r="H25" s="99">
        <v>643</v>
      </c>
      <c r="I25" s="99">
        <v>397</v>
      </c>
      <c r="J25" s="99">
        <f t="shared" si="6"/>
        <v>1040</v>
      </c>
      <c r="K25" s="99">
        <v>1073</v>
      </c>
      <c r="L25" s="99">
        <v>692</v>
      </c>
      <c r="M25" s="99">
        <f t="shared" si="7"/>
        <v>1765</v>
      </c>
      <c r="N25" s="99">
        <v>95</v>
      </c>
      <c r="O25" s="99">
        <v>91</v>
      </c>
      <c r="P25" s="99">
        <f t="shared" si="8"/>
        <v>186</v>
      </c>
      <c r="Q25" s="99"/>
      <c r="R25" s="99"/>
      <c r="S25" s="99">
        <f t="shared" si="9"/>
        <v>0</v>
      </c>
      <c r="T25" s="99"/>
      <c r="U25" s="99"/>
      <c r="V25" s="99">
        <f t="shared" si="10"/>
        <v>0</v>
      </c>
      <c r="W25" s="99"/>
      <c r="X25" s="99"/>
      <c r="Y25" s="99">
        <f t="shared" si="11"/>
        <v>0</v>
      </c>
      <c r="Z25" s="99">
        <v>208</v>
      </c>
      <c r="AA25" s="99">
        <v>76</v>
      </c>
      <c r="AB25" s="100">
        <f t="shared" si="12"/>
        <v>284</v>
      </c>
    </row>
    <row r="26" spans="2:28">
      <c r="C26" s="96">
        <v>6</v>
      </c>
      <c r="D26" s="97" t="s">
        <v>441</v>
      </c>
      <c r="E26" s="98">
        <f t="shared" si="3"/>
        <v>10</v>
      </c>
      <c r="F26" s="98">
        <f t="shared" si="4"/>
        <v>6</v>
      </c>
      <c r="G26" s="99">
        <f t="shared" si="5"/>
        <v>16</v>
      </c>
      <c r="H26" s="98">
        <v>10</v>
      </c>
      <c r="I26" s="98">
        <v>6</v>
      </c>
      <c r="J26" s="99">
        <f t="shared" si="6"/>
        <v>16</v>
      </c>
      <c r="K26" s="98"/>
      <c r="L26" s="98"/>
      <c r="M26" s="99">
        <f t="shared" si="7"/>
        <v>0</v>
      </c>
      <c r="N26" s="98"/>
      <c r="O26" s="98"/>
      <c r="P26" s="99">
        <f t="shared" si="8"/>
        <v>0</v>
      </c>
      <c r="Q26" s="98"/>
      <c r="R26" s="98"/>
      <c r="S26" s="99">
        <f t="shared" si="9"/>
        <v>0</v>
      </c>
      <c r="T26" s="98"/>
      <c r="U26" s="98"/>
      <c r="V26" s="99">
        <f t="shared" si="10"/>
        <v>0</v>
      </c>
      <c r="W26" s="98"/>
      <c r="X26" s="98"/>
      <c r="Y26" s="99">
        <f t="shared" si="11"/>
        <v>0</v>
      </c>
      <c r="Z26" s="98"/>
      <c r="AA26" s="98"/>
      <c r="AB26" s="100">
        <f t="shared" si="12"/>
        <v>0</v>
      </c>
    </row>
    <row r="27" spans="2:28">
      <c r="C27" s="96">
        <v>7</v>
      </c>
      <c r="D27" s="97" t="s">
        <v>75</v>
      </c>
      <c r="E27" s="98">
        <f t="shared" si="3"/>
        <v>1106</v>
      </c>
      <c r="F27" s="98">
        <f t="shared" si="4"/>
        <v>628</v>
      </c>
      <c r="G27" s="99">
        <f t="shared" si="5"/>
        <v>1734</v>
      </c>
      <c r="H27" s="98">
        <v>346</v>
      </c>
      <c r="I27" s="98">
        <v>203</v>
      </c>
      <c r="J27" s="99">
        <f t="shared" si="6"/>
        <v>549</v>
      </c>
      <c r="K27" s="98">
        <v>553</v>
      </c>
      <c r="L27" s="98">
        <v>349</v>
      </c>
      <c r="M27" s="99">
        <f t="shared" si="7"/>
        <v>902</v>
      </c>
      <c r="N27" s="98"/>
      <c r="O27" s="98"/>
      <c r="P27" s="99">
        <f t="shared" si="8"/>
        <v>0</v>
      </c>
      <c r="Q27" s="98"/>
      <c r="R27" s="98"/>
      <c r="S27" s="99">
        <f t="shared" si="9"/>
        <v>0</v>
      </c>
      <c r="T27" s="98"/>
      <c r="U27" s="98"/>
      <c r="V27" s="99">
        <f t="shared" si="10"/>
        <v>0</v>
      </c>
      <c r="W27" s="98"/>
      <c r="X27" s="98"/>
      <c r="Y27" s="99">
        <f t="shared" si="11"/>
        <v>0</v>
      </c>
      <c r="Z27" s="98">
        <v>207</v>
      </c>
      <c r="AA27" s="98">
        <v>76</v>
      </c>
      <c r="AB27" s="100">
        <f t="shared" si="12"/>
        <v>283</v>
      </c>
    </row>
    <row r="28" spans="2:28">
      <c r="C28" s="96"/>
      <c r="D28" s="97" t="s">
        <v>592</v>
      </c>
      <c r="E28" s="98">
        <f t="shared" si="3"/>
        <v>22</v>
      </c>
      <c r="F28" s="98">
        <f t="shared" si="4"/>
        <v>31</v>
      </c>
      <c r="G28" s="99">
        <f t="shared" si="5"/>
        <v>53</v>
      </c>
      <c r="H28" s="98">
        <v>9</v>
      </c>
      <c r="I28" s="98">
        <v>12</v>
      </c>
      <c r="J28" s="99">
        <f t="shared" si="6"/>
        <v>21</v>
      </c>
      <c r="K28" s="98">
        <v>13</v>
      </c>
      <c r="L28" s="98">
        <v>19</v>
      </c>
      <c r="M28" s="99">
        <f t="shared" si="7"/>
        <v>32</v>
      </c>
      <c r="N28" s="98"/>
      <c r="O28" s="98"/>
      <c r="P28" s="99">
        <f t="shared" si="8"/>
        <v>0</v>
      </c>
      <c r="Q28" s="98"/>
      <c r="R28" s="98"/>
      <c r="S28" s="99">
        <f t="shared" si="9"/>
        <v>0</v>
      </c>
      <c r="T28" s="98"/>
      <c r="U28" s="98"/>
      <c r="V28" s="99">
        <f t="shared" si="10"/>
        <v>0</v>
      </c>
      <c r="W28" s="98"/>
      <c r="X28" s="98"/>
      <c r="Y28" s="99">
        <f t="shared" si="11"/>
        <v>0</v>
      </c>
      <c r="Z28" s="98"/>
      <c r="AA28" s="98"/>
      <c r="AB28" s="100">
        <f t="shared" si="12"/>
        <v>0</v>
      </c>
    </row>
    <row r="29" spans="2:28">
      <c r="C29" s="96">
        <v>8</v>
      </c>
      <c r="D29" s="97" t="s">
        <v>444</v>
      </c>
      <c r="E29" s="98">
        <f t="shared" si="3"/>
        <v>1</v>
      </c>
      <c r="F29" s="98">
        <f t="shared" si="4"/>
        <v>6</v>
      </c>
      <c r="G29" s="99">
        <f t="shared" si="5"/>
        <v>7</v>
      </c>
      <c r="H29" s="98">
        <v>1</v>
      </c>
      <c r="I29" s="98">
        <v>6</v>
      </c>
      <c r="J29" s="99">
        <f t="shared" si="6"/>
        <v>7</v>
      </c>
      <c r="K29" s="98"/>
      <c r="L29" s="98"/>
      <c r="M29" s="99">
        <f t="shared" si="7"/>
        <v>0</v>
      </c>
      <c r="N29" s="98"/>
      <c r="O29" s="98"/>
      <c r="P29" s="99">
        <f t="shared" si="8"/>
        <v>0</v>
      </c>
      <c r="Q29" s="98"/>
      <c r="R29" s="98"/>
      <c r="S29" s="99">
        <f t="shared" si="9"/>
        <v>0</v>
      </c>
      <c r="T29" s="98"/>
      <c r="U29" s="98"/>
      <c r="V29" s="99">
        <f t="shared" si="10"/>
        <v>0</v>
      </c>
      <c r="W29" s="98"/>
      <c r="X29" s="98"/>
      <c r="Y29" s="99">
        <f t="shared" si="11"/>
        <v>0</v>
      </c>
      <c r="Z29" s="98"/>
      <c r="AA29" s="98"/>
      <c r="AB29" s="100">
        <f t="shared" si="12"/>
        <v>0</v>
      </c>
    </row>
    <row r="30" spans="2:28">
      <c r="C30" s="96">
        <v>9</v>
      </c>
      <c r="D30" s="97" t="s">
        <v>77</v>
      </c>
      <c r="E30" s="98">
        <f t="shared" si="3"/>
        <v>523</v>
      </c>
      <c r="F30" s="98">
        <f t="shared" si="4"/>
        <v>327</v>
      </c>
      <c r="G30" s="99">
        <f t="shared" si="5"/>
        <v>850</v>
      </c>
      <c r="H30" s="98">
        <v>141</v>
      </c>
      <c r="I30" s="98">
        <v>91</v>
      </c>
      <c r="J30" s="99">
        <f t="shared" si="6"/>
        <v>232</v>
      </c>
      <c r="K30" s="98">
        <v>382</v>
      </c>
      <c r="L30" s="98">
        <v>236</v>
      </c>
      <c r="M30" s="99">
        <f t="shared" si="7"/>
        <v>618</v>
      </c>
      <c r="N30" s="98"/>
      <c r="O30" s="98"/>
      <c r="P30" s="99">
        <f t="shared" si="8"/>
        <v>0</v>
      </c>
      <c r="Q30" s="98"/>
      <c r="R30" s="98"/>
      <c r="S30" s="99">
        <f t="shared" si="9"/>
        <v>0</v>
      </c>
      <c r="T30" s="98"/>
      <c r="U30" s="98"/>
      <c r="V30" s="99">
        <f t="shared" si="10"/>
        <v>0</v>
      </c>
      <c r="W30" s="98"/>
      <c r="X30" s="98"/>
      <c r="Y30" s="99">
        <f t="shared" si="11"/>
        <v>0</v>
      </c>
      <c r="Z30" s="98"/>
      <c r="AA30" s="98"/>
      <c r="AB30" s="100">
        <f t="shared" si="12"/>
        <v>0</v>
      </c>
    </row>
    <row r="31" spans="2:28" ht="13.5" thickBot="1">
      <c r="C31" s="101">
        <v>11</v>
      </c>
      <c r="D31" s="102" t="s">
        <v>78</v>
      </c>
      <c r="E31" s="103">
        <f t="shared" si="3"/>
        <v>357</v>
      </c>
      <c r="F31" s="103">
        <f t="shared" si="4"/>
        <v>258</v>
      </c>
      <c r="G31" s="104">
        <f t="shared" si="5"/>
        <v>615</v>
      </c>
      <c r="H31" s="103">
        <v>136</v>
      </c>
      <c r="I31" s="103">
        <v>79</v>
      </c>
      <c r="J31" s="104">
        <f t="shared" si="6"/>
        <v>215</v>
      </c>
      <c r="K31" s="103">
        <v>125</v>
      </c>
      <c r="L31" s="103">
        <v>88</v>
      </c>
      <c r="M31" s="104">
        <f t="shared" si="7"/>
        <v>213</v>
      </c>
      <c r="N31" s="103">
        <v>95</v>
      </c>
      <c r="O31" s="103">
        <v>91</v>
      </c>
      <c r="P31" s="104">
        <f t="shared" si="8"/>
        <v>186</v>
      </c>
      <c r="Q31" s="103"/>
      <c r="R31" s="103"/>
      <c r="S31" s="104">
        <f t="shared" si="9"/>
        <v>0</v>
      </c>
      <c r="T31" s="103"/>
      <c r="U31" s="103"/>
      <c r="V31" s="104">
        <f t="shared" si="10"/>
        <v>0</v>
      </c>
      <c r="W31" s="103"/>
      <c r="X31" s="103"/>
      <c r="Y31" s="104">
        <f t="shared" si="11"/>
        <v>0</v>
      </c>
      <c r="Z31" s="103">
        <v>1</v>
      </c>
      <c r="AA31" s="103"/>
      <c r="AB31" s="105">
        <f t="shared" si="12"/>
        <v>1</v>
      </c>
    </row>
    <row r="32" spans="2:28">
      <c r="B32" s="106" t="s">
        <v>101</v>
      </c>
      <c r="C32" s="107"/>
      <c r="D32" s="108"/>
      <c r="E32" s="109">
        <f t="shared" ref="E32:E95" si="13">H32+K32+N32+Q32+T32+W32+Z32</f>
        <v>1144</v>
      </c>
      <c r="F32" s="109">
        <f t="shared" ref="F32:F95" si="14">I32+L32+O32+R32+U32+X32+AA32</f>
        <v>1206</v>
      </c>
      <c r="G32" s="109">
        <f t="shared" ref="G32:G95" si="15">SUM(E32:F32)</f>
        <v>2350</v>
      </c>
      <c r="H32" s="109">
        <v>275</v>
      </c>
      <c r="I32" s="109">
        <v>351</v>
      </c>
      <c r="J32" s="109">
        <v>626</v>
      </c>
      <c r="K32" s="109">
        <v>314</v>
      </c>
      <c r="L32" s="109">
        <v>325</v>
      </c>
      <c r="M32" s="109">
        <v>639</v>
      </c>
      <c r="N32" s="109">
        <v>207</v>
      </c>
      <c r="O32" s="109">
        <v>189</v>
      </c>
      <c r="P32" s="109">
        <v>396</v>
      </c>
      <c r="Q32" s="109">
        <v>323</v>
      </c>
      <c r="R32" s="109">
        <v>319</v>
      </c>
      <c r="S32" s="109">
        <v>642</v>
      </c>
      <c r="T32" s="109">
        <v>23</v>
      </c>
      <c r="U32" s="109">
        <v>17</v>
      </c>
      <c r="V32" s="109">
        <v>40</v>
      </c>
      <c r="W32" s="109"/>
      <c r="X32" s="109"/>
      <c r="Y32" s="109"/>
      <c r="Z32" s="109">
        <v>2</v>
      </c>
      <c r="AA32" s="109">
        <v>5</v>
      </c>
      <c r="AB32" s="110">
        <v>7</v>
      </c>
    </row>
    <row r="33" spans="2:28">
      <c r="B33" s="111" t="s">
        <v>49</v>
      </c>
      <c r="C33" s="112"/>
      <c r="D33" s="113"/>
      <c r="E33" s="114">
        <f t="shared" si="13"/>
        <v>1060</v>
      </c>
      <c r="F33" s="114">
        <f t="shared" si="14"/>
        <v>1132</v>
      </c>
      <c r="G33" s="114">
        <f t="shared" si="15"/>
        <v>2192</v>
      </c>
      <c r="H33" s="114">
        <v>232</v>
      </c>
      <c r="I33" s="114">
        <v>314</v>
      </c>
      <c r="J33" s="114">
        <v>546</v>
      </c>
      <c r="K33" s="114">
        <v>274</v>
      </c>
      <c r="L33" s="114">
        <v>288</v>
      </c>
      <c r="M33" s="114">
        <v>562</v>
      </c>
      <c r="N33" s="114">
        <v>207</v>
      </c>
      <c r="O33" s="114">
        <v>189</v>
      </c>
      <c r="P33" s="114">
        <v>396</v>
      </c>
      <c r="Q33" s="114">
        <v>323</v>
      </c>
      <c r="R33" s="114">
        <v>319</v>
      </c>
      <c r="S33" s="114">
        <v>642</v>
      </c>
      <c r="T33" s="114">
        <v>23</v>
      </c>
      <c r="U33" s="114">
        <v>17</v>
      </c>
      <c r="V33" s="114">
        <v>40</v>
      </c>
      <c r="W33" s="114"/>
      <c r="X33" s="114"/>
      <c r="Y33" s="114"/>
      <c r="Z33" s="114">
        <v>1</v>
      </c>
      <c r="AA33" s="114">
        <v>5</v>
      </c>
      <c r="AB33" s="115">
        <v>6</v>
      </c>
    </row>
    <row r="34" spans="2:28">
      <c r="B34" s="116" t="s">
        <v>71</v>
      </c>
      <c r="C34" s="117"/>
      <c r="D34" s="118"/>
      <c r="E34" s="119">
        <f t="shared" si="13"/>
        <v>1060</v>
      </c>
      <c r="F34" s="119">
        <f t="shared" si="14"/>
        <v>1132</v>
      </c>
      <c r="G34" s="119">
        <f t="shared" si="15"/>
        <v>2192</v>
      </c>
      <c r="H34" s="119">
        <v>232</v>
      </c>
      <c r="I34" s="119">
        <v>314</v>
      </c>
      <c r="J34" s="119">
        <v>546</v>
      </c>
      <c r="K34" s="119">
        <v>274</v>
      </c>
      <c r="L34" s="119">
        <v>288</v>
      </c>
      <c r="M34" s="119">
        <v>562</v>
      </c>
      <c r="N34" s="119">
        <v>207</v>
      </c>
      <c r="O34" s="119">
        <v>189</v>
      </c>
      <c r="P34" s="119">
        <v>396</v>
      </c>
      <c r="Q34" s="119">
        <v>323</v>
      </c>
      <c r="R34" s="119">
        <v>319</v>
      </c>
      <c r="S34" s="119">
        <v>642</v>
      </c>
      <c r="T34" s="119">
        <v>23</v>
      </c>
      <c r="U34" s="119">
        <v>17</v>
      </c>
      <c r="V34" s="119">
        <v>40</v>
      </c>
      <c r="W34" s="119"/>
      <c r="X34" s="119"/>
      <c r="Y34" s="119"/>
      <c r="Z34" s="119">
        <v>1</v>
      </c>
      <c r="AA34" s="119">
        <v>5</v>
      </c>
      <c r="AB34" s="120">
        <v>6</v>
      </c>
    </row>
    <row r="35" spans="2:28">
      <c r="B35" s="121">
        <v>52.010100000000001</v>
      </c>
      <c r="C35" s="112" t="s">
        <v>80</v>
      </c>
      <c r="D35" s="118" t="s">
        <v>593</v>
      </c>
      <c r="E35" s="122">
        <f t="shared" si="13"/>
        <v>90</v>
      </c>
      <c r="F35" s="122">
        <f t="shared" si="14"/>
        <v>90</v>
      </c>
      <c r="G35" s="122">
        <f t="shared" si="15"/>
        <v>180</v>
      </c>
      <c r="H35" s="119">
        <v>43</v>
      </c>
      <c r="I35" s="119">
        <v>28</v>
      </c>
      <c r="J35" s="119">
        <v>71</v>
      </c>
      <c r="K35" s="119">
        <v>29</v>
      </c>
      <c r="L35" s="119">
        <v>35</v>
      </c>
      <c r="M35" s="119">
        <v>64</v>
      </c>
      <c r="N35" s="119">
        <v>11</v>
      </c>
      <c r="O35" s="119">
        <v>13</v>
      </c>
      <c r="P35" s="119">
        <v>24</v>
      </c>
      <c r="Q35" s="119">
        <v>6</v>
      </c>
      <c r="R35" s="119">
        <v>11</v>
      </c>
      <c r="S35" s="119">
        <v>17</v>
      </c>
      <c r="T35" s="119"/>
      <c r="U35" s="119"/>
      <c r="V35" s="119"/>
      <c r="W35" s="119"/>
      <c r="X35" s="119"/>
      <c r="Y35" s="119"/>
      <c r="Z35" s="119">
        <v>1</v>
      </c>
      <c r="AA35" s="119">
        <v>3</v>
      </c>
      <c r="AB35" s="120">
        <v>4</v>
      </c>
    </row>
    <row r="36" spans="2:28">
      <c r="B36" s="121">
        <v>52.020400000000002</v>
      </c>
      <c r="C36" s="112" t="s">
        <v>429</v>
      </c>
      <c r="D36" s="118" t="s">
        <v>430</v>
      </c>
      <c r="E36" s="122">
        <f t="shared" si="13"/>
        <v>75</v>
      </c>
      <c r="F36" s="122">
        <f t="shared" si="14"/>
        <v>38</v>
      </c>
      <c r="G36" s="122">
        <f t="shared" si="15"/>
        <v>113</v>
      </c>
      <c r="H36" s="119">
        <v>17</v>
      </c>
      <c r="I36" s="119">
        <v>20</v>
      </c>
      <c r="J36" s="119">
        <v>37</v>
      </c>
      <c r="K36" s="119">
        <v>34</v>
      </c>
      <c r="L36" s="119">
        <v>16</v>
      </c>
      <c r="M36" s="119">
        <v>50</v>
      </c>
      <c r="N36" s="119">
        <v>13</v>
      </c>
      <c r="O36" s="119">
        <v>1</v>
      </c>
      <c r="P36" s="119">
        <v>14</v>
      </c>
      <c r="Q36" s="119">
        <v>10</v>
      </c>
      <c r="R36" s="119">
        <v>1</v>
      </c>
      <c r="S36" s="119">
        <v>11</v>
      </c>
      <c r="T36" s="119">
        <v>1</v>
      </c>
      <c r="U36" s="119"/>
      <c r="V36" s="119">
        <v>1</v>
      </c>
      <c r="W36" s="119"/>
      <c r="X36" s="119"/>
      <c r="Y36" s="119"/>
      <c r="Z36" s="119"/>
      <c r="AA36" s="119"/>
      <c r="AB36" s="120"/>
    </row>
    <row r="37" spans="2:28">
      <c r="B37" s="121">
        <v>52.020499999999998</v>
      </c>
      <c r="C37" s="112" t="s">
        <v>483</v>
      </c>
      <c r="D37" s="118" t="s">
        <v>103</v>
      </c>
      <c r="E37" s="122">
        <f t="shared" si="13"/>
        <v>3</v>
      </c>
      <c r="F37" s="122">
        <f t="shared" si="14"/>
        <v>4</v>
      </c>
      <c r="G37" s="122">
        <f t="shared" si="15"/>
        <v>7</v>
      </c>
      <c r="H37" s="119"/>
      <c r="I37" s="119"/>
      <c r="J37" s="119"/>
      <c r="K37" s="119">
        <v>1</v>
      </c>
      <c r="L37" s="119">
        <v>2</v>
      </c>
      <c r="M37" s="119">
        <v>3</v>
      </c>
      <c r="N37" s="119">
        <v>1</v>
      </c>
      <c r="O37" s="119"/>
      <c r="P37" s="119">
        <v>1</v>
      </c>
      <c r="Q37" s="119">
        <v>1</v>
      </c>
      <c r="R37" s="119">
        <v>2</v>
      </c>
      <c r="S37" s="119">
        <v>3</v>
      </c>
      <c r="T37" s="119"/>
      <c r="U37" s="119"/>
      <c r="V37" s="119"/>
      <c r="W37" s="119"/>
      <c r="X37" s="119"/>
      <c r="Y37" s="119"/>
      <c r="Z37" s="119"/>
      <c r="AA37" s="119"/>
      <c r="AB37" s="120"/>
    </row>
    <row r="38" spans="2:28">
      <c r="B38" s="123"/>
      <c r="C38" s="112" t="s">
        <v>82</v>
      </c>
      <c r="D38" s="118" t="s">
        <v>83</v>
      </c>
      <c r="E38" s="122">
        <f t="shared" si="13"/>
        <v>29</v>
      </c>
      <c r="F38" s="122">
        <f t="shared" si="14"/>
        <v>46</v>
      </c>
      <c r="G38" s="122">
        <f t="shared" si="15"/>
        <v>75</v>
      </c>
      <c r="H38" s="119">
        <v>13</v>
      </c>
      <c r="I38" s="119">
        <v>15</v>
      </c>
      <c r="J38" s="119">
        <v>28</v>
      </c>
      <c r="K38" s="119">
        <v>7</v>
      </c>
      <c r="L38" s="119">
        <v>19</v>
      </c>
      <c r="M38" s="119">
        <v>26</v>
      </c>
      <c r="N38" s="119">
        <v>5</v>
      </c>
      <c r="O38" s="119">
        <v>5</v>
      </c>
      <c r="P38" s="119">
        <v>10</v>
      </c>
      <c r="Q38" s="119">
        <v>4</v>
      </c>
      <c r="R38" s="119">
        <v>7</v>
      </c>
      <c r="S38" s="119">
        <v>11</v>
      </c>
      <c r="T38" s="119"/>
      <c r="U38" s="119"/>
      <c r="V38" s="119"/>
      <c r="W38" s="119"/>
      <c r="X38" s="119"/>
      <c r="Y38" s="119"/>
      <c r="Z38" s="119"/>
      <c r="AA38" s="119"/>
      <c r="AB38" s="120"/>
    </row>
    <row r="39" spans="2:28">
      <c r="B39" s="121">
        <v>52.030099999999997</v>
      </c>
      <c r="C39" s="112" t="s">
        <v>84</v>
      </c>
      <c r="D39" s="118" t="s">
        <v>85</v>
      </c>
      <c r="E39" s="122">
        <f t="shared" si="13"/>
        <v>344</v>
      </c>
      <c r="F39" s="122">
        <f t="shared" si="14"/>
        <v>422</v>
      </c>
      <c r="G39" s="122">
        <f t="shared" si="15"/>
        <v>766</v>
      </c>
      <c r="H39" s="119">
        <v>73</v>
      </c>
      <c r="I39" s="119">
        <v>101</v>
      </c>
      <c r="J39" s="119">
        <v>174</v>
      </c>
      <c r="K39" s="119">
        <v>91</v>
      </c>
      <c r="L39" s="119">
        <v>117</v>
      </c>
      <c r="M39" s="119">
        <v>208</v>
      </c>
      <c r="N39" s="119">
        <v>56</v>
      </c>
      <c r="O39" s="119">
        <v>60</v>
      </c>
      <c r="P39" s="119">
        <v>116</v>
      </c>
      <c r="Q39" s="119">
        <v>110</v>
      </c>
      <c r="R39" s="119">
        <v>128</v>
      </c>
      <c r="S39" s="119">
        <v>238</v>
      </c>
      <c r="T39" s="119">
        <v>14</v>
      </c>
      <c r="U39" s="119">
        <v>15</v>
      </c>
      <c r="V39" s="119">
        <v>29</v>
      </c>
      <c r="W39" s="119"/>
      <c r="X39" s="119"/>
      <c r="Y39" s="119"/>
      <c r="Z39" s="119"/>
      <c r="AA39" s="119">
        <v>1</v>
      </c>
      <c r="AB39" s="120">
        <v>1</v>
      </c>
    </row>
    <row r="40" spans="2:28">
      <c r="B40" s="121">
        <v>52.040199999999999</v>
      </c>
      <c r="C40" s="112" t="s">
        <v>86</v>
      </c>
      <c r="D40" s="118" t="s">
        <v>87</v>
      </c>
      <c r="E40" s="122">
        <f t="shared" si="13"/>
        <v>26</v>
      </c>
      <c r="F40" s="122">
        <f t="shared" si="14"/>
        <v>12</v>
      </c>
      <c r="G40" s="122">
        <f t="shared" si="15"/>
        <v>38</v>
      </c>
      <c r="H40" s="119">
        <v>1</v>
      </c>
      <c r="I40" s="119">
        <v>3</v>
      </c>
      <c r="J40" s="119">
        <v>4</v>
      </c>
      <c r="K40" s="119">
        <v>1</v>
      </c>
      <c r="L40" s="119">
        <v>3</v>
      </c>
      <c r="M40" s="119">
        <v>4</v>
      </c>
      <c r="N40" s="119">
        <v>9</v>
      </c>
      <c r="O40" s="119">
        <v>1</v>
      </c>
      <c r="P40" s="119">
        <v>10</v>
      </c>
      <c r="Q40" s="119">
        <v>14</v>
      </c>
      <c r="R40" s="119">
        <v>5</v>
      </c>
      <c r="S40" s="119">
        <v>19</v>
      </c>
      <c r="T40" s="119">
        <v>1</v>
      </c>
      <c r="U40" s="119"/>
      <c r="V40" s="119">
        <v>1</v>
      </c>
      <c r="W40" s="119"/>
      <c r="X40" s="119"/>
      <c r="Y40" s="119"/>
      <c r="Z40" s="119"/>
      <c r="AA40" s="119"/>
      <c r="AB40" s="120"/>
    </row>
    <row r="41" spans="2:28">
      <c r="B41" s="121">
        <v>52.060099999999998</v>
      </c>
      <c r="C41" s="112" t="s">
        <v>88</v>
      </c>
      <c r="D41" s="118" t="s">
        <v>594</v>
      </c>
      <c r="E41" s="122">
        <f t="shared" si="13"/>
        <v>16</v>
      </c>
      <c r="F41" s="122">
        <f t="shared" si="14"/>
        <v>39</v>
      </c>
      <c r="G41" s="122">
        <f t="shared" si="15"/>
        <v>55</v>
      </c>
      <c r="H41" s="119">
        <v>6</v>
      </c>
      <c r="I41" s="119">
        <v>16</v>
      </c>
      <c r="J41" s="119">
        <v>22</v>
      </c>
      <c r="K41" s="119">
        <v>4</v>
      </c>
      <c r="L41" s="119">
        <v>5</v>
      </c>
      <c r="M41" s="119">
        <v>9</v>
      </c>
      <c r="N41" s="119">
        <v>3</v>
      </c>
      <c r="O41" s="119">
        <v>9</v>
      </c>
      <c r="P41" s="119">
        <v>12</v>
      </c>
      <c r="Q41" s="119">
        <v>3</v>
      </c>
      <c r="R41" s="119">
        <v>8</v>
      </c>
      <c r="S41" s="119">
        <v>11</v>
      </c>
      <c r="T41" s="119"/>
      <c r="U41" s="119">
        <v>1</v>
      </c>
      <c r="V41" s="119">
        <v>1</v>
      </c>
      <c r="W41" s="119"/>
      <c r="X41" s="119"/>
      <c r="Y41" s="119"/>
      <c r="Z41" s="119"/>
      <c r="AA41" s="119"/>
      <c r="AB41" s="120"/>
    </row>
    <row r="42" spans="2:28">
      <c r="B42" s="121">
        <v>52.080100000000002</v>
      </c>
      <c r="C42" s="112" t="s">
        <v>90</v>
      </c>
      <c r="D42" s="118" t="s">
        <v>91</v>
      </c>
      <c r="E42" s="122">
        <f t="shared" si="13"/>
        <v>78</v>
      </c>
      <c r="F42" s="122">
        <f t="shared" si="14"/>
        <v>175</v>
      </c>
      <c r="G42" s="122">
        <f t="shared" si="15"/>
        <v>253</v>
      </c>
      <c r="H42" s="119">
        <v>17</v>
      </c>
      <c r="I42" s="119">
        <v>48</v>
      </c>
      <c r="J42" s="119">
        <v>65</v>
      </c>
      <c r="K42" s="119">
        <v>20</v>
      </c>
      <c r="L42" s="119">
        <v>34</v>
      </c>
      <c r="M42" s="119">
        <v>54</v>
      </c>
      <c r="N42" s="119">
        <v>16</v>
      </c>
      <c r="O42" s="119">
        <v>32</v>
      </c>
      <c r="P42" s="119">
        <v>48</v>
      </c>
      <c r="Q42" s="119">
        <v>24</v>
      </c>
      <c r="R42" s="119">
        <v>61</v>
      </c>
      <c r="S42" s="119">
        <v>85</v>
      </c>
      <c r="T42" s="119">
        <v>1</v>
      </c>
      <c r="U42" s="119"/>
      <c r="V42" s="119">
        <v>1</v>
      </c>
      <c r="W42" s="119"/>
      <c r="X42" s="119"/>
      <c r="Y42" s="119"/>
      <c r="Z42" s="119"/>
      <c r="AA42" s="119"/>
      <c r="AB42" s="120"/>
    </row>
    <row r="43" spans="2:28">
      <c r="B43" s="121">
        <v>52.100099999999998</v>
      </c>
      <c r="C43" s="112" t="s">
        <v>92</v>
      </c>
      <c r="D43" s="118" t="s">
        <v>93</v>
      </c>
      <c r="E43" s="122">
        <f t="shared" si="13"/>
        <v>114</v>
      </c>
      <c r="F43" s="122">
        <f t="shared" si="14"/>
        <v>37</v>
      </c>
      <c r="G43" s="122">
        <f t="shared" si="15"/>
        <v>151</v>
      </c>
      <c r="H43" s="119">
        <v>23</v>
      </c>
      <c r="I43" s="119">
        <v>5</v>
      </c>
      <c r="J43" s="119">
        <v>28</v>
      </c>
      <c r="K43" s="119">
        <v>24</v>
      </c>
      <c r="L43" s="119">
        <v>9</v>
      </c>
      <c r="M43" s="119">
        <v>33</v>
      </c>
      <c r="N43" s="119">
        <v>22</v>
      </c>
      <c r="O43" s="119">
        <v>12</v>
      </c>
      <c r="P43" s="119">
        <v>34</v>
      </c>
      <c r="Q43" s="119">
        <v>42</v>
      </c>
      <c r="R43" s="119">
        <v>11</v>
      </c>
      <c r="S43" s="119">
        <v>53</v>
      </c>
      <c r="T43" s="119">
        <v>3</v>
      </c>
      <c r="U43" s="119"/>
      <c r="V43" s="119">
        <v>3</v>
      </c>
      <c r="W43" s="119"/>
      <c r="X43" s="119"/>
      <c r="Y43" s="119"/>
      <c r="Z43" s="119"/>
      <c r="AA43" s="119"/>
      <c r="AB43" s="120"/>
    </row>
    <row r="44" spans="2:28">
      <c r="B44" s="123"/>
      <c r="C44" s="112" t="s">
        <v>485</v>
      </c>
      <c r="D44" s="118" t="s">
        <v>486</v>
      </c>
      <c r="E44" s="122">
        <f t="shared" si="13"/>
        <v>7</v>
      </c>
      <c r="F44" s="122">
        <f t="shared" si="14"/>
        <v>4</v>
      </c>
      <c r="G44" s="122">
        <f t="shared" si="15"/>
        <v>11</v>
      </c>
      <c r="H44" s="119"/>
      <c r="I44" s="119"/>
      <c r="J44" s="119"/>
      <c r="K44" s="119"/>
      <c r="L44" s="119"/>
      <c r="M44" s="119"/>
      <c r="N44" s="119"/>
      <c r="O44" s="119"/>
      <c r="P44" s="119"/>
      <c r="Q44" s="119">
        <v>7</v>
      </c>
      <c r="R44" s="119">
        <v>4</v>
      </c>
      <c r="S44" s="119">
        <v>11</v>
      </c>
      <c r="T44" s="119"/>
      <c r="U44" s="119"/>
      <c r="V44" s="119"/>
      <c r="W44" s="119"/>
      <c r="X44" s="119"/>
      <c r="Y44" s="119"/>
      <c r="Z44" s="119"/>
      <c r="AA44" s="119"/>
      <c r="AB44" s="120"/>
    </row>
    <row r="45" spans="2:28">
      <c r="B45" s="121">
        <v>52.120100000000001</v>
      </c>
      <c r="C45" s="112" t="s">
        <v>94</v>
      </c>
      <c r="D45" s="118" t="s">
        <v>95</v>
      </c>
      <c r="E45" s="122">
        <f t="shared" si="13"/>
        <v>25</v>
      </c>
      <c r="F45" s="122">
        <f t="shared" si="14"/>
        <v>114</v>
      </c>
      <c r="G45" s="122">
        <f t="shared" si="15"/>
        <v>139</v>
      </c>
      <c r="H45" s="119">
        <v>1</v>
      </c>
      <c r="I45" s="119">
        <v>39</v>
      </c>
      <c r="J45" s="119">
        <v>40</v>
      </c>
      <c r="K45" s="119">
        <v>4</v>
      </c>
      <c r="L45" s="119">
        <v>21</v>
      </c>
      <c r="M45" s="119">
        <v>25</v>
      </c>
      <c r="N45" s="119">
        <v>6</v>
      </c>
      <c r="O45" s="119">
        <v>25</v>
      </c>
      <c r="P45" s="119">
        <v>31</v>
      </c>
      <c r="Q45" s="119">
        <v>12</v>
      </c>
      <c r="R45" s="119">
        <v>27</v>
      </c>
      <c r="S45" s="119">
        <v>39</v>
      </c>
      <c r="T45" s="119">
        <v>2</v>
      </c>
      <c r="U45" s="119">
        <v>1</v>
      </c>
      <c r="V45" s="119">
        <v>3</v>
      </c>
      <c r="W45" s="119"/>
      <c r="X45" s="119"/>
      <c r="Y45" s="119"/>
      <c r="Z45" s="119"/>
      <c r="AA45" s="119">
        <v>1</v>
      </c>
      <c r="AB45" s="120">
        <v>1</v>
      </c>
    </row>
    <row r="46" spans="2:28">
      <c r="B46" s="121">
        <v>52.130200000000002</v>
      </c>
      <c r="C46" s="112" t="s">
        <v>96</v>
      </c>
      <c r="D46" s="118" t="s">
        <v>97</v>
      </c>
      <c r="E46" s="122">
        <f t="shared" si="13"/>
        <v>3</v>
      </c>
      <c r="F46" s="122">
        <f t="shared" si="14"/>
        <v>1</v>
      </c>
      <c r="G46" s="122">
        <f t="shared" si="15"/>
        <v>4</v>
      </c>
      <c r="H46" s="119"/>
      <c r="I46" s="119"/>
      <c r="J46" s="119"/>
      <c r="K46" s="119"/>
      <c r="L46" s="119"/>
      <c r="M46" s="119"/>
      <c r="N46" s="119"/>
      <c r="O46" s="119">
        <v>1</v>
      </c>
      <c r="P46" s="119">
        <v>1</v>
      </c>
      <c r="Q46" s="119">
        <v>3</v>
      </c>
      <c r="R46" s="119"/>
      <c r="S46" s="119">
        <v>3</v>
      </c>
      <c r="T46" s="119"/>
      <c r="U46" s="119"/>
      <c r="V46" s="119"/>
      <c r="W46" s="119"/>
      <c r="X46" s="119"/>
      <c r="Y46" s="119"/>
      <c r="Z46" s="119"/>
      <c r="AA46" s="119"/>
      <c r="AB46" s="120"/>
    </row>
    <row r="47" spans="2:28">
      <c r="B47" s="123"/>
      <c r="C47" s="112" t="s">
        <v>431</v>
      </c>
      <c r="D47" s="118" t="s">
        <v>432</v>
      </c>
      <c r="E47" s="122">
        <f t="shared" si="13"/>
        <v>8</v>
      </c>
      <c r="F47" s="122">
        <f t="shared" si="14"/>
        <v>14</v>
      </c>
      <c r="G47" s="122">
        <f t="shared" si="15"/>
        <v>22</v>
      </c>
      <c r="H47" s="119">
        <v>1</v>
      </c>
      <c r="I47" s="119">
        <v>5</v>
      </c>
      <c r="J47" s="119">
        <v>6</v>
      </c>
      <c r="K47" s="119">
        <v>2</v>
      </c>
      <c r="L47" s="119">
        <v>2</v>
      </c>
      <c r="M47" s="119">
        <v>4</v>
      </c>
      <c r="N47" s="119">
        <v>1</v>
      </c>
      <c r="O47" s="119">
        <v>1</v>
      </c>
      <c r="P47" s="119">
        <v>2</v>
      </c>
      <c r="Q47" s="119">
        <v>3</v>
      </c>
      <c r="R47" s="119">
        <v>6</v>
      </c>
      <c r="S47" s="119">
        <v>9</v>
      </c>
      <c r="T47" s="119">
        <v>1</v>
      </c>
      <c r="U47" s="119"/>
      <c r="V47" s="119">
        <v>1</v>
      </c>
      <c r="W47" s="119"/>
      <c r="X47" s="119"/>
      <c r="Y47" s="119"/>
      <c r="Z47" s="119"/>
      <c r="AA47" s="119"/>
      <c r="AB47" s="120"/>
    </row>
    <row r="48" spans="2:28">
      <c r="B48" s="121">
        <v>52.140099999999997</v>
      </c>
      <c r="C48" s="112" t="s">
        <v>98</v>
      </c>
      <c r="D48" s="118" t="s">
        <v>99</v>
      </c>
      <c r="E48" s="122">
        <f t="shared" si="13"/>
        <v>220</v>
      </c>
      <c r="F48" s="122">
        <f t="shared" si="14"/>
        <v>117</v>
      </c>
      <c r="G48" s="122">
        <f t="shared" si="15"/>
        <v>337</v>
      </c>
      <c r="H48" s="119">
        <v>37</v>
      </c>
      <c r="I48" s="119">
        <v>34</v>
      </c>
      <c r="J48" s="119">
        <v>71</v>
      </c>
      <c r="K48" s="119">
        <v>56</v>
      </c>
      <c r="L48" s="119">
        <v>25</v>
      </c>
      <c r="M48" s="119">
        <v>81</v>
      </c>
      <c r="N48" s="119">
        <v>62</v>
      </c>
      <c r="O48" s="119">
        <v>25</v>
      </c>
      <c r="P48" s="119">
        <v>87</v>
      </c>
      <c r="Q48" s="119">
        <v>65</v>
      </c>
      <c r="R48" s="119">
        <v>33</v>
      </c>
      <c r="S48" s="119">
        <v>98</v>
      </c>
      <c r="T48" s="119"/>
      <c r="U48" s="119"/>
      <c r="V48" s="119"/>
      <c r="W48" s="119"/>
      <c r="X48" s="119"/>
      <c r="Y48" s="119"/>
      <c r="Z48" s="119"/>
      <c r="AA48" s="119"/>
      <c r="AB48" s="120"/>
    </row>
    <row r="49" spans="2:28">
      <c r="B49" s="123"/>
      <c r="C49" s="112" t="s">
        <v>490</v>
      </c>
      <c r="D49" s="118" t="s">
        <v>491</v>
      </c>
      <c r="E49" s="122">
        <f t="shared" si="13"/>
        <v>22</v>
      </c>
      <c r="F49" s="122">
        <f t="shared" si="14"/>
        <v>19</v>
      </c>
      <c r="G49" s="122">
        <f t="shared" si="15"/>
        <v>41</v>
      </c>
      <c r="H49" s="119"/>
      <c r="I49" s="119"/>
      <c r="J49" s="119"/>
      <c r="K49" s="119">
        <v>1</v>
      </c>
      <c r="L49" s="119"/>
      <c r="M49" s="119">
        <v>1</v>
      </c>
      <c r="N49" s="119">
        <v>2</v>
      </c>
      <c r="O49" s="119">
        <v>4</v>
      </c>
      <c r="P49" s="119">
        <v>6</v>
      </c>
      <c r="Q49" s="119">
        <v>19</v>
      </c>
      <c r="R49" s="119">
        <v>15</v>
      </c>
      <c r="S49" s="119">
        <v>34</v>
      </c>
      <c r="T49" s="119"/>
      <c r="U49" s="119"/>
      <c r="V49" s="119"/>
      <c r="W49" s="119"/>
      <c r="X49" s="119"/>
      <c r="Y49" s="119"/>
      <c r="Z49" s="119"/>
      <c r="AA49" s="119"/>
      <c r="AB49" s="120"/>
    </row>
    <row r="50" spans="2:28">
      <c r="B50" s="111" t="s">
        <v>50</v>
      </c>
      <c r="C50" s="112"/>
      <c r="D50" s="113"/>
      <c r="E50" s="114">
        <f t="shared" si="13"/>
        <v>84</v>
      </c>
      <c r="F50" s="114">
        <f t="shared" si="14"/>
        <v>74</v>
      </c>
      <c r="G50" s="114">
        <f t="shared" si="15"/>
        <v>158</v>
      </c>
      <c r="H50" s="114">
        <v>43</v>
      </c>
      <c r="I50" s="114">
        <v>37</v>
      </c>
      <c r="J50" s="114">
        <v>80</v>
      </c>
      <c r="K50" s="114">
        <v>40</v>
      </c>
      <c r="L50" s="114">
        <v>37</v>
      </c>
      <c r="M50" s="114">
        <v>77</v>
      </c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>
        <v>1</v>
      </c>
      <c r="AA50" s="114"/>
      <c r="AB50" s="115">
        <v>1</v>
      </c>
    </row>
    <row r="51" spans="2:28">
      <c r="B51" s="116" t="s">
        <v>77</v>
      </c>
      <c r="C51" s="117"/>
      <c r="D51" s="118"/>
      <c r="E51" s="119">
        <f t="shared" si="13"/>
        <v>8</v>
      </c>
      <c r="F51" s="119">
        <f t="shared" si="14"/>
        <v>12</v>
      </c>
      <c r="G51" s="119">
        <f t="shared" si="15"/>
        <v>20</v>
      </c>
      <c r="H51" s="119">
        <v>7</v>
      </c>
      <c r="I51" s="119">
        <v>5</v>
      </c>
      <c r="J51" s="119">
        <v>12</v>
      </c>
      <c r="K51" s="119">
        <v>1</v>
      </c>
      <c r="L51" s="119">
        <v>7</v>
      </c>
      <c r="M51" s="119">
        <v>8</v>
      </c>
      <c r="N51" s="119"/>
      <c r="O51" s="119"/>
      <c r="P51" s="119"/>
      <c r="Q51" s="119"/>
      <c r="R51" s="119"/>
      <c r="S51" s="119"/>
      <c r="T51" s="119"/>
      <c r="U51" s="119"/>
      <c r="V51" s="119"/>
      <c r="W51" s="119"/>
      <c r="X51" s="119"/>
      <c r="Y51" s="119"/>
      <c r="Z51" s="119"/>
      <c r="AA51" s="119"/>
      <c r="AB51" s="120"/>
    </row>
    <row r="52" spans="2:28">
      <c r="B52" s="121">
        <v>52.080100000000002</v>
      </c>
      <c r="C52" s="112" t="s">
        <v>90</v>
      </c>
      <c r="D52" s="118" t="s">
        <v>91</v>
      </c>
      <c r="E52" s="122">
        <f t="shared" si="13"/>
        <v>0</v>
      </c>
      <c r="F52" s="122">
        <f t="shared" si="14"/>
        <v>8</v>
      </c>
      <c r="G52" s="122">
        <f t="shared" si="15"/>
        <v>8</v>
      </c>
      <c r="H52" s="119"/>
      <c r="I52" s="119">
        <v>3</v>
      </c>
      <c r="J52" s="119">
        <v>3</v>
      </c>
      <c r="K52" s="119"/>
      <c r="L52" s="119">
        <v>5</v>
      </c>
      <c r="M52" s="119">
        <v>5</v>
      </c>
      <c r="N52" s="119"/>
      <c r="O52" s="119"/>
      <c r="P52" s="119"/>
      <c r="Q52" s="119"/>
      <c r="R52" s="119"/>
      <c r="S52" s="119"/>
      <c r="T52" s="119"/>
      <c r="U52" s="119"/>
      <c r="V52" s="119"/>
      <c r="W52" s="119"/>
      <c r="X52" s="119"/>
      <c r="Y52" s="119"/>
      <c r="Z52" s="119"/>
      <c r="AA52" s="119"/>
      <c r="AB52" s="120"/>
    </row>
    <row r="53" spans="2:28">
      <c r="B53" s="121">
        <v>52.110100000000003</v>
      </c>
      <c r="C53" s="112" t="s">
        <v>104</v>
      </c>
      <c r="D53" s="118" t="s">
        <v>105</v>
      </c>
      <c r="E53" s="122">
        <f t="shared" si="13"/>
        <v>8</v>
      </c>
      <c r="F53" s="122">
        <f t="shared" si="14"/>
        <v>4</v>
      </c>
      <c r="G53" s="122">
        <f t="shared" si="15"/>
        <v>12</v>
      </c>
      <c r="H53" s="119">
        <v>7</v>
      </c>
      <c r="I53" s="119">
        <v>2</v>
      </c>
      <c r="J53" s="119">
        <v>9</v>
      </c>
      <c r="K53" s="119">
        <v>1</v>
      </c>
      <c r="L53" s="119">
        <v>2</v>
      </c>
      <c r="M53" s="119">
        <v>3</v>
      </c>
      <c r="N53" s="119"/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19"/>
      <c r="Z53" s="119"/>
      <c r="AA53" s="119"/>
      <c r="AB53" s="120"/>
    </row>
    <row r="54" spans="2:28">
      <c r="B54" s="116" t="s">
        <v>75</v>
      </c>
      <c r="C54" s="117"/>
      <c r="D54" s="118"/>
      <c r="E54" s="119">
        <f t="shared" si="13"/>
        <v>76</v>
      </c>
      <c r="F54" s="119">
        <f t="shared" si="14"/>
        <v>62</v>
      </c>
      <c r="G54" s="119">
        <f t="shared" si="15"/>
        <v>138</v>
      </c>
      <c r="H54" s="119">
        <v>36</v>
      </c>
      <c r="I54" s="119">
        <v>32</v>
      </c>
      <c r="J54" s="119">
        <v>68</v>
      </c>
      <c r="K54" s="119">
        <v>39</v>
      </c>
      <c r="L54" s="119">
        <v>30</v>
      </c>
      <c r="M54" s="119">
        <v>69</v>
      </c>
      <c r="N54" s="119"/>
      <c r="O54" s="119"/>
      <c r="P54" s="119"/>
      <c r="Q54" s="119"/>
      <c r="R54" s="119"/>
      <c r="S54" s="119"/>
      <c r="T54" s="119"/>
      <c r="U54" s="119"/>
      <c r="V54" s="119"/>
      <c r="W54" s="119"/>
      <c r="X54" s="119"/>
      <c r="Y54" s="119"/>
      <c r="Z54" s="119">
        <v>1</v>
      </c>
      <c r="AA54" s="119"/>
      <c r="AB54" s="120">
        <v>1</v>
      </c>
    </row>
    <row r="55" spans="2:28">
      <c r="B55" s="121">
        <v>52.010100000000001</v>
      </c>
      <c r="C55" s="112" t="s">
        <v>100</v>
      </c>
      <c r="D55" s="118" t="s">
        <v>101</v>
      </c>
      <c r="E55" s="122">
        <f t="shared" si="13"/>
        <v>76</v>
      </c>
      <c r="F55" s="122">
        <f t="shared" si="14"/>
        <v>62</v>
      </c>
      <c r="G55" s="122">
        <f t="shared" si="15"/>
        <v>138</v>
      </c>
      <c r="H55" s="119">
        <v>36</v>
      </c>
      <c r="I55" s="119">
        <v>32</v>
      </c>
      <c r="J55" s="119">
        <v>68</v>
      </c>
      <c r="K55" s="119">
        <v>39</v>
      </c>
      <c r="L55" s="119">
        <v>30</v>
      </c>
      <c r="M55" s="119">
        <v>69</v>
      </c>
      <c r="N55" s="119"/>
      <c r="O55" s="119"/>
      <c r="P55" s="119"/>
      <c r="Q55" s="119"/>
      <c r="R55" s="119"/>
      <c r="S55" s="119"/>
      <c r="T55" s="119"/>
      <c r="U55" s="119"/>
      <c r="V55" s="119"/>
      <c r="W55" s="119"/>
      <c r="X55" s="119"/>
      <c r="Y55" s="119"/>
      <c r="Z55" s="119">
        <v>1</v>
      </c>
      <c r="AA55" s="119"/>
      <c r="AB55" s="120">
        <v>1</v>
      </c>
    </row>
    <row r="56" spans="2:28">
      <c r="B56" s="124" t="s">
        <v>110</v>
      </c>
      <c r="C56" s="125"/>
      <c r="D56" s="97"/>
      <c r="E56" s="126">
        <f t="shared" si="13"/>
        <v>205</v>
      </c>
      <c r="F56" s="126">
        <f t="shared" si="14"/>
        <v>144</v>
      </c>
      <c r="G56" s="126">
        <f t="shared" si="15"/>
        <v>349</v>
      </c>
      <c r="H56" s="126">
        <v>55</v>
      </c>
      <c r="I56" s="126">
        <v>27</v>
      </c>
      <c r="J56" s="126">
        <v>82</v>
      </c>
      <c r="K56" s="126">
        <v>65</v>
      </c>
      <c r="L56" s="126">
        <v>57</v>
      </c>
      <c r="M56" s="126">
        <v>122</v>
      </c>
      <c r="N56" s="126">
        <v>32</v>
      </c>
      <c r="O56" s="126">
        <v>20</v>
      </c>
      <c r="P56" s="126">
        <v>52</v>
      </c>
      <c r="Q56" s="126">
        <v>53</v>
      </c>
      <c r="R56" s="126">
        <v>36</v>
      </c>
      <c r="S56" s="126">
        <v>89</v>
      </c>
      <c r="T56" s="126"/>
      <c r="U56" s="126">
        <v>3</v>
      </c>
      <c r="V56" s="126">
        <v>3</v>
      </c>
      <c r="W56" s="126"/>
      <c r="X56" s="126"/>
      <c r="Y56" s="126"/>
      <c r="Z56" s="126"/>
      <c r="AA56" s="126">
        <v>1</v>
      </c>
      <c r="AB56" s="127">
        <v>1</v>
      </c>
    </row>
    <row r="57" spans="2:28">
      <c r="B57" s="111" t="s">
        <v>49</v>
      </c>
      <c r="C57" s="112"/>
      <c r="D57" s="113"/>
      <c r="E57" s="114">
        <f t="shared" si="13"/>
        <v>176</v>
      </c>
      <c r="F57" s="114">
        <f t="shared" si="14"/>
        <v>115</v>
      </c>
      <c r="G57" s="114">
        <f t="shared" si="15"/>
        <v>291</v>
      </c>
      <c r="H57" s="114">
        <v>46</v>
      </c>
      <c r="I57" s="114">
        <v>22</v>
      </c>
      <c r="J57" s="114">
        <v>68</v>
      </c>
      <c r="K57" s="114">
        <v>45</v>
      </c>
      <c r="L57" s="114">
        <v>33</v>
      </c>
      <c r="M57" s="114">
        <v>78</v>
      </c>
      <c r="N57" s="114">
        <v>32</v>
      </c>
      <c r="O57" s="114">
        <v>20</v>
      </c>
      <c r="P57" s="114">
        <v>52</v>
      </c>
      <c r="Q57" s="114">
        <v>53</v>
      </c>
      <c r="R57" s="114">
        <v>36</v>
      </c>
      <c r="S57" s="114">
        <v>89</v>
      </c>
      <c r="T57" s="114"/>
      <c r="U57" s="114">
        <v>3</v>
      </c>
      <c r="V57" s="114">
        <v>3</v>
      </c>
      <c r="W57" s="114"/>
      <c r="X57" s="114"/>
      <c r="Y57" s="114"/>
      <c r="Z57" s="114"/>
      <c r="AA57" s="114">
        <v>1</v>
      </c>
      <c r="AB57" s="115">
        <v>1</v>
      </c>
    </row>
    <row r="58" spans="2:28">
      <c r="B58" s="116" t="s">
        <v>71</v>
      </c>
      <c r="C58" s="117"/>
      <c r="D58" s="118"/>
      <c r="E58" s="119">
        <f t="shared" si="13"/>
        <v>176</v>
      </c>
      <c r="F58" s="119">
        <f t="shared" si="14"/>
        <v>115</v>
      </c>
      <c r="G58" s="119">
        <f t="shared" si="15"/>
        <v>291</v>
      </c>
      <c r="H58" s="119">
        <v>46</v>
      </c>
      <c r="I58" s="119">
        <v>22</v>
      </c>
      <c r="J58" s="119">
        <v>68</v>
      </c>
      <c r="K58" s="119">
        <v>45</v>
      </c>
      <c r="L58" s="119">
        <v>33</v>
      </c>
      <c r="M58" s="119">
        <v>78</v>
      </c>
      <c r="N58" s="119">
        <v>32</v>
      </c>
      <c r="O58" s="119">
        <v>20</v>
      </c>
      <c r="P58" s="119">
        <v>52</v>
      </c>
      <c r="Q58" s="119">
        <v>53</v>
      </c>
      <c r="R58" s="119">
        <v>36</v>
      </c>
      <c r="S58" s="119">
        <v>89</v>
      </c>
      <c r="T58" s="119"/>
      <c r="U58" s="119">
        <v>3</v>
      </c>
      <c r="V58" s="119">
        <v>3</v>
      </c>
      <c r="W58" s="119"/>
      <c r="X58" s="119"/>
      <c r="Y58" s="119"/>
      <c r="Z58" s="119"/>
      <c r="AA58" s="119">
        <v>1</v>
      </c>
      <c r="AB58" s="120">
        <v>1</v>
      </c>
    </row>
    <row r="59" spans="2:28">
      <c r="B59" s="121">
        <v>4.0400999999999998</v>
      </c>
      <c r="C59" s="112" t="s">
        <v>107</v>
      </c>
      <c r="D59" s="118" t="s">
        <v>595</v>
      </c>
      <c r="E59" s="122">
        <f t="shared" si="13"/>
        <v>176</v>
      </c>
      <c r="F59" s="122">
        <f t="shared" si="14"/>
        <v>115</v>
      </c>
      <c r="G59" s="122">
        <f t="shared" si="15"/>
        <v>291</v>
      </c>
      <c r="H59" s="119">
        <v>46</v>
      </c>
      <c r="I59" s="119">
        <v>22</v>
      </c>
      <c r="J59" s="119">
        <v>68</v>
      </c>
      <c r="K59" s="119">
        <v>45</v>
      </c>
      <c r="L59" s="119">
        <v>33</v>
      </c>
      <c r="M59" s="119">
        <v>78</v>
      </c>
      <c r="N59" s="119">
        <v>32</v>
      </c>
      <c r="O59" s="119">
        <v>20</v>
      </c>
      <c r="P59" s="119">
        <v>52</v>
      </c>
      <c r="Q59" s="119">
        <v>53</v>
      </c>
      <c r="R59" s="119">
        <v>36</v>
      </c>
      <c r="S59" s="119">
        <v>89</v>
      </c>
      <c r="T59" s="119"/>
      <c r="U59" s="119">
        <v>3</v>
      </c>
      <c r="V59" s="119">
        <v>3</v>
      </c>
      <c r="W59" s="119"/>
      <c r="X59" s="119"/>
      <c r="Y59" s="119"/>
      <c r="Z59" s="119"/>
      <c r="AA59" s="119">
        <v>1</v>
      </c>
      <c r="AB59" s="120">
        <v>1</v>
      </c>
    </row>
    <row r="60" spans="2:28">
      <c r="B60" s="111" t="s">
        <v>50</v>
      </c>
      <c r="C60" s="112"/>
      <c r="D60" s="113"/>
      <c r="E60" s="114">
        <f t="shared" si="13"/>
        <v>29</v>
      </c>
      <c r="F60" s="114">
        <f t="shared" si="14"/>
        <v>29</v>
      </c>
      <c r="G60" s="114">
        <f t="shared" si="15"/>
        <v>58</v>
      </c>
      <c r="H60" s="114">
        <v>9</v>
      </c>
      <c r="I60" s="114">
        <v>5</v>
      </c>
      <c r="J60" s="114">
        <v>14</v>
      </c>
      <c r="K60" s="114">
        <v>20</v>
      </c>
      <c r="L60" s="114">
        <v>24</v>
      </c>
      <c r="M60" s="114">
        <v>44</v>
      </c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  <c r="AA60" s="114"/>
      <c r="AB60" s="115"/>
    </row>
    <row r="61" spans="2:28">
      <c r="B61" s="116" t="s">
        <v>75</v>
      </c>
      <c r="C61" s="117"/>
      <c r="D61" s="118"/>
      <c r="E61" s="119">
        <f t="shared" si="13"/>
        <v>29</v>
      </c>
      <c r="F61" s="119">
        <f t="shared" si="14"/>
        <v>29</v>
      </c>
      <c r="G61" s="119">
        <f t="shared" si="15"/>
        <v>58</v>
      </c>
      <c r="H61" s="119">
        <v>9</v>
      </c>
      <c r="I61" s="119">
        <v>5</v>
      </c>
      <c r="J61" s="119">
        <v>14</v>
      </c>
      <c r="K61" s="119">
        <v>20</v>
      </c>
      <c r="L61" s="119">
        <v>24</v>
      </c>
      <c r="M61" s="119">
        <v>44</v>
      </c>
      <c r="N61" s="119"/>
      <c r="O61" s="119"/>
      <c r="P61" s="119"/>
      <c r="Q61" s="119"/>
      <c r="R61" s="119"/>
      <c r="S61" s="119"/>
      <c r="T61" s="119"/>
      <c r="U61" s="119"/>
      <c r="V61" s="119"/>
      <c r="W61" s="119"/>
      <c r="X61" s="119"/>
      <c r="Y61" s="119"/>
      <c r="Z61" s="119"/>
      <c r="AA61" s="119"/>
      <c r="AB61" s="120"/>
    </row>
    <row r="62" spans="2:28">
      <c r="B62" s="121">
        <v>4.0201000000000002</v>
      </c>
      <c r="C62" s="112" t="s">
        <v>109</v>
      </c>
      <c r="D62" s="118" t="s">
        <v>110</v>
      </c>
      <c r="E62" s="122">
        <f t="shared" si="13"/>
        <v>29</v>
      </c>
      <c r="F62" s="122">
        <f t="shared" si="14"/>
        <v>29</v>
      </c>
      <c r="G62" s="122">
        <f t="shared" si="15"/>
        <v>58</v>
      </c>
      <c r="H62" s="119">
        <v>9</v>
      </c>
      <c r="I62" s="119">
        <v>5</v>
      </c>
      <c r="J62" s="119">
        <v>14</v>
      </c>
      <c r="K62" s="119">
        <v>20</v>
      </c>
      <c r="L62" s="119">
        <v>24</v>
      </c>
      <c r="M62" s="119">
        <v>44</v>
      </c>
      <c r="N62" s="119"/>
      <c r="O62" s="119"/>
      <c r="P62" s="119"/>
      <c r="Q62" s="119"/>
      <c r="R62" s="119"/>
      <c r="S62" s="119"/>
      <c r="T62" s="119"/>
      <c r="U62" s="119"/>
      <c r="V62" s="119"/>
      <c r="W62" s="119"/>
      <c r="X62" s="119"/>
      <c r="Y62" s="119"/>
      <c r="Z62" s="119"/>
      <c r="AA62" s="119"/>
      <c r="AB62" s="120"/>
    </row>
    <row r="63" spans="2:28">
      <c r="B63" s="124" t="s">
        <v>596</v>
      </c>
      <c r="C63" s="125"/>
      <c r="D63" s="97"/>
      <c r="E63" s="126">
        <f t="shared" si="13"/>
        <v>1679</v>
      </c>
      <c r="F63" s="126">
        <f t="shared" si="14"/>
        <v>1169</v>
      </c>
      <c r="G63" s="126">
        <f t="shared" si="15"/>
        <v>2848</v>
      </c>
      <c r="H63" s="126">
        <v>378</v>
      </c>
      <c r="I63" s="126">
        <v>257</v>
      </c>
      <c r="J63" s="126">
        <v>635</v>
      </c>
      <c r="K63" s="126">
        <v>462</v>
      </c>
      <c r="L63" s="126">
        <v>369</v>
      </c>
      <c r="M63" s="126">
        <v>831</v>
      </c>
      <c r="N63" s="126">
        <v>284</v>
      </c>
      <c r="O63" s="126">
        <v>163</v>
      </c>
      <c r="P63" s="126">
        <v>447</v>
      </c>
      <c r="Q63" s="126">
        <v>536</v>
      </c>
      <c r="R63" s="126">
        <v>373</v>
      </c>
      <c r="S63" s="126">
        <v>909</v>
      </c>
      <c r="T63" s="126">
        <v>15</v>
      </c>
      <c r="U63" s="126">
        <v>4</v>
      </c>
      <c r="V63" s="126">
        <v>19</v>
      </c>
      <c r="W63" s="126"/>
      <c r="X63" s="126"/>
      <c r="Y63" s="126"/>
      <c r="Z63" s="126">
        <v>4</v>
      </c>
      <c r="AA63" s="126">
        <v>3</v>
      </c>
      <c r="AB63" s="127">
        <v>7</v>
      </c>
    </row>
    <row r="64" spans="2:28">
      <c r="B64" s="111" t="s">
        <v>49</v>
      </c>
      <c r="C64" s="112"/>
      <c r="D64" s="113"/>
      <c r="E64" s="114">
        <f t="shared" si="13"/>
        <v>1527</v>
      </c>
      <c r="F64" s="114">
        <f t="shared" si="14"/>
        <v>996</v>
      </c>
      <c r="G64" s="114">
        <f t="shared" si="15"/>
        <v>2523</v>
      </c>
      <c r="H64" s="114">
        <v>350</v>
      </c>
      <c r="I64" s="114">
        <v>216</v>
      </c>
      <c r="J64" s="114">
        <v>566</v>
      </c>
      <c r="K64" s="114">
        <v>338</v>
      </c>
      <c r="L64" s="114">
        <v>237</v>
      </c>
      <c r="M64" s="114">
        <v>575</v>
      </c>
      <c r="N64" s="114">
        <v>284</v>
      </c>
      <c r="O64" s="114">
        <v>163</v>
      </c>
      <c r="P64" s="114">
        <v>447</v>
      </c>
      <c r="Q64" s="114">
        <v>536</v>
      </c>
      <c r="R64" s="114">
        <v>373</v>
      </c>
      <c r="S64" s="114">
        <v>909</v>
      </c>
      <c r="T64" s="114">
        <v>15</v>
      </c>
      <c r="U64" s="114">
        <v>4</v>
      </c>
      <c r="V64" s="114">
        <v>19</v>
      </c>
      <c r="W64" s="114"/>
      <c r="X64" s="114"/>
      <c r="Y64" s="114"/>
      <c r="Z64" s="114">
        <v>4</v>
      </c>
      <c r="AA64" s="114">
        <v>3</v>
      </c>
      <c r="AB64" s="115">
        <v>7</v>
      </c>
    </row>
    <row r="65" spans="2:28">
      <c r="B65" s="116" t="s">
        <v>71</v>
      </c>
      <c r="C65" s="117"/>
      <c r="D65" s="118"/>
      <c r="E65" s="119">
        <f t="shared" si="13"/>
        <v>848</v>
      </c>
      <c r="F65" s="119">
        <f t="shared" si="14"/>
        <v>580</v>
      </c>
      <c r="G65" s="119">
        <f t="shared" si="15"/>
        <v>1428</v>
      </c>
      <c r="H65" s="119">
        <v>177</v>
      </c>
      <c r="I65" s="119">
        <v>116</v>
      </c>
      <c r="J65" s="119">
        <v>293</v>
      </c>
      <c r="K65" s="119">
        <v>226</v>
      </c>
      <c r="L65" s="119">
        <v>150</v>
      </c>
      <c r="M65" s="119">
        <v>376</v>
      </c>
      <c r="N65" s="119">
        <v>147</v>
      </c>
      <c r="O65" s="119">
        <v>89</v>
      </c>
      <c r="P65" s="119">
        <v>236</v>
      </c>
      <c r="Q65" s="119">
        <v>287</v>
      </c>
      <c r="R65" s="119">
        <v>220</v>
      </c>
      <c r="S65" s="119">
        <v>507</v>
      </c>
      <c r="T65" s="119">
        <v>10</v>
      </c>
      <c r="U65" s="119">
        <v>3</v>
      </c>
      <c r="V65" s="119">
        <v>13</v>
      </c>
      <c r="W65" s="119"/>
      <c r="X65" s="119"/>
      <c r="Y65" s="119"/>
      <c r="Z65" s="119">
        <v>1</v>
      </c>
      <c r="AA65" s="119">
        <v>2</v>
      </c>
      <c r="AB65" s="120">
        <v>3</v>
      </c>
    </row>
    <row r="66" spans="2:28">
      <c r="B66" s="121">
        <v>3.0104000000000002</v>
      </c>
      <c r="C66" s="112" t="s">
        <v>112</v>
      </c>
      <c r="D66" s="118" t="s">
        <v>113</v>
      </c>
      <c r="E66" s="122">
        <f t="shared" si="13"/>
        <v>199</v>
      </c>
      <c r="F66" s="122">
        <f t="shared" si="14"/>
        <v>117</v>
      </c>
      <c r="G66" s="122">
        <f t="shared" si="15"/>
        <v>316</v>
      </c>
      <c r="H66" s="119">
        <v>42</v>
      </c>
      <c r="I66" s="119">
        <v>20</v>
      </c>
      <c r="J66" s="119">
        <v>62</v>
      </c>
      <c r="K66" s="119">
        <v>73</v>
      </c>
      <c r="L66" s="119">
        <v>41</v>
      </c>
      <c r="M66" s="119">
        <v>114</v>
      </c>
      <c r="N66" s="119">
        <v>37</v>
      </c>
      <c r="O66" s="119">
        <v>13</v>
      </c>
      <c r="P66" s="119">
        <v>50</v>
      </c>
      <c r="Q66" s="119">
        <v>47</v>
      </c>
      <c r="R66" s="119">
        <v>43</v>
      </c>
      <c r="S66" s="119">
        <v>90</v>
      </c>
      <c r="T66" s="119"/>
      <c r="U66" s="119"/>
      <c r="V66" s="119"/>
      <c r="W66" s="119"/>
      <c r="X66" s="119"/>
      <c r="Y66" s="119"/>
      <c r="Z66" s="119"/>
      <c r="AA66" s="119"/>
      <c r="AB66" s="120"/>
    </row>
    <row r="67" spans="2:28">
      <c r="B67" s="121">
        <v>11.0701</v>
      </c>
      <c r="C67" s="112" t="s">
        <v>114</v>
      </c>
      <c r="D67" s="118" t="s">
        <v>115</v>
      </c>
      <c r="E67" s="122">
        <f t="shared" si="13"/>
        <v>31</v>
      </c>
      <c r="F67" s="122">
        <f t="shared" si="14"/>
        <v>109</v>
      </c>
      <c r="G67" s="122">
        <f t="shared" si="15"/>
        <v>140</v>
      </c>
      <c r="H67" s="119">
        <v>8</v>
      </c>
      <c r="I67" s="119">
        <v>25</v>
      </c>
      <c r="J67" s="119">
        <v>33</v>
      </c>
      <c r="K67" s="119">
        <v>8</v>
      </c>
      <c r="L67" s="119">
        <v>34</v>
      </c>
      <c r="M67" s="119">
        <v>42</v>
      </c>
      <c r="N67" s="119">
        <v>7</v>
      </c>
      <c r="O67" s="119">
        <v>12</v>
      </c>
      <c r="P67" s="119">
        <v>19</v>
      </c>
      <c r="Q67" s="119">
        <v>7</v>
      </c>
      <c r="R67" s="119">
        <v>37</v>
      </c>
      <c r="S67" s="119">
        <v>44</v>
      </c>
      <c r="T67" s="119">
        <v>1</v>
      </c>
      <c r="U67" s="119">
        <v>1</v>
      </c>
      <c r="V67" s="119">
        <v>2</v>
      </c>
      <c r="W67" s="119"/>
      <c r="X67" s="119"/>
      <c r="Y67" s="119"/>
      <c r="Z67" s="119"/>
      <c r="AA67" s="119"/>
      <c r="AB67" s="120"/>
    </row>
    <row r="68" spans="2:28">
      <c r="B68" s="121">
        <v>30.180099999999999</v>
      </c>
      <c r="C68" s="112" t="s">
        <v>128</v>
      </c>
      <c r="D68" s="118" t="s">
        <v>129</v>
      </c>
      <c r="E68" s="122">
        <f t="shared" si="13"/>
        <v>186</v>
      </c>
      <c r="F68" s="122">
        <f t="shared" si="14"/>
        <v>94</v>
      </c>
      <c r="G68" s="122">
        <f t="shared" si="15"/>
        <v>280</v>
      </c>
      <c r="H68" s="119">
        <v>41</v>
      </c>
      <c r="I68" s="119">
        <v>20</v>
      </c>
      <c r="J68" s="119">
        <v>61</v>
      </c>
      <c r="K68" s="119">
        <v>33</v>
      </c>
      <c r="L68" s="119">
        <v>12</v>
      </c>
      <c r="M68" s="119">
        <v>45</v>
      </c>
      <c r="N68" s="119">
        <v>24</v>
      </c>
      <c r="O68" s="119">
        <v>13</v>
      </c>
      <c r="P68" s="119">
        <v>37</v>
      </c>
      <c r="Q68" s="119">
        <v>83</v>
      </c>
      <c r="R68" s="119">
        <v>47</v>
      </c>
      <c r="S68" s="119">
        <v>130</v>
      </c>
      <c r="T68" s="119">
        <v>4</v>
      </c>
      <c r="U68" s="119">
        <v>1</v>
      </c>
      <c r="V68" s="119">
        <v>5</v>
      </c>
      <c r="W68" s="119"/>
      <c r="X68" s="119"/>
      <c r="Y68" s="119"/>
      <c r="Z68" s="119">
        <v>1</v>
      </c>
      <c r="AA68" s="119">
        <v>1</v>
      </c>
      <c r="AB68" s="120">
        <v>2</v>
      </c>
    </row>
    <row r="69" spans="2:28">
      <c r="B69" s="121">
        <v>40.0501</v>
      </c>
      <c r="C69" s="112" t="s">
        <v>132</v>
      </c>
      <c r="D69" s="118" t="s">
        <v>133</v>
      </c>
      <c r="E69" s="122">
        <f t="shared" si="13"/>
        <v>248</v>
      </c>
      <c r="F69" s="122">
        <f t="shared" si="14"/>
        <v>159</v>
      </c>
      <c r="G69" s="122">
        <f t="shared" si="15"/>
        <v>407</v>
      </c>
      <c r="H69" s="119">
        <v>46</v>
      </c>
      <c r="I69" s="119">
        <v>26</v>
      </c>
      <c r="J69" s="119">
        <v>72</v>
      </c>
      <c r="K69" s="119">
        <v>62</v>
      </c>
      <c r="L69" s="119">
        <v>36</v>
      </c>
      <c r="M69" s="119">
        <v>98</v>
      </c>
      <c r="N69" s="119">
        <v>50</v>
      </c>
      <c r="O69" s="119">
        <v>37</v>
      </c>
      <c r="P69" s="119">
        <v>87</v>
      </c>
      <c r="Q69" s="119">
        <v>88</v>
      </c>
      <c r="R69" s="119">
        <v>59</v>
      </c>
      <c r="S69" s="119">
        <v>147</v>
      </c>
      <c r="T69" s="119">
        <v>2</v>
      </c>
      <c r="U69" s="119">
        <v>1</v>
      </c>
      <c r="V69" s="119">
        <v>3</v>
      </c>
      <c r="W69" s="119"/>
      <c r="X69" s="119"/>
      <c r="Y69" s="119"/>
      <c r="Z69" s="119"/>
      <c r="AA69" s="119"/>
      <c r="AB69" s="120"/>
    </row>
    <row r="70" spans="2:28">
      <c r="B70" s="121">
        <v>40.080100000000002</v>
      </c>
      <c r="C70" s="112" t="s">
        <v>134</v>
      </c>
      <c r="D70" s="118" t="s">
        <v>135</v>
      </c>
      <c r="E70" s="122">
        <f t="shared" si="13"/>
        <v>73</v>
      </c>
      <c r="F70" s="122">
        <f t="shared" si="14"/>
        <v>81</v>
      </c>
      <c r="G70" s="122">
        <f t="shared" si="15"/>
        <v>154</v>
      </c>
      <c r="H70" s="119">
        <v>24</v>
      </c>
      <c r="I70" s="119">
        <v>19</v>
      </c>
      <c r="J70" s="119">
        <v>43</v>
      </c>
      <c r="K70" s="119">
        <v>28</v>
      </c>
      <c r="L70" s="119">
        <v>23</v>
      </c>
      <c r="M70" s="119">
        <v>51</v>
      </c>
      <c r="N70" s="119">
        <v>9</v>
      </c>
      <c r="O70" s="119">
        <v>14</v>
      </c>
      <c r="P70" s="119">
        <v>23</v>
      </c>
      <c r="Q70" s="119">
        <v>12</v>
      </c>
      <c r="R70" s="119">
        <v>24</v>
      </c>
      <c r="S70" s="119">
        <v>36</v>
      </c>
      <c r="T70" s="119"/>
      <c r="U70" s="119"/>
      <c r="V70" s="119"/>
      <c r="W70" s="119"/>
      <c r="X70" s="119"/>
      <c r="Y70" s="119"/>
      <c r="Z70" s="119"/>
      <c r="AA70" s="119">
        <v>1</v>
      </c>
      <c r="AB70" s="120">
        <v>1</v>
      </c>
    </row>
    <row r="71" spans="2:28">
      <c r="B71" s="121">
        <v>51.310099999999998</v>
      </c>
      <c r="C71" s="112" t="s">
        <v>116</v>
      </c>
      <c r="D71" s="118" t="s">
        <v>117</v>
      </c>
      <c r="E71" s="122">
        <f t="shared" si="13"/>
        <v>111</v>
      </c>
      <c r="F71" s="122">
        <f t="shared" si="14"/>
        <v>20</v>
      </c>
      <c r="G71" s="122">
        <f t="shared" si="15"/>
        <v>131</v>
      </c>
      <c r="H71" s="119">
        <v>16</v>
      </c>
      <c r="I71" s="119">
        <v>6</v>
      </c>
      <c r="J71" s="119">
        <v>22</v>
      </c>
      <c r="K71" s="119">
        <v>22</v>
      </c>
      <c r="L71" s="119">
        <v>4</v>
      </c>
      <c r="M71" s="119">
        <v>26</v>
      </c>
      <c r="N71" s="119">
        <v>20</v>
      </c>
      <c r="O71" s="119"/>
      <c r="P71" s="119">
        <v>20</v>
      </c>
      <c r="Q71" s="119">
        <v>50</v>
      </c>
      <c r="R71" s="119">
        <v>10</v>
      </c>
      <c r="S71" s="119">
        <v>60</v>
      </c>
      <c r="T71" s="119">
        <v>3</v>
      </c>
      <c r="U71" s="119"/>
      <c r="V71" s="119">
        <v>3</v>
      </c>
      <c r="W71" s="119"/>
      <c r="X71" s="119"/>
      <c r="Y71" s="119"/>
      <c r="Z71" s="119"/>
      <c r="AA71" s="119"/>
      <c r="AB71" s="120"/>
    </row>
    <row r="72" spans="2:28">
      <c r="B72" s="116" t="s">
        <v>582</v>
      </c>
      <c r="C72" s="117"/>
      <c r="D72" s="118"/>
      <c r="E72" s="119">
        <f t="shared" si="13"/>
        <v>622</v>
      </c>
      <c r="F72" s="119">
        <f t="shared" si="14"/>
        <v>351</v>
      </c>
      <c r="G72" s="119">
        <f t="shared" si="15"/>
        <v>973</v>
      </c>
      <c r="H72" s="119">
        <v>160</v>
      </c>
      <c r="I72" s="119">
        <v>89</v>
      </c>
      <c r="J72" s="119">
        <v>249</v>
      </c>
      <c r="K72" s="119">
        <v>96</v>
      </c>
      <c r="L72" s="119">
        <v>62</v>
      </c>
      <c r="M72" s="119">
        <v>158</v>
      </c>
      <c r="N72" s="119">
        <v>126</v>
      </c>
      <c r="O72" s="119">
        <v>61</v>
      </c>
      <c r="P72" s="119">
        <v>187</v>
      </c>
      <c r="Q72" s="119">
        <v>232</v>
      </c>
      <c r="R72" s="119">
        <v>138</v>
      </c>
      <c r="S72" s="119">
        <v>370</v>
      </c>
      <c r="T72" s="119">
        <v>5</v>
      </c>
      <c r="U72" s="119"/>
      <c r="V72" s="119">
        <v>5</v>
      </c>
      <c r="W72" s="119"/>
      <c r="X72" s="119"/>
      <c r="Y72" s="119"/>
      <c r="Z72" s="119">
        <v>3</v>
      </c>
      <c r="AA72" s="119">
        <v>1</v>
      </c>
      <c r="AB72" s="120">
        <v>4</v>
      </c>
    </row>
    <row r="73" spans="2:28">
      <c r="B73" s="121">
        <v>26.010100000000001</v>
      </c>
      <c r="C73" s="112" t="s">
        <v>118</v>
      </c>
      <c r="D73" s="118" t="s">
        <v>119</v>
      </c>
      <c r="E73" s="122">
        <f t="shared" si="13"/>
        <v>34</v>
      </c>
      <c r="F73" s="122">
        <f t="shared" si="14"/>
        <v>13</v>
      </c>
      <c r="G73" s="122">
        <f t="shared" si="15"/>
        <v>47</v>
      </c>
      <c r="H73" s="119"/>
      <c r="I73" s="119"/>
      <c r="J73" s="119"/>
      <c r="K73" s="119"/>
      <c r="L73" s="119"/>
      <c r="M73" s="119"/>
      <c r="N73" s="119">
        <v>4</v>
      </c>
      <c r="O73" s="119">
        <v>1</v>
      </c>
      <c r="P73" s="119">
        <v>5</v>
      </c>
      <c r="Q73" s="119">
        <v>27</v>
      </c>
      <c r="R73" s="119">
        <v>12</v>
      </c>
      <c r="S73" s="119">
        <v>39</v>
      </c>
      <c r="T73" s="119">
        <v>3</v>
      </c>
      <c r="U73" s="119"/>
      <c r="V73" s="119">
        <v>3</v>
      </c>
      <c r="W73" s="119"/>
      <c r="X73" s="119"/>
      <c r="Y73" s="119"/>
      <c r="Z73" s="119"/>
      <c r="AA73" s="119"/>
      <c r="AB73" s="120"/>
    </row>
    <row r="74" spans="2:28">
      <c r="B74" s="123"/>
      <c r="C74" s="112" t="s">
        <v>120</v>
      </c>
      <c r="D74" s="118" t="s">
        <v>121</v>
      </c>
      <c r="E74" s="122">
        <f t="shared" si="13"/>
        <v>111</v>
      </c>
      <c r="F74" s="122">
        <f t="shared" si="14"/>
        <v>58</v>
      </c>
      <c r="G74" s="122">
        <f t="shared" si="15"/>
        <v>169</v>
      </c>
      <c r="H74" s="119"/>
      <c r="I74" s="119"/>
      <c r="J74" s="119"/>
      <c r="K74" s="119">
        <v>7</v>
      </c>
      <c r="L74" s="119">
        <v>6</v>
      </c>
      <c r="M74" s="119">
        <v>13</v>
      </c>
      <c r="N74" s="119">
        <v>29</v>
      </c>
      <c r="O74" s="119">
        <v>14</v>
      </c>
      <c r="P74" s="119">
        <v>43</v>
      </c>
      <c r="Q74" s="119">
        <v>74</v>
      </c>
      <c r="R74" s="119">
        <v>38</v>
      </c>
      <c r="S74" s="119">
        <v>112</v>
      </c>
      <c r="T74" s="119">
        <v>1</v>
      </c>
      <c r="U74" s="119"/>
      <c r="V74" s="119">
        <v>1</v>
      </c>
      <c r="W74" s="119"/>
      <c r="X74" s="119"/>
      <c r="Y74" s="119"/>
      <c r="Z74" s="119"/>
      <c r="AA74" s="119"/>
      <c r="AB74" s="120"/>
    </row>
    <row r="75" spans="2:28">
      <c r="B75" s="123"/>
      <c r="C75" s="112" t="s">
        <v>122</v>
      </c>
      <c r="D75" s="118" t="s">
        <v>123</v>
      </c>
      <c r="E75" s="122">
        <f t="shared" si="13"/>
        <v>477</v>
      </c>
      <c r="F75" s="122">
        <f t="shared" si="14"/>
        <v>280</v>
      </c>
      <c r="G75" s="122">
        <f t="shared" si="15"/>
        <v>757</v>
      </c>
      <c r="H75" s="119">
        <v>160</v>
      </c>
      <c r="I75" s="119">
        <v>89</v>
      </c>
      <c r="J75" s="119">
        <v>249</v>
      </c>
      <c r="K75" s="119">
        <v>89</v>
      </c>
      <c r="L75" s="119">
        <v>56</v>
      </c>
      <c r="M75" s="119">
        <v>145</v>
      </c>
      <c r="N75" s="119">
        <v>93</v>
      </c>
      <c r="O75" s="119">
        <v>46</v>
      </c>
      <c r="P75" s="119">
        <v>139</v>
      </c>
      <c r="Q75" s="119">
        <v>131</v>
      </c>
      <c r="R75" s="119">
        <v>88</v>
      </c>
      <c r="S75" s="119">
        <v>219</v>
      </c>
      <c r="T75" s="119">
        <v>1</v>
      </c>
      <c r="U75" s="119"/>
      <c r="V75" s="119">
        <v>1</v>
      </c>
      <c r="W75" s="119"/>
      <c r="X75" s="119"/>
      <c r="Y75" s="119"/>
      <c r="Z75" s="119">
        <v>3</v>
      </c>
      <c r="AA75" s="119">
        <v>1</v>
      </c>
      <c r="AB75" s="120">
        <v>4</v>
      </c>
    </row>
    <row r="76" spans="2:28">
      <c r="B76" s="116" t="s">
        <v>588</v>
      </c>
      <c r="C76" s="117"/>
      <c r="D76" s="118"/>
      <c r="E76" s="119">
        <f t="shared" si="13"/>
        <v>57</v>
      </c>
      <c r="F76" s="119">
        <f t="shared" si="14"/>
        <v>65</v>
      </c>
      <c r="G76" s="119">
        <f t="shared" si="15"/>
        <v>122</v>
      </c>
      <c r="H76" s="119">
        <v>13</v>
      </c>
      <c r="I76" s="119">
        <v>11</v>
      </c>
      <c r="J76" s="119">
        <v>24</v>
      </c>
      <c r="K76" s="119">
        <v>16</v>
      </c>
      <c r="L76" s="119">
        <v>25</v>
      </c>
      <c r="M76" s="119">
        <v>41</v>
      </c>
      <c r="N76" s="119">
        <v>11</v>
      </c>
      <c r="O76" s="119">
        <v>13</v>
      </c>
      <c r="P76" s="119">
        <v>24</v>
      </c>
      <c r="Q76" s="119">
        <v>17</v>
      </c>
      <c r="R76" s="119">
        <v>15</v>
      </c>
      <c r="S76" s="119">
        <v>32</v>
      </c>
      <c r="T76" s="119"/>
      <c r="U76" s="119">
        <v>1</v>
      </c>
      <c r="V76" s="119">
        <v>1</v>
      </c>
      <c r="W76" s="119"/>
      <c r="X76" s="119"/>
      <c r="Y76" s="119"/>
      <c r="Z76" s="119"/>
      <c r="AA76" s="119"/>
      <c r="AB76" s="120"/>
    </row>
    <row r="77" spans="2:28">
      <c r="B77" s="121">
        <v>27.010100000000001</v>
      </c>
      <c r="C77" s="112" t="s">
        <v>597</v>
      </c>
      <c r="D77" s="118" t="s">
        <v>598</v>
      </c>
      <c r="E77" s="122">
        <f t="shared" si="13"/>
        <v>0</v>
      </c>
      <c r="F77" s="122">
        <f t="shared" si="14"/>
        <v>1</v>
      </c>
      <c r="G77" s="122">
        <f t="shared" si="15"/>
        <v>1</v>
      </c>
      <c r="H77" s="119"/>
      <c r="I77" s="119"/>
      <c r="J77" s="119"/>
      <c r="K77" s="119"/>
      <c r="L77" s="119"/>
      <c r="M77" s="119"/>
      <c r="N77" s="119"/>
      <c r="O77" s="119"/>
      <c r="P77" s="119"/>
      <c r="Q77" s="119"/>
      <c r="R77" s="119">
        <v>1</v>
      </c>
      <c r="S77" s="119">
        <v>1</v>
      </c>
      <c r="T77" s="119"/>
      <c r="U77" s="119"/>
      <c r="V77" s="119"/>
      <c r="W77" s="119"/>
      <c r="X77" s="119"/>
      <c r="Y77" s="119"/>
      <c r="Z77" s="119"/>
      <c r="AA77" s="119"/>
      <c r="AB77" s="120"/>
    </row>
    <row r="78" spans="2:28">
      <c r="B78" s="123"/>
      <c r="C78" s="112" t="s">
        <v>124</v>
      </c>
      <c r="D78" s="118" t="s">
        <v>125</v>
      </c>
      <c r="E78" s="122">
        <f t="shared" si="13"/>
        <v>56</v>
      </c>
      <c r="F78" s="122">
        <f t="shared" si="14"/>
        <v>63</v>
      </c>
      <c r="G78" s="122">
        <f t="shared" si="15"/>
        <v>119</v>
      </c>
      <c r="H78" s="119">
        <v>13</v>
      </c>
      <c r="I78" s="119">
        <v>11</v>
      </c>
      <c r="J78" s="119">
        <v>24</v>
      </c>
      <c r="K78" s="119">
        <v>16</v>
      </c>
      <c r="L78" s="119">
        <v>25</v>
      </c>
      <c r="M78" s="119">
        <v>41</v>
      </c>
      <c r="N78" s="119">
        <v>11</v>
      </c>
      <c r="O78" s="119">
        <v>13</v>
      </c>
      <c r="P78" s="119">
        <v>24</v>
      </c>
      <c r="Q78" s="119">
        <v>16</v>
      </c>
      <c r="R78" s="119">
        <v>13</v>
      </c>
      <c r="S78" s="119">
        <v>29</v>
      </c>
      <c r="T78" s="119"/>
      <c r="U78" s="119">
        <v>1</v>
      </c>
      <c r="V78" s="119">
        <v>1</v>
      </c>
      <c r="W78" s="119"/>
      <c r="X78" s="119"/>
      <c r="Y78" s="119"/>
      <c r="Z78" s="119"/>
      <c r="AA78" s="119"/>
      <c r="AB78" s="120"/>
    </row>
    <row r="79" spans="2:28">
      <c r="B79" s="123"/>
      <c r="C79" s="112" t="s">
        <v>126</v>
      </c>
      <c r="D79" s="118" t="s">
        <v>127</v>
      </c>
      <c r="E79" s="122">
        <f t="shared" si="13"/>
        <v>1</v>
      </c>
      <c r="F79" s="122">
        <f t="shared" si="14"/>
        <v>1</v>
      </c>
      <c r="G79" s="122">
        <f t="shared" si="15"/>
        <v>2</v>
      </c>
      <c r="H79" s="119"/>
      <c r="I79" s="119"/>
      <c r="J79" s="119"/>
      <c r="K79" s="119"/>
      <c r="L79" s="119"/>
      <c r="M79" s="119"/>
      <c r="N79" s="119"/>
      <c r="O79" s="119"/>
      <c r="P79" s="119"/>
      <c r="Q79" s="119">
        <v>1</v>
      </c>
      <c r="R79" s="119">
        <v>1</v>
      </c>
      <c r="S79" s="119">
        <v>2</v>
      </c>
      <c r="T79" s="119"/>
      <c r="U79" s="119"/>
      <c r="V79" s="119"/>
      <c r="W79" s="119"/>
      <c r="X79" s="119"/>
      <c r="Y79" s="119"/>
      <c r="Z79" s="119"/>
      <c r="AA79" s="119"/>
      <c r="AB79" s="120"/>
    </row>
    <row r="80" spans="2:28">
      <c r="B80" s="111" t="s">
        <v>50</v>
      </c>
      <c r="C80" s="112"/>
      <c r="D80" s="113"/>
      <c r="E80" s="114">
        <f t="shared" si="13"/>
        <v>152</v>
      </c>
      <c r="F80" s="114">
        <f t="shared" si="14"/>
        <v>173</v>
      </c>
      <c r="G80" s="114">
        <f t="shared" si="15"/>
        <v>325</v>
      </c>
      <c r="H80" s="114">
        <v>28</v>
      </c>
      <c r="I80" s="114">
        <v>41</v>
      </c>
      <c r="J80" s="114">
        <v>69</v>
      </c>
      <c r="K80" s="114">
        <v>124</v>
      </c>
      <c r="L80" s="114">
        <v>132</v>
      </c>
      <c r="M80" s="114">
        <v>256</v>
      </c>
      <c r="N80" s="114"/>
      <c r="O80" s="114"/>
      <c r="P80" s="114"/>
      <c r="Q80" s="114"/>
      <c r="R80" s="114"/>
      <c r="S80" s="114"/>
      <c r="T80" s="114"/>
      <c r="U80" s="114"/>
      <c r="V80" s="114"/>
      <c r="W80" s="114"/>
      <c r="X80" s="114"/>
      <c r="Y80" s="114"/>
      <c r="Z80" s="114"/>
      <c r="AA80" s="114"/>
      <c r="AB80" s="115"/>
    </row>
    <row r="81" spans="2:28">
      <c r="B81" s="116" t="s">
        <v>77</v>
      </c>
      <c r="C81" s="117"/>
      <c r="D81" s="118"/>
      <c r="E81" s="119">
        <f t="shared" si="13"/>
        <v>106</v>
      </c>
      <c r="F81" s="119">
        <f t="shared" si="14"/>
        <v>121</v>
      </c>
      <c r="G81" s="119">
        <f t="shared" si="15"/>
        <v>227</v>
      </c>
      <c r="H81" s="119">
        <v>17</v>
      </c>
      <c r="I81" s="119">
        <v>24</v>
      </c>
      <c r="J81" s="119">
        <v>41</v>
      </c>
      <c r="K81" s="119">
        <v>89</v>
      </c>
      <c r="L81" s="119">
        <v>97</v>
      </c>
      <c r="M81" s="119">
        <v>186</v>
      </c>
      <c r="N81" s="119"/>
      <c r="O81" s="119"/>
      <c r="P81" s="119"/>
      <c r="Q81" s="119"/>
      <c r="R81" s="119"/>
      <c r="S81" s="119"/>
      <c r="T81" s="119"/>
      <c r="U81" s="119"/>
      <c r="V81" s="119"/>
      <c r="W81" s="119"/>
      <c r="X81" s="119"/>
      <c r="Y81" s="119"/>
      <c r="Z81" s="119"/>
      <c r="AA81" s="119"/>
      <c r="AB81" s="120"/>
    </row>
    <row r="82" spans="2:28">
      <c r="B82" s="121">
        <v>3.0104000000000002</v>
      </c>
      <c r="C82" s="112" t="s">
        <v>112</v>
      </c>
      <c r="D82" s="118" t="s">
        <v>113</v>
      </c>
      <c r="E82" s="122">
        <f t="shared" si="13"/>
        <v>23</v>
      </c>
      <c r="F82" s="122">
        <f t="shared" si="14"/>
        <v>21</v>
      </c>
      <c r="G82" s="122">
        <f t="shared" si="15"/>
        <v>44</v>
      </c>
      <c r="H82" s="119">
        <v>5</v>
      </c>
      <c r="I82" s="119">
        <v>4</v>
      </c>
      <c r="J82" s="119">
        <v>9</v>
      </c>
      <c r="K82" s="119">
        <v>18</v>
      </c>
      <c r="L82" s="119">
        <v>17</v>
      </c>
      <c r="M82" s="119">
        <v>35</v>
      </c>
      <c r="N82" s="119"/>
      <c r="O82" s="119"/>
      <c r="P82" s="119"/>
      <c r="Q82" s="119"/>
      <c r="R82" s="119"/>
      <c r="S82" s="119"/>
      <c r="T82" s="119"/>
      <c r="U82" s="119"/>
      <c r="V82" s="119"/>
      <c r="W82" s="119"/>
      <c r="X82" s="119"/>
      <c r="Y82" s="119"/>
      <c r="Z82" s="119"/>
      <c r="AA82" s="119"/>
      <c r="AB82" s="120"/>
    </row>
    <row r="83" spans="2:28">
      <c r="B83" s="121">
        <v>26.010100000000001</v>
      </c>
      <c r="C83" s="112" t="s">
        <v>122</v>
      </c>
      <c r="D83" s="118" t="s">
        <v>123</v>
      </c>
      <c r="E83" s="122">
        <f t="shared" si="13"/>
        <v>28</v>
      </c>
      <c r="F83" s="122">
        <f t="shared" si="14"/>
        <v>32</v>
      </c>
      <c r="G83" s="122">
        <f t="shared" si="15"/>
        <v>60</v>
      </c>
      <c r="H83" s="119">
        <v>7</v>
      </c>
      <c r="I83" s="119">
        <v>9</v>
      </c>
      <c r="J83" s="119">
        <v>16</v>
      </c>
      <c r="K83" s="119">
        <v>21</v>
      </c>
      <c r="L83" s="119">
        <v>23</v>
      </c>
      <c r="M83" s="119">
        <v>44</v>
      </c>
      <c r="N83" s="119"/>
      <c r="O83" s="119"/>
      <c r="P83" s="119"/>
      <c r="Q83" s="119"/>
      <c r="R83" s="119"/>
      <c r="S83" s="119"/>
      <c r="T83" s="119"/>
      <c r="U83" s="119"/>
      <c r="V83" s="119"/>
      <c r="W83" s="119"/>
      <c r="X83" s="119"/>
      <c r="Y83" s="119"/>
      <c r="Z83" s="119"/>
      <c r="AA83" s="119"/>
      <c r="AB83" s="120"/>
    </row>
    <row r="84" spans="2:28">
      <c r="B84" s="121">
        <v>27.010100000000001</v>
      </c>
      <c r="C84" s="112" t="s">
        <v>124</v>
      </c>
      <c r="D84" s="118" t="s">
        <v>125</v>
      </c>
      <c r="E84" s="122">
        <f t="shared" si="13"/>
        <v>2</v>
      </c>
      <c r="F84" s="122">
        <f t="shared" si="14"/>
        <v>12</v>
      </c>
      <c r="G84" s="122">
        <f t="shared" si="15"/>
        <v>14</v>
      </c>
      <c r="H84" s="119"/>
      <c r="I84" s="119">
        <v>4</v>
      </c>
      <c r="J84" s="119">
        <v>4</v>
      </c>
      <c r="K84" s="119">
        <v>2</v>
      </c>
      <c r="L84" s="119">
        <v>8</v>
      </c>
      <c r="M84" s="119">
        <v>10</v>
      </c>
      <c r="N84" s="119"/>
      <c r="O84" s="119"/>
      <c r="P84" s="119"/>
      <c r="Q84" s="119"/>
      <c r="R84" s="119"/>
      <c r="S84" s="119"/>
      <c r="T84" s="119"/>
      <c r="U84" s="119"/>
      <c r="V84" s="119"/>
      <c r="W84" s="119"/>
      <c r="X84" s="119"/>
      <c r="Y84" s="119"/>
      <c r="Z84" s="119"/>
      <c r="AA84" s="119"/>
      <c r="AB84" s="120"/>
    </row>
    <row r="85" spans="2:28">
      <c r="B85" s="121">
        <v>40.0501</v>
      </c>
      <c r="C85" s="112" t="s">
        <v>132</v>
      </c>
      <c r="D85" s="118" t="s">
        <v>133</v>
      </c>
      <c r="E85" s="122">
        <f t="shared" si="13"/>
        <v>42</v>
      </c>
      <c r="F85" s="122">
        <f t="shared" si="14"/>
        <v>33</v>
      </c>
      <c r="G85" s="122">
        <f t="shared" si="15"/>
        <v>75</v>
      </c>
      <c r="H85" s="119">
        <v>3</v>
      </c>
      <c r="I85" s="119">
        <v>3</v>
      </c>
      <c r="J85" s="119">
        <v>6</v>
      </c>
      <c r="K85" s="119">
        <v>39</v>
      </c>
      <c r="L85" s="119">
        <v>30</v>
      </c>
      <c r="M85" s="119">
        <v>69</v>
      </c>
      <c r="N85" s="119"/>
      <c r="O85" s="119"/>
      <c r="P85" s="119"/>
      <c r="Q85" s="119"/>
      <c r="R85" s="119"/>
      <c r="S85" s="119"/>
      <c r="T85" s="119"/>
      <c r="U85" s="119"/>
      <c r="V85" s="119"/>
      <c r="W85" s="119"/>
      <c r="X85" s="119"/>
      <c r="Y85" s="119"/>
      <c r="Z85" s="119"/>
      <c r="AA85" s="119"/>
      <c r="AB85" s="120"/>
    </row>
    <row r="86" spans="2:28">
      <c r="B86" s="121">
        <v>40.050600000000003</v>
      </c>
      <c r="C86" s="112" t="s">
        <v>136</v>
      </c>
      <c r="D86" s="118" t="s">
        <v>599</v>
      </c>
      <c r="E86" s="122">
        <f t="shared" si="13"/>
        <v>11</v>
      </c>
      <c r="F86" s="122">
        <f t="shared" si="14"/>
        <v>23</v>
      </c>
      <c r="G86" s="122">
        <f t="shared" si="15"/>
        <v>34</v>
      </c>
      <c r="H86" s="119">
        <v>2</v>
      </c>
      <c r="I86" s="119">
        <v>4</v>
      </c>
      <c r="J86" s="119">
        <v>6</v>
      </c>
      <c r="K86" s="119">
        <v>9</v>
      </c>
      <c r="L86" s="119">
        <v>19</v>
      </c>
      <c r="M86" s="119">
        <v>28</v>
      </c>
      <c r="N86" s="119"/>
      <c r="O86" s="119"/>
      <c r="P86" s="119"/>
      <c r="Q86" s="119"/>
      <c r="R86" s="119"/>
      <c r="S86" s="119"/>
      <c r="T86" s="119"/>
      <c r="U86" s="119"/>
      <c r="V86" s="119"/>
      <c r="W86" s="119"/>
      <c r="X86" s="119"/>
      <c r="Y86" s="119"/>
      <c r="Z86" s="119"/>
      <c r="AA86" s="119"/>
      <c r="AB86" s="120"/>
    </row>
    <row r="87" spans="2:28">
      <c r="B87" s="116" t="s">
        <v>75</v>
      </c>
      <c r="C87" s="117"/>
      <c r="D87" s="118"/>
      <c r="E87" s="119">
        <f t="shared" si="13"/>
        <v>46</v>
      </c>
      <c r="F87" s="119">
        <f t="shared" si="14"/>
        <v>52</v>
      </c>
      <c r="G87" s="119">
        <f t="shared" si="15"/>
        <v>98</v>
      </c>
      <c r="H87" s="119">
        <v>11</v>
      </c>
      <c r="I87" s="119">
        <v>17</v>
      </c>
      <c r="J87" s="119">
        <v>28</v>
      </c>
      <c r="K87" s="119">
        <v>35</v>
      </c>
      <c r="L87" s="119">
        <v>35</v>
      </c>
      <c r="M87" s="119">
        <v>70</v>
      </c>
      <c r="N87" s="119"/>
      <c r="O87" s="119"/>
      <c r="P87" s="119"/>
      <c r="Q87" s="119"/>
      <c r="R87" s="119"/>
      <c r="S87" s="119"/>
      <c r="T87" s="119"/>
      <c r="U87" s="119"/>
      <c r="V87" s="119"/>
      <c r="W87" s="119"/>
      <c r="X87" s="119"/>
      <c r="Y87" s="119"/>
      <c r="Z87" s="119"/>
      <c r="AA87" s="119"/>
      <c r="AB87" s="120"/>
    </row>
    <row r="88" spans="2:28">
      <c r="B88" s="121">
        <v>3.0104000000000002</v>
      </c>
      <c r="C88" s="112" t="s">
        <v>112</v>
      </c>
      <c r="D88" s="118" t="s">
        <v>113</v>
      </c>
      <c r="E88" s="122">
        <f t="shared" si="13"/>
        <v>14</v>
      </c>
      <c r="F88" s="122">
        <f t="shared" si="14"/>
        <v>10</v>
      </c>
      <c r="G88" s="122">
        <f t="shared" si="15"/>
        <v>24</v>
      </c>
      <c r="H88" s="119">
        <v>1</v>
      </c>
      <c r="I88" s="119">
        <v>2</v>
      </c>
      <c r="J88" s="119">
        <v>3</v>
      </c>
      <c r="K88" s="119">
        <v>13</v>
      </c>
      <c r="L88" s="119">
        <v>8</v>
      </c>
      <c r="M88" s="119">
        <v>21</v>
      </c>
      <c r="N88" s="119"/>
      <c r="O88" s="119"/>
      <c r="P88" s="119"/>
      <c r="Q88" s="119"/>
      <c r="R88" s="119"/>
      <c r="S88" s="119"/>
      <c r="T88" s="119"/>
      <c r="U88" s="119"/>
      <c r="V88" s="119"/>
      <c r="W88" s="119"/>
      <c r="X88" s="119"/>
      <c r="Y88" s="119"/>
      <c r="Z88" s="119"/>
      <c r="AA88" s="119"/>
      <c r="AB88" s="120"/>
    </row>
    <row r="89" spans="2:28">
      <c r="B89" s="121">
        <v>26.010100000000001</v>
      </c>
      <c r="C89" s="112" t="s">
        <v>122</v>
      </c>
      <c r="D89" s="118" t="s">
        <v>123</v>
      </c>
      <c r="E89" s="122">
        <f t="shared" si="13"/>
        <v>23</v>
      </c>
      <c r="F89" s="122">
        <f t="shared" si="14"/>
        <v>18</v>
      </c>
      <c r="G89" s="122">
        <f t="shared" si="15"/>
        <v>41</v>
      </c>
      <c r="H89" s="119">
        <v>7</v>
      </c>
      <c r="I89" s="119">
        <v>5</v>
      </c>
      <c r="J89" s="119">
        <v>12</v>
      </c>
      <c r="K89" s="119">
        <v>16</v>
      </c>
      <c r="L89" s="119">
        <v>13</v>
      </c>
      <c r="M89" s="119">
        <v>29</v>
      </c>
      <c r="N89" s="119"/>
      <c r="O89" s="119"/>
      <c r="P89" s="119"/>
      <c r="Q89" s="119"/>
      <c r="R89" s="119"/>
      <c r="S89" s="119"/>
      <c r="T89" s="119"/>
      <c r="U89" s="119"/>
      <c r="V89" s="119"/>
      <c r="W89" s="119"/>
      <c r="X89" s="119"/>
      <c r="Y89" s="119"/>
      <c r="Z89" s="119"/>
      <c r="AA89" s="119"/>
      <c r="AB89" s="120"/>
    </row>
    <row r="90" spans="2:28">
      <c r="B90" s="121">
        <v>27.010100000000001</v>
      </c>
      <c r="C90" s="112" t="s">
        <v>124</v>
      </c>
      <c r="D90" s="118" t="s">
        <v>125</v>
      </c>
      <c r="E90" s="122">
        <f t="shared" si="13"/>
        <v>6</v>
      </c>
      <c r="F90" s="122">
        <f t="shared" si="14"/>
        <v>18</v>
      </c>
      <c r="G90" s="122">
        <f t="shared" si="15"/>
        <v>24</v>
      </c>
      <c r="H90" s="119">
        <v>1</v>
      </c>
      <c r="I90" s="119">
        <v>6</v>
      </c>
      <c r="J90" s="119">
        <v>7</v>
      </c>
      <c r="K90" s="119">
        <v>5</v>
      </c>
      <c r="L90" s="119">
        <v>12</v>
      </c>
      <c r="M90" s="119">
        <v>17</v>
      </c>
      <c r="N90" s="119"/>
      <c r="O90" s="119"/>
      <c r="P90" s="119"/>
      <c r="Q90" s="119"/>
      <c r="R90" s="119"/>
      <c r="S90" s="119"/>
      <c r="T90" s="119"/>
      <c r="U90" s="119"/>
      <c r="V90" s="119"/>
      <c r="W90" s="119"/>
      <c r="X90" s="119"/>
      <c r="Y90" s="119"/>
      <c r="Z90" s="119"/>
      <c r="AA90" s="119"/>
      <c r="AB90" s="120"/>
    </row>
    <row r="91" spans="2:28">
      <c r="B91" s="121">
        <v>40.0501</v>
      </c>
      <c r="C91" s="112" t="s">
        <v>132</v>
      </c>
      <c r="D91" s="118" t="s">
        <v>133</v>
      </c>
      <c r="E91" s="122">
        <f t="shared" si="13"/>
        <v>2</v>
      </c>
      <c r="F91" s="122">
        <f t="shared" si="14"/>
        <v>2</v>
      </c>
      <c r="G91" s="122">
        <f t="shared" si="15"/>
        <v>4</v>
      </c>
      <c r="H91" s="119">
        <v>2</v>
      </c>
      <c r="I91" s="119">
        <v>2</v>
      </c>
      <c r="J91" s="119">
        <v>4</v>
      </c>
      <c r="K91" s="119"/>
      <c r="L91" s="119"/>
      <c r="M91" s="119"/>
      <c r="N91" s="119"/>
      <c r="O91" s="119"/>
      <c r="P91" s="119"/>
      <c r="Q91" s="119"/>
      <c r="R91" s="119"/>
      <c r="S91" s="119"/>
      <c r="T91" s="119"/>
      <c r="U91" s="119"/>
      <c r="V91" s="119"/>
      <c r="W91" s="119"/>
      <c r="X91" s="119"/>
      <c r="Y91" s="119"/>
      <c r="Z91" s="119"/>
      <c r="AA91" s="119"/>
      <c r="AB91" s="120"/>
    </row>
    <row r="92" spans="2:28">
      <c r="B92" s="121">
        <v>40.080100000000002</v>
      </c>
      <c r="C92" s="112" t="s">
        <v>134</v>
      </c>
      <c r="D92" s="118" t="s">
        <v>135</v>
      </c>
      <c r="E92" s="122">
        <f t="shared" si="13"/>
        <v>1</v>
      </c>
      <c r="F92" s="122">
        <f t="shared" si="14"/>
        <v>4</v>
      </c>
      <c r="G92" s="122">
        <f t="shared" si="15"/>
        <v>5</v>
      </c>
      <c r="H92" s="119"/>
      <c r="I92" s="119">
        <v>2</v>
      </c>
      <c r="J92" s="119">
        <v>2</v>
      </c>
      <c r="K92" s="119">
        <v>1</v>
      </c>
      <c r="L92" s="119">
        <v>2</v>
      </c>
      <c r="M92" s="119">
        <v>3</v>
      </c>
      <c r="N92" s="119"/>
      <c r="O92" s="119"/>
      <c r="P92" s="119"/>
      <c r="Q92" s="119"/>
      <c r="R92" s="119"/>
      <c r="S92" s="119"/>
      <c r="T92" s="119"/>
      <c r="U92" s="119"/>
      <c r="V92" s="119"/>
      <c r="W92" s="119"/>
      <c r="X92" s="119"/>
      <c r="Y92" s="119"/>
      <c r="Z92" s="119"/>
      <c r="AA92" s="119"/>
      <c r="AB92" s="120"/>
    </row>
    <row r="93" spans="2:28">
      <c r="B93" s="124" t="s">
        <v>148</v>
      </c>
      <c r="C93" s="125"/>
      <c r="D93" s="97"/>
      <c r="E93" s="126">
        <f t="shared" si="13"/>
        <v>1937</v>
      </c>
      <c r="F93" s="126">
        <f t="shared" si="14"/>
        <v>936</v>
      </c>
      <c r="G93" s="126">
        <f t="shared" si="15"/>
        <v>2873</v>
      </c>
      <c r="H93" s="126">
        <v>498</v>
      </c>
      <c r="I93" s="126">
        <v>219</v>
      </c>
      <c r="J93" s="126">
        <v>717</v>
      </c>
      <c r="K93" s="126">
        <v>619</v>
      </c>
      <c r="L93" s="126">
        <v>292</v>
      </c>
      <c r="M93" s="126">
        <v>911</v>
      </c>
      <c r="N93" s="126">
        <v>358</v>
      </c>
      <c r="O93" s="126">
        <v>187</v>
      </c>
      <c r="P93" s="126">
        <v>545</v>
      </c>
      <c r="Q93" s="126">
        <v>450</v>
      </c>
      <c r="R93" s="126">
        <v>225</v>
      </c>
      <c r="S93" s="126">
        <v>675</v>
      </c>
      <c r="T93" s="126">
        <v>8</v>
      </c>
      <c r="U93" s="126">
        <v>7</v>
      </c>
      <c r="V93" s="126">
        <v>15</v>
      </c>
      <c r="W93" s="126"/>
      <c r="X93" s="126"/>
      <c r="Y93" s="126"/>
      <c r="Z93" s="126">
        <v>4</v>
      </c>
      <c r="AA93" s="126">
        <v>6</v>
      </c>
      <c r="AB93" s="127">
        <v>10</v>
      </c>
    </row>
    <row r="94" spans="2:28">
      <c r="B94" s="111" t="s">
        <v>49</v>
      </c>
      <c r="C94" s="112"/>
      <c r="D94" s="113"/>
      <c r="E94" s="114">
        <f t="shared" si="13"/>
        <v>1562</v>
      </c>
      <c r="F94" s="114">
        <f t="shared" si="14"/>
        <v>738</v>
      </c>
      <c r="G94" s="114">
        <f t="shared" si="15"/>
        <v>2300</v>
      </c>
      <c r="H94" s="114">
        <v>324</v>
      </c>
      <c r="I94" s="114">
        <v>135</v>
      </c>
      <c r="J94" s="114">
        <v>459</v>
      </c>
      <c r="K94" s="114">
        <v>418</v>
      </c>
      <c r="L94" s="114">
        <v>180</v>
      </c>
      <c r="M94" s="114">
        <v>598</v>
      </c>
      <c r="N94" s="114">
        <v>358</v>
      </c>
      <c r="O94" s="114">
        <v>187</v>
      </c>
      <c r="P94" s="114">
        <v>545</v>
      </c>
      <c r="Q94" s="114">
        <v>450</v>
      </c>
      <c r="R94" s="114">
        <v>225</v>
      </c>
      <c r="S94" s="114">
        <v>675</v>
      </c>
      <c r="T94" s="114">
        <v>8</v>
      </c>
      <c r="U94" s="114">
        <v>7</v>
      </c>
      <c r="V94" s="114">
        <v>15</v>
      </c>
      <c r="W94" s="114"/>
      <c r="X94" s="114"/>
      <c r="Y94" s="114"/>
      <c r="Z94" s="114">
        <v>4</v>
      </c>
      <c r="AA94" s="114">
        <v>4</v>
      </c>
      <c r="AB94" s="115">
        <v>8</v>
      </c>
    </row>
    <row r="95" spans="2:28">
      <c r="B95" s="116" t="s">
        <v>71</v>
      </c>
      <c r="C95" s="117"/>
      <c r="D95" s="118"/>
      <c r="E95" s="119">
        <f t="shared" si="13"/>
        <v>1562</v>
      </c>
      <c r="F95" s="119">
        <f t="shared" si="14"/>
        <v>738</v>
      </c>
      <c r="G95" s="119">
        <f t="shared" si="15"/>
        <v>2300</v>
      </c>
      <c r="H95" s="119">
        <v>324</v>
      </c>
      <c r="I95" s="119">
        <v>135</v>
      </c>
      <c r="J95" s="119">
        <v>459</v>
      </c>
      <c r="K95" s="119">
        <v>418</v>
      </c>
      <c r="L95" s="119">
        <v>180</v>
      </c>
      <c r="M95" s="119">
        <v>598</v>
      </c>
      <c r="N95" s="119">
        <v>358</v>
      </c>
      <c r="O95" s="119">
        <v>187</v>
      </c>
      <c r="P95" s="119">
        <v>545</v>
      </c>
      <c r="Q95" s="119">
        <v>450</v>
      </c>
      <c r="R95" s="119">
        <v>225</v>
      </c>
      <c r="S95" s="119">
        <v>675</v>
      </c>
      <c r="T95" s="119">
        <v>8</v>
      </c>
      <c r="U95" s="119">
        <v>7</v>
      </c>
      <c r="V95" s="119">
        <v>15</v>
      </c>
      <c r="W95" s="119"/>
      <c r="X95" s="119"/>
      <c r="Y95" s="119"/>
      <c r="Z95" s="119">
        <v>4</v>
      </c>
      <c r="AA95" s="119">
        <v>4</v>
      </c>
      <c r="AB95" s="120">
        <v>8</v>
      </c>
    </row>
    <row r="96" spans="2:28">
      <c r="B96" s="121">
        <v>42.010100000000001</v>
      </c>
      <c r="C96" s="112" t="s">
        <v>139</v>
      </c>
      <c r="D96" s="118" t="s">
        <v>140</v>
      </c>
      <c r="E96" s="122">
        <f t="shared" ref="E96:E159" si="16">H96+K96+N96+Q96+T96+W96+Z96</f>
        <v>472</v>
      </c>
      <c r="F96" s="122">
        <f t="shared" ref="F96:F159" si="17">I96+L96+O96+R96+U96+X96+AA96</f>
        <v>160</v>
      </c>
      <c r="G96" s="122">
        <f t="shared" ref="G96:G159" si="18">SUM(E96:F96)</f>
        <v>632</v>
      </c>
      <c r="H96" s="119">
        <v>37</v>
      </c>
      <c r="I96" s="119">
        <v>23</v>
      </c>
      <c r="J96" s="119">
        <v>60</v>
      </c>
      <c r="K96" s="119">
        <v>105</v>
      </c>
      <c r="L96" s="119">
        <v>43</v>
      </c>
      <c r="M96" s="119">
        <v>148</v>
      </c>
      <c r="N96" s="119">
        <v>151</v>
      </c>
      <c r="O96" s="119">
        <v>46</v>
      </c>
      <c r="P96" s="119">
        <v>197</v>
      </c>
      <c r="Q96" s="119">
        <v>177</v>
      </c>
      <c r="R96" s="119">
        <v>47</v>
      </c>
      <c r="S96" s="119">
        <v>224</v>
      </c>
      <c r="T96" s="119">
        <v>1</v>
      </c>
      <c r="U96" s="119"/>
      <c r="V96" s="119">
        <v>1</v>
      </c>
      <c r="W96" s="119"/>
      <c r="X96" s="119"/>
      <c r="Y96" s="119"/>
      <c r="Z96" s="119">
        <v>1</v>
      </c>
      <c r="AA96" s="119">
        <v>1</v>
      </c>
      <c r="AB96" s="120">
        <v>2</v>
      </c>
    </row>
    <row r="97" spans="2:28">
      <c r="B97" s="121">
        <v>44.070099999999996</v>
      </c>
      <c r="C97" s="112" t="s">
        <v>143</v>
      </c>
      <c r="D97" s="118" t="s">
        <v>144</v>
      </c>
      <c r="E97" s="122">
        <f t="shared" si="16"/>
        <v>322</v>
      </c>
      <c r="F97" s="122">
        <f t="shared" si="17"/>
        <v>54</v>
      </c>
      <c r="G97" s="122">
        <f t="shared" si="18"/>
        <v>376</v>
      </c>
      <c r="H97" s="119">
        <v>63</v>
      </c>
      <c r="I97" s="119">
        <v>9</v>
      </c>
      <c r="J97" s="119">
        <v>72</v>
      </c>
      <c r="K97" s="119">
        <v>74</v>
      </c>
      <c r="L97" s="119">
        <v>10</v>
      </c>
      <c r="M97" s="119">
        <v>84</v>
      </c>
      <c r="N97" s="119">
        <v>81</v>
      </c>
      <c r="O97" s="119">
        <v>16</v>
      </c>
      <c r="P97" s="119">
        <v>97</v>
      </c>
      <c r="Q97" s="119">
        <v>102</v>
      </c>
      <c r="R97" s="119">
        <v>19</v>
      </c>
      <c r="S97" s="119">
        <v>121</v>
      </c>
      <c r="T97" s="119">
        <v>1</v>
      </c>
      <c r="U97" s="119"/>
      <c r="V97" s="119">
        <v>1</v>
      </c>
      <c r="W97" s="119"/>
      <c r="X97" s="119"/>
      <c r="Y97" s="119"/>
      <c r="Z97" s="119">
        <v>1</v>
      </c>
      <c r="AA97" s="119"/>
      <c r="AB97" s="120">
        <v>1</v>
      </c>
    </row>
    <row r="98" spans="2:28">
      <c r="B98" s="121">
        <v>45.010100000000001</v>
      </c>
      <c r="C98" s="112" t="s">
        <v>145</v>
      </c>
      <c r="D98" s="118" t="s">
        <v>146</v>
      </c>
      <c r="E98" s="122">
        <f t="shared" si="16"/>
        <v>46</v>
      </c>
      <c r="F98" s="122">
        <f t="shared" si="17"/>
        <v>38</v>
      </c>
      <c r="G98" s="122">
        <f t="shared" si="18"/>
        <v>84</v>
      </c>
      <c r="H98" s="119">
        <v>4</v>
      </c>
      <c r="I98" s="119">
        <v>3</v>
      </c>
      <c r="J98" s="119">
        <v>7</v>
      </c>
      <c r="K98" s="119">
        <v>21</v>
      </c>
      <c r="L98" s="119">
        <v>4</v>
      </c>
      <c r="M98" s="119">
        <v>25</v>
      </c>
      <c r="N98" s="119">
        <v>11</v>
      </c>
      <c r="O98" s="119">
        <v>13</v>
      </c>
      <c r="P98" s="119">
        <v>24</v>
      </c>
      <c r="Q98" s="119">
        <v>10</v>
      </c>
      <c r="R98" s="119">
        <v>15</v>
      </c>
      <c r="S98" s="119">
        <v>25</v>
      </c>
      <c r="T98" s="119"/>
      <c r="U98" s="119">
        <v>1</v>
      </c>
      <c r="V98" s="119">
        <v>1</v>
      </c>
      <c r="W98" s="119"/>
      <c r="X98" s="119"/>
      <c r="Y98" s="119"/>
      <c r="Z98" s="119"/>
      <c r="AA98" s="119">
        <v>2</v>
      </c>
      <c r="AB98" s="120">
        <v>2</v>
      </c>
    </row>
    <row r="99" spans="2:28">
      <c r="B99" s="123"/>
      <c r="C99" s="112" t="s">
        <v>147</v>
      </c>
      <c r="D99" s="118" t="s">
        <v>148</v>
      </c>
      <c r="E99" s="122">
        <f t="shared" si="16"/>
        <v>116</v>
      </c>
      <c r="F99" s="122">
        <f t="shared" si="17"/>
        <v>38</v>
      </c>
      <c r="G99" s="122">
        <f t="shared" si="18"/>
        <v>154</v>
      </c>
      <c r="H99" s="119">
        <v>56</v>
      </c>
      <c r="I99" s="119">
        <v>18</v>
      </c>
      <c r="J99" s="119">
        <v>74</v>
      </c>
      <c r="K99" s="119">
        <v>30</v>
      </c>
      <c r="L99" s="119">
        <v>7</v>
      </c>
      <c r="M99" s="119">
        <v>37</v>
      </c>
      <c r="N99" s="119">
        <v>13</v>
      </c>
      <c r="O99" s="119">
        <v>4</v>
      </c>
      <c r="P99" s="119">
        <v>17</v>
      </c>
      <c r="Q99" s="119">
        <v>16</v>
      </c>
      <c r="R99" s="119">
        <v>7</v>
      </c>
      <c r="S99" s="119">
        <v>23</v>
      </c>
      <c r="T99" s="119">
        <v>1</v>
      </c>
      <c r="U99" s="119">
        <v>1</v>
      </c>
      <c r="V99" s="119">
        <v>2</v>
      </c>
      <c r="W99" s="119"/>
      <c r="X99" s="119"/>
      <c r="Y99" s="119"/>
      <c r="Z99" s="119"/>
      <c r="AA99" s="119">
        <v>1</v>
      </c>
      <c r="AB99" s="120">
        <v>1</v>
      </c>
    </row>
    <row r="100" spans="2:28">
      <c r="B100" s="121">
        <v>45.020099999999999</v>
      </c>
      <c r="C100" s="112" t="s">
        <v>149</v>
      </c>
      <c r="D100" s="118" t="s">
        <v>150</v>
      </c>
      <c r="E100" s="122">
        <f t="shared" si="16"/>
        <v>110</v>
      </c>
      <c r="F100" s="122">
        <f t="shared" si="17"/>
        <v>43</v>
      </c>
      <c r="G100" s="122">
        <f t="shared" si="18"/>
        <v>153</v>
      </c>
      <c r="H100" s="119">
        <v>27</v>
      </c>
      <c r="I100" s="119">
        <v>11</v>
      </c>
      <c r="J100" s="119">
        <v>38</v>
      </c>
      <c r="K100" s="119">
        <v>34</v>
      </c>
      <c r="L100" s="119">
        <v>10</v>
      </c>
      <c r="M100" s="119">
        <v>44</v>
      </c>
      <c r="N100" s="119">
        <v>21</v>
      </c>
      <c r="O100" s="119">
        <v>11</v>
      </c>
      <c r="P100" s="119">
        <v>32</v>
      </c>
      <c r="Q100" s="119">
        <v>28</v>
      </c>
      <c r="R100" s="119">
        <v>10</v>
      </c>
      <c r="S100" s="119">
        <v>38</v>
      </c>
      <c r="T100" s="119"/>
      <c r="U100" s="119">
        <v>1</v>
      </c>
      <c r="V100" s="119">
        <v>1</v>
      </c>
      <c r="W100" s="119"/>
      <c r="X100" s="119"/>
      <c r="Y100" s="119"/>
      <c r="Z100" s="119"/>
      <c r="AA100" s="119"/>
      <c r="AB100" s="120"/>
    </row>
    <row r="101" spans="2:28">
      <c r="B101" s="121">
        <v>45.060099999999998</v>
      </c>
      <c r="C101" s="112" t="s">
        <v>151</v>
      </c>
      <c r="D101" s="118" t="s">
        <v>600</v>
      </c>
      <c r="E101" s="122">
        <f t="shared" si="16"/>
        <v>41</v>
      </c>
      <c r="F101" s="122">
        <f t="shared" si="17"/>
        <v>82</v>
      </c>
      <c r="G101" s="122">
        <f t="shared" si="18"/>
        <v>123</v>
      </c>
      <c r="H101" s="119">
        <v>13</v>
      </c>
      <c r="I101" s="119">
        <v>11</v>
      </c>
      <c r="J101" s="119">
        <v>24</v>
      </c>
      <c r="K101" s="119">
        <v>12</v>
      </c>
      <c r="L101" s="119">
        <v>19</v>
      </c>
      <c r="M101" s="119">
        <v>31</v>
      </c>
      <c r="N101" s="119">
        <v>9</v>
      </c>
      <c r="O101" s="119">
        <v>23</v>
      </c>
      <c r="P101" s="119">
        <v>32</v>
      </c>
      <c r="Q101" s="119">
        <v>6</v>
      </c>
      <c r="R101" s="119">
        <v>29</v>
      </c>
      <c r="S101" s="119">
        <v>35</v>
      </c>
      <c r="T101" s="119">
        <v>1</v>
      </c>
      <c r="U101" s="119"/>
      <c r="V101" s="119">
        <v>1</v>
      </c>
      <c r="W101" s="119"/>
      <c r="X101" s="119"/>
      <c r="Y101" s="119"/>
      <c r="Z101" s="119"/>
      <c r="AA101" s="119"/>
      <c r="AB101" s="120"/>
    </row>
    <row r="102" spans="2:28">
      <c r="B102" s="121">
        <v>45.070099999999996</v>
      </c>
      <c r="C102" s="112" t="s">
        <v>153</v>
      </c>
      <c r="D102" s="118" t="s">
        <v>154</v>
      </c>
      <c r="E102" s="122">
        <f t="shared" si="16"/>
        <v>71</v>
      </c>
      <c r="F102" s="122">
        <f t="shared" si="17"/>
        <v>52</v>
      </c>
      <c r="G102" s="122">
        <f t="shared" si="18"/>
        <v>123</v>
      </c>
      <c r="H102" s="119">
        <v>20</v>
      </c>
      <c r="I102" s="119">
        <v>11</v>
      </c>
      <c r="J102" s="119">
        <v>31</v>
      </c>
      <c r="K102" s="119">
        <v>30</v>
      </c>
      <c r="L102" s="119">
        <v>19</v>
      </c>
      <c r="M102" s="119">
        <v>49</v>
      </c>
      <c r="N102" s="119">
        <v>6</v>
      </c>
      <c r="O102" s="119">
        <v>5</v>
      </c>
      <c r="P102" s="119">
        <v>11</v>
      </c>
      <c r="Q102" s="119">
        <v>13</v>
      </c>
      <c r="R102" s="119">
        <v>15</v>
      </c>
      <c r="S102" s="119">
        <v>28</v>
      </c>
      <c r="T102" s="119">
        <v>2</v>
      </c>
      <c r="U102" s="119">
        <v>2</v>
      </c>
      <c r="V102" s="119">
        <v>4</v>
      </c>
      <c r="W102" s="119"/>
      <c r="X102" s="119"/>
      <c r="Y102" s="119"/>
      <c r="Z102" s="119"/>
      <c r="AA102" s="119"/>
      <c r="AB102" s="120"/>
    </row>
    <row r="103" spans="2:28">
      <c r="B103" s="121">
        <v>45.100099999999998</v>
      </c>
      <c r="C103" s="112" t="s">
        <v>155</v>
      </c>
      <c r="D103" s="118" t="s">
        <v>156</v>
      </c>
      <c r="E103" s="122">
        <f t="shared" si="16"/>
        <v>121</v>
      </c>
      <c r="F103" s="122">
        <f t="shared" si="17"/>
        <v>140</v>
      </c>
      <c r="G103" s="122">
        <f t="shared" si="18"/>
        <v>261</v>
      </c>
      <c r="H103" s="119">
        <v>21</v>
      </c>
      <c r="I103" s="119">
        <v>21</v>
      </c>
      <c r="J103" s="119">
        <v>42</v>
      </c>
      <c r="K103" s="119">
        <v>36</v>
      </c>
      <c r="L103" s="119">
        <v>35</v>
      </c>
      <c r="M103" s="119">
        <v>71</v>
      </c>
      <c r="N103" s="119">
        <v>26</v>
      </c>
      <c r="O103" s="119">
        <v>39</v>
      </c>
      <c r="P103" s="119">
        <v>65</v>
      </c>
      <c r="Q103" s="119">
        <v>37</v>
      </c>
      <c r="R103" s="119">
        <v>44</v>
      </c>
      <c r="S103" s="119">
        <v>81</v>
      </c>
      <c r="T103" s="119">
        <v>1</v>
      </c>
      <c r="U103" s="119">
        <v>1</v>
      </c>
      <c r="V103" s="119">
        <v>2</v>
      </c>
      <c r="W103" s="119"/>
      <c r="X103" s="119"/>
      <c r="Y103" s="119"/>
      <c r="Z103" s="119"/>
      <c r="AA103" s="119"/>
      <c r="AB103" s="120"/>
    </row>
    <row r="104" spans="2:28">
      <c r="B104" s="121">
        <v>45.110100000000003</v>
      </c>
      <c r="C104" s="112" t="s">
        <v>157</v>
      </c>
      <c r="D104" s="118" t="s">
        <v>158</v>
      </c>
      <c r="E104" s="122">
        <f t="shared" si="16"/>
        <v>108</v>
      </c>
      <c r="F104" s="122">
        <f t="shared" si="17"/>
        <v>49</v>
      </c>
      <c r="G104" s="122">
        <f t="shared" si="18"/>
        <v>157</v>
      </c>
      <c r="H104" s="119">
        <v>35</v>
      </c>
      <c r="I104" s="119">
        <v>14</v>
      </c>
      <c r="J104" s="119">
        <v>49</v>
      </c>
      <c r="K104" s="119">
        <v>29</v>
      </c>
      <c r="L104" s="119">
        <v>11</v>
      </c>
      <c r="M104" s="119">
        <v>40</v>
      </c>
      <c r="N104" s="119">
        <v>15</v>
      </c>
      <c r="O104" s="119">
        <v>10</v>
      </c>
      <c r="P104" s="119">
        <v>25</v>
      </c>
      <c r="Q104" s="119">
        <v>26</v>
      </c>
      <c r="R104" s="119">
        <v>13</v>
      </c>
      <c r="S104" s="119">
        <v>39</v>
      </c>
      <c r="T104" s="119">
        <v>1</v>
      </c>
      <c r="U104" s="119">
        <v>1</v>
      </c>
      <c r="V104" s="119">
        <v>2</v>
      </c>
      <c r="W104" s="119"/>
      <c r="X104" s="119"/>
      <c r="Y104" s="119"/>
      <c r="Z104" s="119">
        <v>2</v>
      </c>
      <c r="AA104" s="119"/>
      <c r="AB104" s="120">
        <v>2</v>
      </c>
    </row>
    <row r="105" spans="2:28">
      <c r="B105" s="121">
        <v>52.100200000000001</v>
      </c>
      <c r="C105" s="112" t="s">
        <v>159</v>
      </c>
      <c r="D105" s="118" t="s">
        <v>160</v>
      </c>
      <c r="E105" s="122">
        <f t="shared" si="16"/>
        <v>155</v>
      </c>
      <c r="F105" s="122">
        <f t="shared" si="17"/>
        <v>82</v>
      </c>
      <c r="G105" s="122">
        <f t="shared" si="18"/>
        <v>237</v>
      </c>
      <c r="H105" s="119">
        <v>48</v>
      </c>
      <c r="I105" s="119">
        <v>14</v>
      </c>
      <c r="J105" s="119">
        <v>62</v>
      </c>
      <c r="K105" s="119">
        <v>47</v>
      </c>
      <c r="L105" s="119">
        <v>22</v>
      </c>
      <c r="M105" s="119">
        <v>69</v>
      </c>
      <c r="N105" s="119">
        <v>25</v>
      </c>
      <c r="O105" s="119">
        <v>20</v>
      </c>
      <c r="P105" s="119">
        <v>45</v>
      </c>
      <c r="Q105" s="119">
        <v>35</v>
      </c>
      <c r="R105" s="119">
        <v>26</v>
      </c>
      <c r="S105" s="119">
        <v>61</v>
      </c>
      <c r="T105" s="119"/>
      <c r="U105" s="119"/>
      <c r="V105" s="119"/>
      <c r="W105" s="119"/>
      <c r="X105" s="119"/>
      <c r="Y105" s="119"/>
      <c r="Z105" s="119"/>
      <c r="AA105" s="119"/>
      <c r="AB105" s="120"/>
    </row>
    <row r="106" spans="2:28">
      <c r="B106" s="111" t="s">
        <v>50</v>
      </c>
      <c r="C106" s="112"/>
      <c r="D106" s="113"/>
      <c r="E106" s="114">
        <f t="shared" si="16"/>
        <v>375</v>
      </c>
      <c r="F106" s="114">
        <f t="shared" si="17"/>
        <v>198</v>
      </c>
      <c r="G106" s="114">
        <f t="shared" si="18"/>
        <v>573</v>
      </c>
      <c r="H106" s="114">
        <v>174</v>
      </c>
      <c r="I106" s="114">
        <v>84</v>
      </c>
      <c r="J106" s="114">
        <v>258</v>
      </c>
      <c r="K106" s="114">
        <v>201</v>
      </c>
      <c r="L106" s="114">
        <v>112</v>
      </c>
      <c r="M106" s="114">
        <v>313</v>
      </c>
      <c r="N106" s="114"/>
      <c r="O106" s="114"/>
      <c r="P106" s="114"/>
      <c r="Q106" s="114"/>
      <c r="R106" s="114"/>
      <c r="S106" s="114"/>
      <c r="T106" s="114"/>
      <c r="U106" s="114"/>
      <c r="V106" s="114"/>
      <c r="W106" s="114"/>
      <c r="X106" s="114"/>
      <c r="Y106" s="114"/>
      <c r="Z106" s="114"/>
      <c r="AA106" s="114">
        <v>2</v>
      </c>
      <c r="AB106" s="115">
        <v>2</v>
      </c>
    </row>
    <row r="107" spans="2:28">
      <c r="B107" s="116" t="s">
        <v>77</v>
      </c>
      <c r="C107" s="117"/>
      <c r="D107" s="118"/>
      <c r="E107" s="119">
        <f t="shared" si="16"/>
        <v>88</v>
      </c>
      <c r="F107" s="119">
        <f t="shared" si="17"/>
        <v>39</v>
      </c>
      <c r="G107" s="119">
        <f t="shared" si="18"/>
        <v>127</v>
      </c>
      <c r="H107" s="119">
        <v>48</v>
      </c>
      <c r="I107" s="119">
        <v>23</v>
      </c>
      <c r="J107" s="119">
        <v>71</v>
      </c>
      <c r="K107" s="119">
        <v>40</v>
      </c>
      <c r="L107" s="119">
        <v>16</v>
      </c>
      <c r="M107" s="119">
        <v>56</v>
      </c>
      <c r="N107" s="119"/>
      <c r="O107" s="119"/>
      <c r="P107" s="119"/>
      <c r="Q107" s="119"/>
      <c r="R107" s="119"/>
      <c r="S107" s="119"/>
      <c r="T107" s="119"/>
      <c r="U107" s="119"/>
      <c r="V107" s="119"/>
      <c r="W107" s="119"/>
      <c r="X107" s="119"/>
      <c r="Y107" s="119"/>
      <c r="Z107" s="119"/>
      <c r="AA107" s="119"/>
      <c r="AB107" s="120"/>
    </row>
    <row r="108" spans="2:28">
      <c r="B108" s="121">
        <v>42.010100000000001</v>
      </c>
      <c r="C108" s="112" t="s">
        <v>139</v>
      </c>
      <c r="D108" s="118" t="s">
        <v>140</v>
      </c>
      <c r="E108" s="122">
        <f t="shared" si="16"/>
        <v>62</v>
      </c>
      <c r="F108" s="122">
        <f t="shared" si="17"/>
        <v>28</v>
      </c>
      <c r="G108" s="122">
        <f t="shared" si="18"/>
        <v>90</v>
      </c>
      <c r="H108" s="119">
        <v>38</v>
      </c>
      <c r="I108" s="119">
        <v>19</v>
      </c>
      <c r="J108" s="119">
        <v>57</v>
      </c>
      <c r="K108" s="119">
        <v>24</v>
      </c>
      <c r="L108" s="119">
        <v>9</v>
      </c>
      <c r="M108" s="119">
        <v>33</v>
      </c>
      <c r="N108" s="119"/>
      <c r="O108" s="119"/>
      <c r="P108" s="119"/>
      <c r="Q108" s="119"/>
      <c r="R108" s="119"/>
      <c r="S108" s="119"/>
      <c r="T108" s="119"/>
      <c r="U108" s="119"/>
      <c r="V108" s="119"/>
      <c r="W108" s="119"/>
      <c r="X108" s="119"/>
      <c r="Y108" s="119"/>
      <c r="Z108" s="119"/>
      <c r="AA108" s="119"/>
      <c r="AB108" s="120"/>
    </row>
    <row r="109" spans="2:28">
      <c r="B109" s="121">
        <v>44.070099999999996</v>
      </c>
      <c r="C109" s="112" t="s">
        <v>143</v>
      </c>
      <c r="D109" s="118" t="s">
        <v>144</v>
      </c>
      <c r="E109" s="122">
        <f t="shared" si="16"/>
        <v>26</v>
      </c>
      <c r="F109" s="122">
        <f t="shared" si="17"/>
        <v>11</v>
      </c>
      <c r="G109" s="122">
        <f t="shared" si="18"/>
        <v>37</v>
      </c>
      <c r="H109" s="119">
        <v>10</v>
      </c>
      <c r="I109" s="119">
        <v>4</v>
      </c>
      <c r="J109" s="119">
        <v>14</v>
      </c>
      <c r="K109" s="119">
        <v>16</v>
      </c>
      <c r="L109" s="119">
        <v>7</v>
      </c>
      <c r="M109" s="119">
        <v>23</v>
      </c>
      <c r="N109" s="119"/>
      <c r="O109" s="119"/>
      <c r="P109" s="119"/>
      <c r="Q109" s="119"/>
      <c r="R109" s="119"/>
      <c r="S109" s="119"/>
      <c r="T109" s="119"/>
      <c r="U109" s="119"/>
      <c r="V109" s="119"/>
      <c r="W109" s="119"/>
      <c r="X109" s="119"/>
      <c r="Y109" s="119"/>
      <c r="Z109" s="119"/>
      <c r="AA109" s="119"/>
      <c r="AB109" s="120"/>
    </row>
    <row r="110" spans="2:28">
      <c r="B110" s="116" t="s">
        <v>75</v>
      </c>
      <c r="C110" s="117"/>
      <c r="D110" s="118"/>
      <c r="E110" s="119">
        <f t="shared" si="16"/>
        <v>265</v>
      </c>
      <c r="F110" s="119">
        <f t="shared" si="17"/>
        <v>128</v>
      </c>
      <c r="G110" s="119">
        <f t="shared" si="18"/>
        <v>393</v>
      </c>
      <c r="H110" s="119">
        <v>117</v>
      </c>
      <c r="I110" s="119">
        <v>49</v>
      </c>
      <c r="J110" s="119">
        <v>166</v>
      </c>
      <c r="K110" s="119">
        <v>148</v>
      </c>
      <c r="L110" s="119">
        <v>77</v>
      </c>
      <c r="M110" s="119">
        <v>225</v>
      </c>
      <c r="N110" s="119"/>
      <c r="O110" s="119"/>
      <c r="P110" s="119"/>
      <c r="Q110" s="119"/>
      <c r="R110" s="119"/>
      <c r="S110" s="119"/>
      <c r="T110" s="119"/>
      <c r="U110" s="119"/>
      <c r="V110" s="119"/>
      <c r="W110" s="119"/>
      <c r="X110" s="119"/>
      <c r="Y110" s="119"/>
      <c r="Z110" s="119"/>
      <c r="AA110" s="119">
        <v>2</v>
      </c>
      <c r="AB110" s="120">
        <v>2</v>
      </c>
    </row>
    <row r="111" spans="2:28">
      <c r="B111" s="121">
        <v>42.020099999999999</v>
      </c>
      <c r="C111" s="112" t="s">
        <v>161</v>
      </c>
      <c r="D111" s="118" t="s">
        <v>162</v>
      </c>
      <c r="E111" s="122">
        <f t="shared" si="16"/>
        <v>26</v>
      </c>
      <c r="F111" s="122">
        <f t="shared" si="17"/>
        <v>6</v>
      </c>
      <c r="G111" s="122">
        <f t="shared" si="18"/>
        <v>32</v>
      </c>
      <c r="H111" s="119">
        <v>13</v>
      </c>
      <c r="I111" s="119">
        <v>2</v>
      </c>
      <c r="J111" s="119">
        <v>15</v>
      </c>
      <c r="K111" s="119">
        <v>13</v>
      </c>
      <c r="L111" s="119">
        <v>4</v>
      </c>
      <c r="M111" s="119">
        <v>17</v>
      </c>
      <c r="N111" s="119"/>
      <c r="O111" s="119"/>
      <c r="P111" s="119"/>
      <c r="Q111" s="119"/>
      <c r="R111" s="119"/>
      <c r="S111" s="119"/>
      <c r="T111" s="119"/>
      <c r="U111" s="119"/>
      <c r="V111" s="119"/>
      <c r="W111" s="119"/>
      <c r="X111" s="119"/>
      <c r="Y111" s="119"/>
      <c r="Z111" s="119"/>
      <c r="AA111" s="119"/>
      <c r="AB111" s="120"/>
    </row>
    <row r="112" spans="2:28">
      <c r="B112" s="121">
        <v>42.280200000000001</v>
      </c>
      <c r="C112" s="112" t="s">
        <v>163</v>
      </c>
      <c r="D112" s="118" t="s">
        <v>164</v>
      </c>
      <c r="E112" s="122">
        <f t="shared" si="16"/>
        <v>18</v>
      </c>
      <c r="F112" s="122">
        <f t="shared" si="17"/>
        <v>7</v>
      </c>
      <c r="G112" s="122">
        <f t="shared" si="18"/>
        <v>25</v>
      </c>
      <c r="H112" s="119">
        <v>5</v>
      </c>
      <c r="I112" s="119">
        <v>3</v>
      </c>
      <c r="J112" s="119">
        <v>8</v>
      </c>
      <c r="K112" s="119">
        <v>13</v>
      </c>
      <c r="L112" s="119">
        <v>4</v>
      </c>
      <c r="M112" s="119">
        <v>17</v>
      </c>
      <c r="N112" s="119"/>
      <c r="O112" s="119"/>
      <c r="P112" s="119"/>
      <c r="Q112" s="119"/>
      <c r="R112" s="119"/>
      <c r="S112" s="119"/>
      <c r="T112" s="119"/>
      <c r="U112" s="119"/>
      <c r="V112" s="119"/>
      <c r="W112" s="119"/>
      <c r="X112" s="119"/>
      <c r="Y112" s="119"/>
      <c r="Z112" s="119"/>
      <c r="AA112" s="119"/>
      <c r="AB112" s="120"/>
    </row>
    <row r="113" spans="2:28">
      <c r="B113" s="121">
        <v>42.2804</v>
      </c>
      <c r="C113" s="112" t="s">
        <v>165</v>
      </c>
      <c r="D113" s="118" t="s">
        <v>166</v>
      </c>
      <c r="E113" s="122">
        <f t="shared" si="16"/>
        <v>23</v>
      </c>
      <c r="F113" s="122">
        <f t="shared" si="17"/>
        <v>12</v>
      </c>
      <c r="G113" s="122">
        <f t="shared" si="18"/>
        <v>35</v>
      </c>
      <c r="H113" s="119">
        <v>8</v>
      </c>
      <c r="I113" s="119">
        <v>1</v>
      </c>
      <c r="J113" s="119">
        <v>9</v>
      </c>
      <c r="K113" s="119">
        <v>15</v>
      </c>
      <c r="L113" s="119">
        <v>11</v>
      </c>
      <c r="M113" s="119">
        <v>26</v>
      </c>
      <c r="N113" s="119"/>
      <c r="O113" s="119"/>
      <c r="P113" s="119"/>
      <c r="Q113" s="119"/>
      <c r="R113" s="119"/>
      <c r="S113" s="119"/>
      <c r="T113" s="119"/>
      <c r="U113" s="119"/>
      <c r="V113" s="119"/>
      <c r="W113" s="119"/>
      <c r="X113" s="119"/>
      <c r="Y113" s="119"/>
      <c r="Z113" s="119"/>
      <c r="AA113" s="119"/>
      <c r="AB113" s="120"/>
    </row>
    <row r="114" spans="2:28">
      <c r="B114" s="121">
        <v>42.999899999999997</v>
      </c>
      <c r="C114" s="112" t="s">
        <v>167</v>
      </c>
      <c r="D114" s="118" t="s">
        <v>168</v>
      </c>
      <c r="E114" s="122">
        <f t="shared" si="16"/>
        <v>6</v>
      </c>
      <c r="F114" s="122">
        <f t="shared" si="17"/>
        <v>5</v>
      </c>
      <c r="G114" s="122">
        <f t="shared" si="18"/>
        <v>11</v>
      </c>
      <c r="H114" s="119">
        <v>2</v>
      </c>
      <c r="I114" s="119">
        <v>3</v>
      </c>
      <c r="J114" s="119">
        <v>5</v>
      </c>
      <c r="K114" s="119">
        <v>4</v>
      </c>
      <c r="L114" s="119">
        <v>2</v>
      </c>
      <c r="M114" s="119">
        <v>6</v>
      </c>
      <c r="N114" s="119"/>
      <c r="O114" s="119"/>
      <c r="P114" s="119"/>
      <c r="Q114" s="119"/>
      <c r="R114" s="119"/>
      <c r="S114" s="119"/>
      <c r="T114" s="119"/>
      <c r="U114" s="119"/>
      <c r="V114" s="119"/>
      <c r="W114" s="119"/>
      <c r="X114" s="119"/>
      <c r="Y114" s="119"/>
      <c r="Z114" s="119"/>
      <c r="AA114" s="119"/>
      <c r="AB114" s="120"/>
    </row>
    <row r="115" spans="2:28">
      <c r="B115" s="121">
        <v>44.070099999999996</v>
      </c>
      <c r="C115" s="112" t="s">
        <v>143</v>
      </c>
      <c r="D115" s="118" t="s">
        <v>144</v>
      </c>
      <c r="E115" s="122">
        <f t="shared" si="16"/>
        <v>83</v>
      </c>
      <c r="F115" s="122">
        <f t="shared" si="17"/>
        <v>15</v>
      </c>
      <c r="G115" s="122">
        <f t="shared" si="18"/>
        <v>98</v>
      </c>
      <c r="H115" s="119">
        <v>40</v>
      </c>
      <c r="I115" s="119">
        <v>4</v>
      </c>
      <c r="J115" s="119">
        <v>44</v>
      </c>
      <c r="K115" s="119">
        <v>43</v>
      </c>
      <c r="L115" s="119">
        <v>11</v>
      </c>
      <c r="M115" s="119">
        <v>54</v>
      </c>
      <c r="N115" s="119"/>
      <c r="O115" s="119"/>
      <c r="P115" s="119"/>
      <c r="Q115" s="119"/>
      <c r="R115" s="119"/>
      <c r="S115" s="119"/>
      <c r="T115" s="119"/>
      <c r="U115" s="119"/>
      <c r="V115" s="119"/>
      <c r="W115" s="119"/>
      <c r="X115" s="119"/>
      <c r="Y115" s="119"/>
      <c r="Z115" s="119"/>
      <c r="AA115" s="119"/>
      <c r="AB115" s="120"/>
    </row>
    <row r="116" spans="2:28">
      <c r="B116" s="121">
        <v>45.060099999999998</v>
      </c>
      <c r="C116" s="112" t="s">
        <v>151</v>
      </c>
      <c r="D116" s="118" t="s">
        <v>600</v>
      </c>
      <c r="E116" s="122">
        <f t="shared" si="16"/>
        <v>11</v>
      </c>
      <c r="F116" s="122">
        <f t="shared" si="17"/>
        <v>35</v>
      </c>
      <c r="G116" s="122">
        <f t="shared" si="18"/>
        <v>46</v>
      </c>
      <c r="H116" s="119">
        <v>2</v>
      </c>
      <c r="I116" s="119">
        <v>13</v>
      </c>
      <c r="J116" s="119">
        <v>15</v>
      </c>
      <c r="K116" s="119">
        <v>9</v>
      </c>
      <c r="L116" s="119">
        <v>20</v>
      </c>
      <c r="M116" s="119">
        <v>29</v>
      </c>
      <c r="N116" s="119"/>
      <c r="O116" s="119"/>
      <c r="P116" s="119"/>
      <c r="Q116" s="119"/>
      <c r="R116" s="119"/>
      <c r="S116" s="119"/>
      <c r="T116" s="119"/>
      <c r="U116" s="119"/>
      <c r="V116" s="119"/>
      <c r="W116" s="119"/>
      <c r="X116" s="119"/>
      <c r="Y116" s="119"/>
      <c r="Z116" s="119"/>
      <c r="AA116" s="119">
        <v>2</v>
      </c>
      <c r="AB116" s="120">
        <v>2</v>
      </c>
    </row>
    <row r="117" spans="2:28">
      <c r="B117" s="121">
        <v>45.110100000000003</v>
      </c>
      <c r="C117" s="112" t="s">
        <v>157</v>
      </c>
      <c r="D117" s="118" t="s">
        <v>158</v>
      </c>
      <c r="E117" s="122">
        <f t="shared" si="16"/>
        <v>11</v>
      </c>
      <c r="F117" s="122">
        <f t="shared" si="17"/>
        <v>12</v>
      </c>
      <c r="G117" s="122">
        <f t="shared" si="18"/>
        <v>23</v>
      </c>
      <c r="H117" s="119">
        <v>7</v>
      </c>
      <c r="I117" s="119">
        <v>5</v>
      </c>
      <c r="J117" s="119">
        <v>12</v>
      </c>
      <c r="K117" s="119">
        <v>4</v>
      </c>
      <c r="L117" s="119">
        <v>7</v>
      </c>
      <c r="M117" s="119">
        <v>11</v>
      </c>
      <c r="N117" s="119"/>
      <c r="O117" s="119"/>
      <c r="P117" s="119"/>
      <c r="Q117" s="119"/>
      <c r="R117" s="119"/>
      <c r="S117" s="119"/>
      <c r="T117" s="119"/>
      <c r="U117" s="119"/>
      <c r="V117" s="119"/>
      <c r="W117" s="119"/>
      <c r="X117" s="119"/>
      <c r="Y117" s="119"/>
      <c r="Z117" s="119"/>
      <c r="AA117" s="119"/>
      <c r="AB117" s="120"/>
    </row>
    <row r="118" spans="2:28">
      <c r="B118" s="121">
        <v>45.999899999999997</v>
      </c>
      <c r="C118" s="112" t="s">
        <v>438</v>
      </c>
      <c r="D118" s="118" t="s">
        <v>439</v>
      </c>
      <c r="E118" s="122">
        <f t="shared" si="16"/>
        <v>16</v>
      </c>
      <c r="F118" s="122">
        <f t="shared" si="17"/>
        <v>15</v>
      </c>
      <c r="G118" s="122">
        <f t="shared" si="18"/>
        <v>31</v>
      </c>
      <c r="H118" s="119">
        <v>10</v>
      </c>
      <c r="I118" s="119">
        <v>6</v>
      </c>
      <c r="J118" s="119">
        <v>16</v>
      </c>
      <c r="K118" s="119">
        <v>6</v>
      </c>
      <c r="L118" s="119">
        <v>9</v>
      </c>
      <c r="M118" s="119">
        <v>15</v>
      </c>
      <c r="N118" s="119"/>
      <c r="O118" s="119"/>
      <c r="P118" s="119"/>
      <c r="Q118" s="119"/>
      <c r="R118" s="119"/>
      <c r="S118" s="119"/>
      <c r="T118" s="119"/>
      <c r="U118" s="119"/>
      <c r="V118" s="119"/>
      <c r="W118" s="119"/>
      <c r="X118" s="119"/>
      <c r="Y118" s="119"/>
      <c r="Z118" s="119"/>
      <c r="AA118" s="119"/>
      <c r="AB118" s="120"/>
    </row>
    <row r="119" spans="2:28">
      <c r="B119" s="121">
        <v>51.231000000000002</v>
      </c>
      <c r="C119" s="112" t="s">
        <v>177</v>
      </c>
      <c r="D119" s="118" t="s">
        <v>178</v>
      </c>
      <c r="E119" s="122">
        <f t="shared" si="16"/>
        <v>71</v>
      </c>
      <c r="F119" s="122">
        <f t="shared" si="17"/>
        <v>21</v>
      </c>
      <c r="G119" s="122">
        <f t="shared" si="18"/>
        <v>92</v>
      </c>
      <c r="H119" s="119">
        <v>30</v>
      </c>
      <c r="I119" s="119">
        <v>12</v>
      </c>
      <c r="J119" s="119">
        <v>42</v>
      </c>
      <c r="K119" s="119">
        <v>41</v>
      </c>
      <c r="L119" s="119">
        <v>9</v>
      </c>
      <c r="M119" s="119">
        <v>50</v>
      </c>
      <c r="N119" s="119"/>
      <c r="O119" s="119"/>
      <c r="P119" s="119"/>
      <c r="Q119" s="119"/>
      <c r="R119" s="119"/>
      <c r="S119" s="119"/>
      <c r="T119" s="119"/>
      <c r="U119" s="119"/>
      <c r="V119" s="119"/>
      <c r="W119" s="119"/>
      <c r="X119" s="119"/>
      <c r="Y119" s="119"/>
      <c r="Z119" s="119"/>
      <c r="AA119" s="119"/>
      <c r="AB119" s="120"/>
    </row>
    <row r="120" spans="2:28">
      <c r="B120" s="116" t="s">
        <v>592</v>
      </c>
      <c r="C120" s="117"/>
      <c r="D120" s="118"/>
      <c r="E120" s="119">
        <f t="shared" si="16"/>
        <v>22</v>
      </c>
      <c r="F120" s="119">
        <f t="shared" si="17"/>
        <v>31</v>
      </c>
      <c r="G120" s="119">
        <f t="shared" si="18"/>
        <v>53</v>
      </c>
      <c r="H120" s="119">
        <v>9</v>
      </c>
      <c r="I120" s="119">
        <v>12</v>
      </c>
      <c r="J120" s="119">
        <v>21</v>
      </c>
      <c r="K120" s="119">
        <v>13</v>
      </c>
      <c r="L120" s="119">
        <v>19</v>
      </c>
      <c r="M120" s="119">
        <v>32</v>
      </c>
      <c r="N120" s="119"/>
      <c r="O120" s="119"/>
      <c r="P120" s="119"/>
      <c r="Q120" s="119"/>
      <c r="R120" s="119"/>
      <c r="S120" s="119"/>
      <c r="T120" s="119"/>
      <c r="U120" s="119"/>
      <c r="V120" s="119"/>
      <c r="W120" s="119"/>
      <c r="X120" s="119"/>
      <c r="Y120" s="119"/>
      <c r="Z120" s="119"/>
      <c r="AA120" s="119"/>
      <c r="AB120" s="120"/>
    </row>
    <row r="121" spans="2:28">
      <c r="B121" s="121">
        <v>44.040100000000002</v>
      </c>
      <c r="C121" s="112" t="s">
        <v>169</v>
      </c>
      <c r="D121" s="118" t="s">
        <v>170</v>
      </c>
      <c r="E121" s="122">
        <f t="shared" si="16"/>
        <v>0</v>
      </c>
      <c r="F121" s="122">
        <f t="shared" si="17"/>
        <v>2</v>
      </c>
      <c r="G121" s="122">
        <f t="shared" si="18"/>
        <v>2</v>
      </c>
      <c r="H121" s="119"/>
      <c r="I121" s="119"/>
      <c r="J121" s="119"/>
      <c r="K121" s="119"/>
      <c r="L121" s="119">
        <v>2</v>
      </c>
      <c r="M121" s="119">
        <v>2</v>
      </c>
      <c r="N121" s="119"/>
      <c r="O121" s="119"/>
      <c r="P121" s="119"/>
      <c r="Q121" s="119"/>
      <c r="R121" s="119"/>
      <c r="S121" s="119"/>
      <c r="T121" s="119"/>
      <c r="U121" s="119"/>
      <c r="V121" s="119"/>
      <c r="W121" s="119"/>
      <c r="X121" s="119"/>
      <c r="Y121" s="119"/>
      <c r="Z121" s="119"/>
      <c r="AA121" s="119"/>
      <c r="AB121" s="120"/>
    </row>
    <row r="122" spans="2:28">
      <c r="B122" s="123"/>
      <c r="C122" s="112" t="s">
        <v>171</v>
      </c>
      <c r="D122" s="118" t="s">
        <v>172</v>
      </c>
      <c r="E122" s="122">
        <f t="shared" si="16"/>
        <v>1</v>
      </c>
      <c r="F122" s="122">
        <f t="shared" si="17"/>
        <v>0</v>
      </c>
      <c r="G122" s="122">
        <f t="shared" si="18"/>
        <v>1</v>
      </c>
      <c r="H122" s="119"/>
      <c r="I122" s="119"/>
      <c r="J122" s="119"/>
      <c r="K122" s="119">
        <v>1</v>
      </c>
      <c r="L122" s="119"/>
      <c r="M122" s="119">
        <v>1</v>
      </c>
      <c r="N122" s="119"/>
      <c r="O122" s="119"/>
      <c r="P122" s="119"/>
      <c r="Q122" s="119"/>
      <c r="R122" s="119"/>
      <c r="S122" s="119"/>
      <c r="T122" s="119"/>
      <c r="U122" s="119"/>
      <c r="V122" s="119"/>
      <c r="W122" s="119"/>
      <c r="X122" s="119"/>
      <c r="Y122" s="119"/>
      <c r="Z122" s="119"/>
      <c r="AA122" s="119"/>
      <c r="AB122" s="120"/>
    </row>
    <row r="123" spans="2:28">
      <c r="B123" s="123"/>
      <c r="C123" s="112" t="s">
        <v>173</v>
      </c>
      <c r="D123" s="118" t="s">
        <v>174</v>
      </c>
      <c r="E123" s="122">
        <f t="shared" si="16"/>
        <v>0</v>
      </c>
      <c r="F123" s="122">
        <f t="shared" si="17"/>
        <v>1</v>
      </c>
      <c r="G123" s="122">
        <f t="shared" si="18"/>
        <v>1</v>
      </c>
      <c r="H123" s="119"/>
      <c r="I123" s="119"/>
      <c r="J123" s="119"/>
      <c r="K123" s="119"/>
      <c r="L123" s="119">
        <v>1</v>
      </c>
      <c r="M123" s="119">
        <v>1</v>
      </c>
      <c r="N123" s="119"/>
      <c r="O123" s="119"/>
      <c r="P123" s="119"/>
      <c r="Q123" s="119"/>
      <c r="R123" s="119"/>
      <c r="S123" s="119"/>
      <c r="T123" s="119"/>
      <c r="U123" s="119"/>
      <c r="V123" s="119"/>
      <c r="W123" s="119"/>
      <c r="X123" s="119"/>
      <c r="Y123" s="119"/>
      <c r="Z123" s="119"/>
      <c r="AA123" s="119"/>
      <c r="AB123" s="120"/>
    </row>
    <row r="124" spans="2:28">
      <c r="B124" s="123"/>
      <c r="C124" s="112" t="s">
        <v>601</v>
      </c>
      <c r="D124" s="118" t="s">
        <v>602</v>
      </c>
      <c r="E124" s="122">
        <f t="shared" si="16"/>
        <v>5</v>
      </c>
      <c r="F124" s="122">
        <f t="shared" si="17"/>
        <v>6</v>
      </c>
      <c r="G124" s="122">
        <f t="shared" si="18"/>
        <v>11</v>
      </c>
      <c r="H124" s="119">
        <v>2</v>
      </c>
      <c r="I124" s="119">
        <v>2</v>
      </c>
      <c r="J124" s="119">
        <v>4</v>
      </c>
      <c r="K124" s="119">
        <v>3</v>
      </c>
      <c r="L124" s="119">
        <v>4</v>
      </c>
      <c r="M124" s="119">
        <v>7</v>
      </c>
      <c r="N124" s="119"/>
      <c r="O124" s="119"/>
      <c r="P124" s="119"/>
      <c r="Q124" s="119"/>
      <c r="R124" s="119"/>
      <c r="S124" s="119"/>
      <c r="T124" s="119"/>
      <c r="U124" s="119"/>
      <c r="V124" s="119"/>
      <c r="W124" s="119"/>
      <c r="X124" s="119"/>
      <c r="Y124" s="119"/>
      <c r="Z124" s="119"/>
      <c r="AA124" s="119"/>
      <c r="AB124" s="120"/>
    </row>
    <row r="125" spans="2:28">
      <c r="B125" s="123"/>
      <c r="C125" s="112" t="s">
        <v>603</v>
      </c>
      <c r="D125" s="118" t="s">
        <v>604</v>
      </c>
      <c r="E125" s="122">
        <f t="shared" si="16"/>
        <v>4</v>
      </c>
      <c r="F125" s="122">
        <f t="shared" si="17"/>
        <v>11</v>
      </c>
      <c r="G125" s="122">
        <f t="shared" si="18"/>
        <v>15</v>
      </c>
      <c r="H125" s="119">
        <v>3</v>
      </c>
      <c r="I125" s="119">
        <v>7</v>
      </c>
      <c r="J125" s="119">
        <v>10</v>
      </c>
      <c r="K125" s="119">
        <v>1</v>
      </c>
      <c r="L125" s="119">
        <v>4</v>
      </c>
      <c r="M125" s="119">
        <v>5</v>
      </c>
      <c r="N125" s="119"/>
      <c r="O125" s="119"/>
      <c r="P125" s="119"/>
      <c r="Q125" s="119"/>
      <c r="R125" s="119"/>
      <c r="S125" s="119"/>
      <c r="T125" s="119"/>
      <c r="U125" s="119"/>
      <c r="V125" s="119"/>
      <c r="W125" s="119"/>
      <c r="X125" s="119"/>
      <c r="Y125" s="119"/>
      <c r="Z125" s="119"/>
      <c r="AA125" s="119"/>
      <c r="AB125" s="120"/>
    </row>
    <row r="126" spans="2:28">
      <c r="B126" s="123"/>
      <c r="C126" s="112" t="s">
        <v>175</v>
      </c>
      <c r="D126" s="118" t="s">
        <v>605</v>
      </c>
      <c r="E126" s="122">
        <f t="shared" si="16"/>
        <v>0</v>
      </c>
      <c r="F126" s="122">
        <f t="shared" si="17"/>
        <v>1</v>
      </c>
      <c r="G126" s="122">
        <f t="shared" si="18"/>
        <v>1</v>
      </c>
      <c r="H126" s="119"/>
      <c r="I126" s="119"/>
      <c r="J126" s="119"/>
      <c r="K126" s="119"/>
      <c r="L126" s="119">
        <v>1</v>
      </c>
      <c r="M126" s="119">
        <v>1</v>
      </c>
      <c r="N126" s="119"/>
      <c r="O126" s="119"/>
      <c r="P126" s="119"/>
      <c r="Q126" s="119"/>
      <c r="R126" s="119"/>
      <c r="S126" s="119"/>
      <c r="T126" s="119"/>
      <c r="U126" s="119"/>
      <c r="V126" s="119"/>
      <c r="W126" s="119"/>
      <c r="X126" s="119"/>
      <c r="Y126" s="119"/>
      <c r="Z126" s="119"/>
      <c r="AA126" s="119"/>
      <c r="AB126" s="120"/>
    </row>
    <row r="127" spans="2:28">
      <c r="B127" s="123"/>
      <c r="C127" s="112" t="s">
        <v>606</v>
      </c>
      <c r="D127" s="118" t="s">
        <v>607</v>
      </c>
      <c r="E127" s="122">
        <f t="shared" si="16"/>
        <v>12</v>
      </c>
      <c r="F127" s="122">
        <f t="shared" si="17"/>
        <v>10</v>
      </c>
      <c r="G127" s="122">
        <f t="shared" si="18"/>
        <v>22</v>
      </c>
      <c r="H127" s="119">
        <v>4</v>
      </c>
      <c r="I127" s="119">
        <v>3</v>
      </c>
      <c r="J127" s="119">
        <v>7</v>
      </c>
      <c r="K127" s="119">
        <v>8</v>
      </c>
      <c r="L127" s="119">
        <v>7</v>
      </c>
      <c r="M127" s="119">
        <v>15</v>
      </c>
      <c r="N127" s="119"/>
      <c r="O127" s="119"/>
      <c r="P127" s="119"/>
      <c r="Q127" s="119"/>
      <c r="R127" s="119"/>
      <c r="S127" s="119"/>
      <c r="T127" s="119"/>
      <c r="U127" s="119"/>
      <c r="V127" s="119"/>
      <c r="W127" s="119"/>
      <c r="X127" s="119"/>
      <c r="Y127" s="119"/>
      <c r="Z127" s="119"/>
      <c r="AA127" s="119"/>
      <c r="AB127" s="120"/>
    </row>
    <row r="128" spans="2:28">
      <c r="B128" s="124" t="s">
        <v>608</v>
      </c>
      <c r="C128" s="125"/>
      <c r="D128" s="97"/>
      <c r="E128" s="126">
        <f t="shared" si="16"/>
        <v>35</v>
      </c>
      <c r="F128" s="126">
        <f t="shared" si="17"/>
        <v>26</v>
      </c>
      <c r="G128" s="126">
        <f t="shared" si="18"/>
        <v>61</v>
      </c>
      <c r="H128" s="126">
        <v>29</v>
      </c>
      <c r="I128" s="126">
        <v>17</v>
      </c>
      <c r="J128" s="126">
        <v>46</v>
      </c>
      <c r="K128" s="126">
        <v>6</v>
      </c>
      <c r="L128" s="126">
        <v>9</v>
      </c>
      <c r="M128" s="126">
        <v>15</v>
      </c>
      <c r="N128" s="126"/>
      <c r="O128" s="126"/>
      <c r="P128" s="126"/>
      <c r="Q128" s="126"/>
      <c r="R128" s="126"/>
      <c r="S128" s="126"/>
      <c r="T128" s="126"/>
      <c r="U128" s="126"/>
      <c r="V128" s="126"/>
      <c r="W128" s="126"/>
      <c r="X128" s="126"/>
      <c r="Y128" s="126"/>
      <c r="Z128" s="126"/>
      <c r="AA128" s="126"/>
      <c r="AB128" s="127"/>
    </row>
    <row r="129" spans="2:28">
      <c r="B129" s="111" t="s">
        <v>50</v>
      </c>
      <c r="C129" s="112"/>
      <c r="D129" s="113"/>
      <c r="E129" s="114">
        <f t="shared" si="16"/>
        <v>35</v>
      </c>
      <c r="F129" s="114">
        <f t="shared" si="17"/>
        <v>26</v>
      </c>
      <c r="G129" s="114">
        <f t="shared" si="18"/>
        <v>61</v>
      </c>
      <c r="H129" s="114">
        <v>29</v>
      </c>
      <c r="I129" s="114">
        <v>17</v>
      </c>
      <c r="J129" s="114">
        <v>46</v>
      </c>
      <c r="K129" s="114">
        <v>6</v>
      </c>
      <c r="L129" s="114">
        <v>9</v>
      </c>
      <c r="M129" s="114">
        <v>15</v>
      </c>
      <c r="N129" s="114"/>
      <c r="O129" s="114"/>
      <c r="P129" s="114"/>
      <c r="Q129" s="114"/>
      <c r="R129" s="114"/>
      <c r="S129" s="114"/>
      <c r="T129" s="114"/>
      <c r="U129" s="114"/>
      <c r="V129" s="114"/>
      <c r="W129" s="114"/>
      <c r="X129" s="114"/>
      <c r="Y129" s="114"/>
      <c r="Z129" s="114"/>
      <c r="AA129" s="114"/>
      <c r="AB129" s="115"/>
    </row>
    <row r="130" spans="2:28">
      <c r="B130" s="116" t="s">
        <v>441</v>
      </c>
      <c r="C130" s="117"/>
      <c r="D130" s="118"/>
      <c r="E130" s="119">
        <f t="shared" si="16"/>
        <v>10</v>
      </c>
      <c r="F130" s="119">
        <f t="shared" si="17"/>
        <v>6</v>
      </c>
      <c r="G130" s="119">
        <f t="shared" si="18"/>
        <v>16</v>
      </c>
      <c r="H130" s="119">
        <v>10</v>
      </c>
      <c r="I130" s="119">
        <v>6</v>
      </c>
      <c r="J130" s="119">
        <v>16</v>
      </c>
      <c r="K130" s="119"/>
      <c r="L130" s="119"/>
      <c r="M130" s="119"/>
      <c r="N130" s="119"/>
      <c r="O130" s="119"/>
      <c r="P130" s="119"/>
      <c r="Q130" s="119"/>
      <c r="R130" s="119"/>
      <c r="S130" s="119"/>
      <c r="T130" s="119"/>
      <c r="U130" s="119"/>
      <c r="V130" s="119"/>
      <c r="W130" s="119"/>
      <c r="X130" s="119"/>
      <c r="Y130" s="119"/>
      <c r="Z130" s="119"/>
      <c r="AA130" s="119"/>
      <c r="AB130" s="120"/>
    </row>
    <row r="131" spans="2:28">
      <c r="B131" s="121">
        <v>25.010100000000001</v>
      </c>
      <c r="C131" s="112" t="s">
        <v>180</v>
      </c>
      <c r="D131" s="118" t="s">
        <v>181</v>
      </c>
      <c r="E131" s="122">
        <f t="shared" si="16"/>
        <v>3</v>
      </c>
      <c r="F131" s="122">
        <f t="shared" si="17"/>
        <v>2</v>
      </c>
      <c r="G131" s="122">
        <f t="shared" si="18"/>
        <v>5</v>
      </c>
      <c r="H131" s="119">
        <v>3</v>
      </c>
      <c r="I131" s="119">
        <v>2</v>
      </c>
      <c r="J131" s="119">
        <v>5</v>
      </c>
      <c r="K131" s="119"/>
      <c r="L131" s="119"/>
      <c r="M131" s="119"/>
      <c r="N131" s="119"/>
      <c r="O131" s="119"/>
      <c r="P131" s="119"/>
      <c r="Q131" s="119"/>
      <c r="R131" s="119"/>
      <c r="S131" s="119"/>
      <c r="T131" s="119"/>
      <c r="U131" s="119"/>
      <c r="V131" s="119"/>
      <c r="W131" s="119"/>
      <c r="X131" s="119"/>
      <c r="Y131" s="119"/>
      <c r="Z131" s="119"/>
      <c r="AA131" s="119"/>
      <c r="AB131" s="120"/>
    </row>
    <row r="132" spans="2:28">
      <c r="B132" s="121">
        <v>25.010300000000001</v>
      </c>
      <c r="C132" s="112" t="s">
        <v>182</v>
      </c>
      <c r="D132" s="118" t="s">
        <v>183</v>
      </c>
      <c r="E132" s="122">
        <f t="shared" si="16"/>
        <v>7</v>
      </c>
      <c r="F132" s="122">
        <f t="shared" si="17"/>
        <v>4</v>
      </c>
      <c r="G132" s="122">
        <f t="shared" si="18"/>
        <v>11</v>
      </c>
      <c r="H132" s="119">
        <v>7</v>
      </c>
      <c r="I132" s="119">
        <v>4</v>
      </c>
      <c r="J132" s="119">
        <v>11</v>
      </c>
      <c r="K132" s="119"/>
      <c r="L132" s="119"/>
      <c r="M132" s="119"/>
      <c r="N132" s="119"/>
      <c r="O132" s="119"/>
      <c r="P132" s="119"/>
      <c r="Q132" s="119"/>
      <c r="R132" s="119"/>
      <c r="S132" s="119"/>
      <c r="T132" s="119"/>
      <c r="U132" s="119"/>
      <c r="V132" s="119"/>
      <c r="W132" s="119"/>
      <c r="X132" s="119"/>
      <c r="Y132" s="119"/>
      <c r="Z132" s="119"/>
      <c r="AA132" s="119"/>
      <c r="AB132" s="120"/>
    </row>
    <row r="133" spans="2:28">
      <c r="B133" s="116" t="s">
        <v>444</v>
      </c>
      <c r="C133" s="117"/>
      <c r="D133" s="118"/>
      <c r="E133" s="119">
        <f t="shared" si="16"/>
        <v>1</v>
      </c>
      <c r="F133" s="119">
        <f t="shared" si="17"/>
        <v>6</v>
      </c>
      <c r="G133" s="119">
        <f t="shared" si="18"/>
        <v>7</v>
      </c>
      <c r="H133" s="119">
        <v>1</v>
      </c>
      <c r="I133" s="119">
        <v>6</v>
      </c>
      <c r="J133" s="119">
        <v>7</v>
      </c>
      <c r="K133" s="119"/>
      <c r="L133" s="119"/>
      <c r="M133" s="119"/>
      <c r="N133" s="119"/>
      <c r="O133" s="119"/>
      <c r="P133" s="119"/>
      <c r="Q133" s="119"/>
      <c r="R133" s="119"/>
      <c r="S133" s="119"/>
      <c r="T133" s="119"/>
      <c r="U133" s="119"/>
      <c r="V133" s="119"/>
      <c r="W133" s="119"/>
      <c r="X133" s="119"/>
      <c r="Y133" s="119"/>
      <c r="Z133" s="119"/>
      <c r="AA133" s="119"/>
      <c r="AB133" s="120"/>
    </row>
    <row r="134" spans="2:28">
      <c r="B134" s="121">
        <v>25.0199</v>
      </c>
      <c r="C134" s="112" t="s">
        <v>442</v>
      </c>
      <c r="D134" s="118" t="s">
        <v>443</v>
      </c>
      <c r="E134" s="122">
        <f t="shared" si="16"/>
        <v>1</v>
      </c>
      <c r="F134" s="122">
        <f t="shared" si="17"/>
        <v>6</v>
      </c>
      <c r="G134" s="122">
        <f t="shared" si="18"/>
        <v>7</v>
      </c>
      <c r="H134" s="119">
        <v>1</v>
      </c>
      <c r="I134" s="119">
        <v>6</v>
      </c>
      <c r="J134" s="119">
        <v>7</v>
      </c>
      <c r="K134" s="119"/>
      <c r="L134" s="119"/>
      <c r="M134" s="119"/>
      <c r="N134" s="119"/>
      <c r="O134" s="119"/>
      <c r="P134" s="119"/>
      <c r="Q134" s="119"/>
      <c r="R134" s="119"/>
      <c r="S134" s="119"/>
      <c r="T134" s="119"/>
      <c r="U134" s="119"/>
      <c r="V134" s="119"/>
      <c r="W134" s="119"/>
      <c r="X134" s="119"/>
      <c r="Y134" s="119"/>
      <c r="Z134" s="119"/>
      <c r="AA134" s="119"/>
      <c r="AB134" s="120"/>
    </row>
    <row r="135" spans="2:28">
      <c r="B135" s="116" t="s">
        <v>75</v>
      </c>
      <c r="C135" s="117"/>
      <c r="D135" s="118"/>
      <c r="E135" s="119">
        <f t="shared" si="16"/>
        <v>24</v>
      </c>
      <c r="F135" s="119">
        <f t="shared" si="17"/>
        <v>14</v>
      </c>
      <c r="G135" s="119">
        <f t="shared" si="18"/>
        <v>38</v>
      </c>
      <c r="H135" s="119">
        <v>18</v>
      </c>
      <c r="I135" s="119">
        <v>5</v>
      </c>
      <c r="J135" s="119">
        <v>23</v>
      </c>
      <c r="K135" s="119">
        <v>6</v>
      </c>
      <c r="L135" s="119">
        <v>9</v>
      </c>
      <c r="M135" s="119">
        <v>15</v>
      </c>
      <c r="N135" s="119"/>
      <c r="O135" s="119"/>
      <c r="P135" s="119"/>
      <c r="Q135" s="119"/>
      <c r="R135" s="119"/>
      <c r="S135" s="119"/>
      <c r="T135" s="119"/>
      <c r="U135" s="119"/>
      <c r="V135" s="119"/>
      <c r="W135" s="119"/>
      <c r="X135" s="119"/>
      <c r="Y135" s="119"/>
      <c r="Z135" s="119"/>
      <c r="AA135" s="119"/>
      <c r="AB135" s="120"/>
    </row>
    <row r="136" spans="2:28">
      <c r="B136" s="121">
        <v>11.040100000000001</v>
      </c>
      <c r="C136" s="112" t="s">
        <v>184</v>
      </c>
      <c r="D136" s="118" t="s">
        <v>185</v>
      </c>
      <c r="E136" s="122">
        <f t="shared" si="16"/>
        <v>24</v>
      </c>
      <c r="F136" s="122">
        <f t="shared" si="17"/>
        <v>14</v>
      </c>
      <c r="G136" s="122">
        <f t="shared" si="18"/>
        <v>38</v>
      </c>
      <c r="H136" s="119">
        <v>18</v>
      </c>
      <c r="I136" s="119">
        <v>5</v>
      </c>
      <c r="J136" s="119">
        <v>23</v>
      </c>
      <c r="K136" s="119">
        <v>6</v>
      </c>
      <c r="L136" s="119">
        <v>9</v>
      </c>
      <c r="M136" s="119">
        <v>15</v>
      </c>
      <c r="N136" s="119"/>
      <c r="O136" s="119"/>
      <c r="P136" s="119"/>
      <c r="Q136" s="119"/>
      <c r="R136" s="119"/>
      <c r="S136" s="119"/>
      <c r="T136" s="119"/>
      <c r="U136" s="119"/>
      <c r="V136" s="119"/>
      <c r="W136" s="119"/>
      <c r="X136" s="119"/>
      <c r="Y136" s="119"/>
      <c r="Z136" s="119"/>
      <c r="AA136" s="119"/>
      <c r="AB136" s="120"/>
    </row>
    <row r="137" spans="2:28">
      <c r="B137" s="124" t="s">
        <v>609</v>
      </c>
      <c r="C137" s="125"/>
      <c r="D137" s="97"/>
      <c r="E137" s="126">
        <f t="shared" si="16"/>
        <v>359</v>
      </c>
      <c r="F137" s="126">
        <f t="shared" si="17"/>
        <v>173</v>
      </c>
      <c r="G137" s="126">
        <f t="shared" si="18"/>
        <v>532</v>
      </c>
      <c r="H137" s="126">
        <v>82</v>
      </c>
      <c r="I137" s="126">
        <v>44</v>
      </c>
      <c r="J137" s="126">
        <v>126</v>
      </c>
      <c r="K137" s="126">
        <v>91</v>
      </c>
      <c r="L137" s="126">
        <v>44</v>
      </c>
      <c r="M137" s="126">
        <v>135</v>
      </c>
      <c r="N137" s="126">
        <v>70</v>
      </c>
      <c r="O137" s="126">
        <v>42</v>
      </c>
      <c r="P137" s="126">
        <v>112</v>
      </c>
      <c r="Q137" s="126">
        <v>116</v>
      </c>
      <c r="R137" s="126">
        <v>40</v>
      </c>
      <c r="S137" s="126">
        <v>156</v>
      </c>
      <c r="T137" s="126"/>
      <c r="U137" s="126">
        <v>2</v>
      </c>
      <c r="V137" s="126">
        <v>2</v>
      </c>
      <c r="W137" s="126"/>
      <c r="X137" s="126"/>
      <c r="Y137" s="126"/>
      <c r="Z137" s="126"/>
      <c r="AA137" s="126">
        <v>1</v>
      </c>
      <c r="AB137" s="127">
        <v>1</v>
      </c>
    </row>
    <row r="138" spans="2:28">
      <c r="B138" s="111" t="s">
        <v>49</v>
      </c>
      <c r="C138" s="112"/>
      <c r="D138" s="113"/>
      <c r="E138" s="114">
        <f t="shared" si="16"/>
        <v>342</v>
      </c>
      <c r="F138" s="114">
        <f t="shared" si="17"/>
        <v>163</v>
      </c>
      <c r="G138" s="114">
        <f t="shared" si="18"/>
        <v>505</v>
      </c>
      <c r="H138" s="114">
        <v>72</v>
      </c>
      <c r="I138" s="114">
        <v>38</v>
      </c>
      <c r="J138" s="114">
        <v>110</v>
      </c>
      <c r="K138" s="114">
        <v>84</v>
      </c>
      <c r="L138" s="114">
        <v>40</v>
      </c>
      <c r="M138" s="114">
        <v>124</v>
      </c>
      <c r="N138" s="114">
        <v>70</v>
      </c>
      <c r="O138" s="114">
        <v>42</v>
      </c>
      <c r="P138" s="114">
        <v>112</v>
      </c>
      <c r="Q138" s="114">
        <v>116</v>
      </c>
      <c r="R138" s="114">
        <v>40</v>
      </c>
      <c r="S138" s="114">
        <v>156</v>
      </c>
      <c r="T138" s="114"/>
      <c r="U138" s="114">
        <v>2</v>
      </c>
      <c r="V138" s="114">
        <v>2</v>
      </c>
      <c r="W138" s="114"/>
      <c r="X138" s="114"/>
      <c r="Y138" s="114"/>
      <c r="Z138" s="114"/>
      <c r="AA138" s="114">
        <v>1</v>
      </c>
      <c r="AB138" s="115">
        <v>1</v>
      </c>
    </row>
    <row r="139" spans="2:28">
      <c r="B139" s="116" t="s">
        <v>71</v>
      </c>
      <c r="C139" s="117"/>
      <c r="D139" s="118"/>
      <c r="E139" s="119">
        <f t="shared" si="16"/>
        <v>342</v>
      </c>
      <c r="F139" s="119">
        <f t="shared" si="17"/>
        <v>163</v>
      </c>
      <c r="G139" s="119">
        <f t="shared" si="18"/>
        <v>505</v>
      </c>
      <c r="H139" s="119">
        <v>72</v>
      </c>
      <c r="I139" s="119">
        <v>38</v>
      </c>
      <c r="J139" s="119">
        <v>110</v>
      </c>
      <c r="K139" s="119">
        <v>84</v>
      </c>
      <c r="L139" s="119">
        <v>40</v>
      </c>
      <c r="M139" s="119">
        <v>124</v>
      </c>
      <c r="N139" s="119">
        <v>70</v>
      </c>
      <c r="O139" s="119">
        <v>42</v>
      </c>
      <c r="P139" s="119">
        <v>112</v>
      </c>
      <c r="Q139" s="119">
        <v>116</v>
      </c>
      <c r="R139" s="119">
        <v>40</v>
      </c>
      <c r="S139" s="119">
        <v>156</v>
      </c>
      <c r="T139" s="119"/>
      <c r="U139" s="119">
        <v>2</v>
      </c>
      <c r="V139" s="119">
        <v>2</v>
      </c>
      <c r="W139" s="119"/>
      <c r="X139" s="119"/>
      <c r="Y139" s="119"/>
      <c r="Z139" s="119"/>
      <c r="AA139" s="119">
        <v>1</v>
      </c>
      <c r="AB139" s="120">
        <v>1</v>
      </c>
    </row>
    <row r="140" spans="2:28">
      <c r="B140" s="121">
        <v>9.0498999999999992</v>
      </c>
      <c r="C140" s="112" t="s">
        <v>189</v>
      </c>
      <c r="D140" s="118" t="s">
        <v>190</v>
      </c>
      <c r="E140" s="122">
        <f t="shared" si="16"/>
        <v>117</v>
      </c>
      <c r="F140" s="122">
        <f t="shared" si="17"/>
        <v>42</v>
      </c>
      <c r="G140" s="122">
        <f t="shared" si="18"/>
        <v>159</v>
      </c>
      <c r="H140" s="119">
        <v>24</v>
      </c>
      <c r="I140" s="119">
        <v>10</v>
      </c>
      <c r="J140" s="119">
        <v>34</v>
      </c>
      <c r="K140" s="119">
        <v>26</v>
      </c>
      <c r="L140" s="119">
        <v>8</v>
      </c>
      <c r="M140" s="119">
        <v>34</v>
      </c>
      <c r="N140" s="119">
        <v>32</v>
      </c>
      <c r="O140" s="119">
        <v>12</v>
      </c>
      <c r="P140" s="119">
        <v>44</v>
      </c>
      <c r="Q140" s="119">
        <v>35</v>
      </c>
      <c r="R140" s="119">
        <v>11</v>
      </c>
      <c r="S140" s="119">
        <v>46</v>
      </c>
      <c r="T140" s="119"/>
      <c r="U140" s="119">
        <v>1</v>
      </c>
      <c r="V140" s="119">
        <v>1</v>
      </c>
      <c r="W140" s="119"/>
      <c r="X140" s="119"/>
      <c r="Y140" s="119"/>
      <c r="Z140" s="119"/>
      <c r="AA140" s="119"/>
      <c r="AB140" s="120"/>
    </row>
    <row r="141" spans="2:28">
      <c r="B141" s="121">
        <v>9.0799000000000003</v>
      </c>
      <c r="C141" s="112" t="s">
        <v>191</v>
      </c>
      <c r="D141" s="118" t="s">
        <v>192</v>
      </c>
      <c r="E141" s="122">
        <f t="shared" si="16"/>
        <v>100</v>
      </c>
      <c r="F141" s="122">
        <f t="shared" si="17"/>
        <v>80</v>
      </c>
      <c r="G141" s="122">
        <f t="shared" si="18"/>
        <v>180</v>
      </c>
      <c r="H141" s="119">
        <v>19</v>
      </c>
      <c r="I141" s="119">
        <v>20</v>
      </c>
      <c r="J141" s="119">
        <v>39</v>
      </c>
      <c r="K141" s="119">
        <v>31</v>
      </c>
      <c r="L141" s="119">
        <v>21</v>
      </c>
      <c r="M141" s="119">
        <v>52</v>
      </c>
      <c r="N141" s="119">
        <v>16</v>
      </c>
      <c r="O141" s="119">
        <v>19</v>
      </c>
      <c r="P141" s="119">
        <v>35</v>
      </c>
      <c r="Q141" s="119">
        <v>34</v>
      </c>
      <c r="R141" s="119">
        <v>19</v>
      </c>
      <c r="S141" s="119">
        <v>53</v>
      </c>
      <c r="T141" s="119"/>
      <c r="U141" s="119">
        <v>1</v>
      </c>
      <c r="V141" s="119">
        <v>1</v>
      </c>
      <c r="W141" s="119"/>
      <c r="X141" s="119"/>
      <c r="Y141" s="119"/>
      <c r="Z141" s="119"/>
      <c r="AA141" s="119"/>
      <c r="AB141" s="120"/>
    </row>
    <row r="142" spans="2:28">
      <c r="B142" s="121">
        <v>9.0901999999999994</v>
      </c>
      <c r="C142" s="112" t="s">
        <v>193</v>
      </c>
      <c r="D142" s="118" t="s">
        <v>194</v>
      </c>
      <c r="E142" s="122">
        <f t="shared" si="16"/>
        <v>125</v>
      </c>
      <c r="F142" s="122">
        <f t="shared" si="17"/>
        <v>41</v>
      </c>
      <c r="G142" s="122">
        <f t="shared" si="18"/>
        <v>166</v>
      </c>
      <c r="H142" s="119">
        <v>29</v>
      </c>
      <c r="I142" s="119">
        <v>8</v>
      </c>
      <c r="J142" s="119">
        <v>37</v>
      </c>
      <c r="K142" s="119">
        <v>27</v>
      </c>
      <c r="L142" s="119">
        <v>11</v>
      </c>
      <c r="M142" s="119">
        <v>38</v>
      </c>
      <c r="N142" s="119">
        <v>22</v>
      </c>
      <c r="O142" s="119">
        <v>11</v>
      </c>
      <c r="P142" s="119">
        <v>33</v>
      </c>
      <c r="Q142" s="119">
        <v>47</v>
      </c>
      <c r="R142" s="119">
        <v>10</v>
      </c>
      <c r="S142" s="119">
        <v>57</v>
      </c>
      <c r="T142" s="119"/>
      <c r="U142" s="119"/>
      <c r="V142" s="119"/>
      <c r="W142" s="119"/>
      <c r="X142" s="119"/>
      <c r="Y142" s="119"/>
      <c r="Z142" s="119"/>
      <c r="AA142" s="119">
        <v>1</v>
      </c>
      <c r="AB142" s="120">
        <v>1</v>
      </c>
    </row>
    <row r="143" spans="2:28">
      <c r="B143" s="111" t="s">
        <v>50</v>
      </c>
      <c r="C143" s="112"/>
      <c r="D143" s="113"/>
      <c r="E143" s="114">
        <f t="shared" si="16"/>
        <v>17</v>
      </c>
      <c r="F143" s="114">
        <f t="shared" si="17"/>
        <v>10</v>
      </c>
      <c r="G143" s="114">
        <f t="shared" si="18"/>
        <v>27</v>
      </c>
      <c r="H143" s="114">
        <v>10</v>
      </c>
      <c r="I143" s="114">
        <v>6</v>
      </c>
      <c r="J143" s="114">
        <v>16</v>
      </c>
      <c r="K143" s="114">
        <v>7</v>
      </c>
      <c r="L143" s="114">
        <v>4</v>
      </c>
      <c r="M143" s="114">
        <v>11</v>
      </c>
      <c r="N143" s="114"/>
      <c r="O143" s="114"/>
      <c r="P143" s="114"/>
      <c r="Q143" s="114"/>
      <c r="R143" s="114"/>
      <c r="S143" s="114"/>
      <c r="T143" s="114"/>
      <c r="U143" s="114"/>
      <c r="V143" s="114"/>
      <c r="W143" s="114"/>
      <c r="X143" s="114"/>
      <c r="Y143" s="114"/>
      <c r="Z143" s="114"/>
      <c r="AA143" s="114"/>
      <c r="AB143" s="115"/>
    </row>
    <row r="144" spans="2:28">
      <c r="B144" s="116" t="s">
        <v>75</v>
      </c>
      <c r="C144" s="117"/>
      <c r="D144" s="118"/>
      <c r="E144" s="119">
        <f t="shared" si="16"/>
        <v>17</v>
      </c>
      <c r="F144" s="119">
        <f t="shared" si="17"/>
        <v>10</v>
      </c>
      <c r="G144" s="119">
        <f t="shared" si="18"/>
        <v>27</v>
      </c>
      <c r="H144" s="119">
        <v>10</v>
      </c>
      <c r="I144" s="119">
        <v>6</v>
      </c>
      <c r="J144" s="119">
        <v>16</v>
      </c>
      <c r="K144" s="119">
        <v>7</v>
      </c>
      <c r="L144" s="119">
        <v>4</v>
      </c>
      <c r="M144" s="119">
        <v>11</v>
      </c>
      <c r="N144" s="119"/>
      <c r="O144" s="119"/>
      <c r="P144" s="119"/>
      <c r="Q144" s="119"/>
      <c r="R144" s="119"/>
      <c r="S144" s="119"/>
      <c r="T144" s="119"/>
      <c r="U144" s="119"/>
      <c r="V144" s="119"/>
      <c r="W144" s="119"/>
      <c r="X144" s="119"/>
      <c r="Y144" s="119"/>
      <c r="Z144" s="119"/>
      <c r="AA144" s="119"/>
      <c r="AB144" s="120"/>
    </row>
    <row r="145" spans="2:28">
      <c r="B145" s="121">
        <v>9.0401000000000007</v>
      </c>
      <c r="C145" s="112" t="s">
        <v>197</v>
      </c>
      <c r="D145" s="118" t="s">
        <v>198</v>
      </c>
      <c r="E145" s="122">
        <f t="shared" si="16"/>
        <v>8</v>
      </c>
      <c r="F145" s="122">
        <f t="shared" si="17"/>
        <v>5</v>
      </c>
      <c r="G145" s="122">
        <f t="shared" si="18"/>
        <v>13</v>
      </c>
      <c r="H145" s="119">
        <v>5</v>
      </c>
      <c r="I145" s="119">
        <v>4</v>
      </c>
      <c r="J145" s="119">
        <v>9</v>
      </c>
      <c r="K145" s="119">
        <v>3</v>
      </c>
      <c r="L145" s="119">
        <v>1</v>
      </c>
      <c r="M145" s="119">
        <v>4</v>
      </c>
      <c r="N145" s="119"/>
      <c r="O145" s="119"/>
      <c r="P145" s="119"/>
      <c r="Q145" s="119"/>
      <c r="R145" s="119"/>
      <c r="S145" s="119"/>
      <c r="T145" s="119"/>
      <c r="U145" s="119"/>
      <c r="V145" s="119"/>
      <c r="W145" s="119"/>
      <c r="X145" s="119"/>
      <c r="Y145" s="119"/>
      <c r="Z145" s="119"/>
      <c r="AA145" s="119"/>
      <c r="AB145" s="120"/>
    </row>
    <row r="146" spans="2:28">
      <c r="B146" s="121">
        <v>9.0498999999999992</v>
      </c>
      <c r="C146" s="112" t="s">
        <v>195</v>
      </c>
      <c r="D146" s="118" t="s">
        <v>196</v>
      </c>
      <c r="E146" s="122">
        <f t="shared" si="16"/>
        <v>9</v>
      </c>
      <c r="F146" s="122">
        <f t="shared" si="17"/>
        <v>5</v>
      </c>
      <c r="G146" s="122">
        <f t="shared" si="18"/>
        <v>14</v>
      </c>
      <c r="H146" s="119">
        <v>5</v>
      </c>
      <c r="I146" s="119">
        <v>2</v>
      </c>
      <c r="J146" s="119">
        <v>7</v>
      </c>
      <c r="K146" s="119">
        <v>4</v>
      </c>
      <c r="L146" s="119">
        <v>3</v>
      </c>
      <c r="M146" s="119">
        <v>7</v>
      </c>
      <c r="N146" s="119"/>
      <c r="O146" s="119"/>
      <c r="P146" s="119"/>
      <c r="Q146" s="119"/>
      <c r="R146" s="119"/>
      <c r="S146" s="119"/>
      <c r="T146" s="119"/>
      <c r="U146" s="119"/>
      <c r="V146" s="119"/>
      <c r="W146" s="119"/>
      <c r="X146" s="119"/>
      <c r="Y146" s="119"/>
      <c r="Z146" s="119"/>
      <c r="AA146" s="119"/>
      <c r="AB146" s="120"/>
    </row>
    <row r="147" spans="2:28">
      <c r="B147" s="124" t="s">
        <v>201</v>
      </c>
      <c r="C147" s="125"/>
      <c r="D147" s="97"/>
      <c r="E147" s="126">
        <f t="shared" si="16"/>
        <v>363</v>
      </c>
      <c r="F147" s="126">
        <f t="shared" si="17"/>
        <v>260</v>
      </c>
      <c r="G147" s="126">
        <f t="shared" si="18"/>
        <v>623</v>
      </c>
      <c r="H147" s="126">
        <v>142</v>
      </c>
      <c r="I147" s="126">
        <v>81</v>
      </c>
      <c r="J147" s="126">
        <v>223</v>
      </c>
      <c r="K147" s="126">
        <v>125</v>
      </c>
      <c r="L147" s="126">
        <v>88</v>
      </c>
      <c r="M147" s="126">
        <v>213</v>
      </c>
      <c r="N147" s="126">
        <v>95</v>
      </c>
      <c r="O147" s="126">
        <v>91</v>
      </c>
      <c r="P147" s="126">
        <v>186</v>
      </c>
      <c r="Q147" s="126"/>
      <c r="R147" s="126"/>
      <c r="S147" s="126"/>
      <c r="T147" s="126"/>
      <c r="U147" s="126"/>
      <c r="V147" s="126"/>
      <c r="W147" s="126"/>
      <c r="X147" s="126"/>
      <c r="Y147" s="126"/>
      <c r="Z147" s="126">
        <v>1</v>
      </c>
      <c r="AA147" s="126"/>
      <c r="AB147" s="127">
        <v>1</v>
      </c>
    </row>
    <row r="148" spans="2:28">
      <c r="B148" s="111" t="s">
        <v>50</v>
      </c>
      <c r="C148" s="112"/>
      <c r="D148" s="113"/>
      <c r="E148" s="114">
        <f t="shared" si="16"/>
        <v>363</v>
      </c>
      <c r="F148" s="114">
        <f t="shared" si="17"/>
        <v>260</v>
      </c>
      <c r="G148" s="114">
        <f t="shared" si="18"/>
        <v>623</v>
      </c>
      <c r="H148" s="114">
        <v>142</v>
      </c>
      <c r="I148" s="114">
        <v>81</v>
      </c>
      <c r="J148" s="114">
        <v>223</v>
      </c>
      <c r="K148" s="114">
        <v>125</v>
      </c>
      <c r="L148" s="114">
        <v>88</v>
      </c>
      <c r="M148" s="114">
        <v>213</v>
      </c>
      <c r="N148" s="114">
        <v>95</v>
      </c>
      <c r="O148" s="114">
        <v>91</v>
      </c>
      <c r="P148" s="114">
        <v>186</v>
      </c>
      <c r="Q148" s="114"/>
      <c r="R148" s="114"/>
      <c r="S148" s="114"/>
      <c r="T148" s="114"/>
      <c r="U148" s="114"/>
      <c r="V148" s="114"/>
      <c r="W148" s="114"/>
      <c r="X148" s="114"/>
      <c r="Y148" s="114"/>
      <c r="Z148" s="114">
        <v>1</v>
      </c>
      <c r="AA148" s="114"/>
      <c r="AB148" s="115">
        <v>1</v>
      </c>
    </row>
    <row r="149" spans="2:28">
      <c r="B149" s="116" t="s">
        <v>75</v>
      </c>
      <c r="C149" s="117"/>
      <c r="D149" s="118"/>
      <c r="E149" s="119">
        <f t="shared" si="16"/>
        <v>6</v>
      </c>
      <c r="F149" s="119">
        <f t="shared" si="17"/>
        <v>2</v>
      </c>
      <c r="G149" s="119">
        <f t="shared" si="18"/>
        <v>8</v>
      </c>
      <c r="H149" s="119">
        <v>6</v>
      </c>
      <c r="I149" s="119">
        <v>2</v>
      </c>
      <c r="J149" s="119">
        <v>8</v>
      </c>
      <c r="K149" s="119"/>
      <c r="L149" s="119"/>
      <c r="M149" s="119"/>
      <c r="N149" s="119"/>
      <c r="O149" s="119"/>
      <c r="P149" s="119"/>
      <c r="Q149" s="119"/>
      <c r="R149" s="119"/>
      <c r="S149" s="119"/>
      <c r="T149" s="119"/>
      <c r="U149" s="119"/>
      <c r="V149" s="119"/>
      <c r="W149" s="119"/>
      <c r="X149" s="119"/>
      <c r="Y149" s="119"/>
      <c r="Z149" s="119"/>
      <c r="AA149" s="119"/>
      <c r="AB149" s="120"/>
    </row>
    <row r="150" spans="2:28">
      <c r="B150" s="121">
        <v>22.010100000000001</v>
      </c>
      <c r="C150" s="112" t="s">
        <v>200</v>
      </c>
      <c r="D150" s="118" t="s">
        <v>201</v>
      </c>
      <c r="E150" s="122">
        <f t="shared" si="16"/>
        <v>6</v>
      </c>
      <c r="F150" s="122">
        <f t="shared" si="17"/>
        <v>2</v>
      </c>
      <c r="G150" s="122">
        <f t="shared" si="18"/>
        <v>8</v>
      </c>
      <c r="H150" s="119">
        <v>6</v>
      </c>
      <c r="I150" s="119">
        <v>2</v>
      </c>
      <c r="J150" s="119">
        <v>8</v>
      </c>
      <c r="K150" s="119"/>
      <c r="L150" s="119"/>
      <c r="M150" s="119"/>
      <c r="N150" s="119"/>
      <c r="O150" s="119"/>
      <c r="P150" s="119"/>
      <c r="Q150" s="119"/>
      <c r="R150" s="119"/>
      <c r="S150" s="119"/>
      <c r="T150" s="119"/>
      <c r="U150" s="119"/>
      <c r="V150" s="119"/>
      <c r="W150" s="119"/>
      <c r="X150" s="119"/>
      <c r="Y150" s="119"/>
      <c r="Z150" s="119"/>
      <c r="AA150" s="119"/>
      <c r="AB150" s="120"/>
    </row>
    <row r="151" spans="2:28">
      <c r="B151" s="116" t="s">
        <v>78</v>
      </c>
      <c r="C151" s="117"/>
      <c r="D151" s="118"/>
      <c r="E151" s="119">
        <f t="shared" si="16"/>
        <v>357</v>
      </c>
      <c r="F151" s="119">
        <f t="shared" si="17"/>
        <v>258</v>
      </c>
      <c r="G151" s="119">
        <f t="shared" si="18"/>
        <v>615</v>
      </c>
      <c r="H151" s="119">
        <v>136</v>
      </c>
      <c r="I151" s="119">
        <v>79</v>
      </c>
      <c r="J151" s="119">
        <v>215</v>
      </c>
      <c r="K151" s="119">
        <v>125</v>
      </c>
      <c r="L151" s="119">
        <v>88</v>
      </c>
      <c r="M151" s="119">
        <v>213</v>
      </c>
      <c r="N151" s="119">
        <v>95</v>
      </c>
      <c r="O151" s="119">
        <v>91</v>
      </c>
      <c r="P151" s="119">
        <v>186</v>
      </c>
      <c r="Q151" s="119"/>
      <c r="R151" s="119"/>
      <c r="S151" s="119"/>
      <c r="T151" s="119"/>
      <c r="U151" s="119"/>
      <c r="V151" s="119"/>
      <c r="W151" s="119"/>
      <c r="X151" s="119"/>
      <c r="Y151" s="119"/>
      <c r="Z151" s="119">
        <v>1</v>
      </c>
      <c r="AA151" s="119"/>
      <c r="AB151" s="120">
        <v>1</v>
      </c>
    </row>
    <row r="152" spans="2:28">
      <c r="B152" s="121">
        <v>22.010100000000001</v>
      </c>
      <c r="C152" s="112" t="s">
        <v>200</v>
      </c>
      <c r="D152" s="118" t="s">
        <v>201</v>
      </c>
      <c r="E152" s="122">
        <f t="shared" si="16"/>
        <v>357</v>
      </c>
      <c r="F152" s="122">
        <f t="shared" si="17"/>
        <v>258</v>
      </c>
      <c r="G152" s="122">
        <f t="shared" si="18"/>
        <v>615</v>
      </c>
      <c r="H152" s="119">
        <v>136</v>
      </c>
      <c r="I152" s="119">
        <v>79</v>
      </c>
      <c r="J152" s="119">
        <v>215</v>
      </c>
      <c r="K152" s="119">
        <v>125</v>
      </c>
      <c r="L152" s="119">
        <v>88</v>
      </c>
      <c r="M152" s="119">
        <v>213</v>
      </c>
      <c r="N152" s="119">
        <v>95</v>
      </c>
      <c r="O152" s="119">
        <v>91</v>
      </c>
      <c r="P152" s="119">
        <v>186</v>
      </c>
      <c r="Q152" s="119"/>
      <c r="R152" s="119"/>
      <c r="S152" s="119"/>
      <c r="T152" s="119"/>
      <c r="U152" s="119"/>
      <c r="V152" s="119"/>
      <c r="W152" s="119"/>
      <c r="X152" s="119"/>
      <c r="Y152" s="119"/>
      <c r="Z152" s="119">
        <v>1</v>
      </c>
      <c r="AA152" s="119"/>
      <c r="AB152" s="120">
        <v>1</v>
      </c>
    </row>
    <row r="153" spans="2:28">
      <c r="B153" s="124" t="s">
        <v>610</v>
      </c>
      <c r="C153" s="125"/>
      <c r="D153" s="97"/>
      <c r="E153" s="126">
        <f t="shared" si="16"/>
        <v>1432</v>
      </c>
      <c r="F153" s="126">
        <f t="shared" si="17"/>
        <v>680</v>
      </c>
      <c r="G153" s="126">
        <f t="shared" si="18"/>
        <v>2112</v>
      </c>
      <c r="H153" s="126">
        <v>327</v>
      </c>
      <c r="I153" s="126">
        <v>164</v>
      </c>
      <c r="J153" s="126">
        <v>491</v>
      </c>
      <c r="K153" s="126">
        <v>560</v>
      </c>
      <c r="L153" s="126">
        <v>254</v>
      </c>
      <c r="M153" s="126">
        <v>814</v>
      </c>
      <c r="N153" s="126">
        <v>193</v>
      </c>
      <c r="O153" s="126">
        <v>93</v>
      </c>
      <c r="P153" s="126">
        <v>286</v>
      </c>
      <c r="Q153" s="126">
        <v>341</v>
      </c>
      <c r="R153" s="126">
        <v>166</v>
      </c>
      <c r="S153" s="126">
        <v>507</v>
      </c>
      <c r="T153" s="126">
        <v>9</v>
      </c>
      <c r="U153" s="126">
        <v>3</v>
      </c>
      <c r="V153" s="126">
        <v>12</v>
      </c>
      <c r="W153" s="126"/>
      <c r="X153" s="126"/>
      <c r="Y153" s="126"/>
      <c r="Z153" s="126">
        <v>2</v>
      </c>
      <c r="AA153" s="126"/>
      <c r="AB153" s="127">
        <v>2</v>
      </c>
    </row>
    <row r="154" spans="2:28">
      <c r="B154" s="111" t="s">
        <v>49</v>
      </c>
      <c r="C154" s="112"/>
      <c r="D154" s="113"/>
      <c r="E154" s="114">
        <f t="shared" si="16"/>
        <v>1034</v>
      </c>
      <c r="F154" s="114">
        <f t="shared" si="17"/>
        <v>537</v>
      </c>
      <c r="G154" s="114">
        <f t="shared" si="18"/>
        <v>1571</v>
      </c>
      <c r="H154" s="114">
        <v>225</v>
      </c>
      <c r="I154" s="114">
        <v>113</v>
      </c>
      <c r="J154" s="114">
        <v>338</v>
      </c>
      <c r="K154" s="114">
        <v>264</v>
      </c>
      <c r="L154" s="114">
        <v>162</v>
      </c>
      <c r="M154" s="114">
        <v>426</v>
      </c>
      <c r="N154" s="114">
        <v>193</v>
      </c>
      <c r="O154" s="114">
        <v>93</v>
      </c>
      <c r="P154" s="114">
        <v>286</v>
      </c>
      <c r="Q154" s="114">
        <v>341</v>
      </c>
      <c r="R154" s="114">
        <v>166</v>
      </c>
      <c r="S154" s="114">
        <v>507</v>
      </c>
      <c r="T154" s="114">
        <v>9</v>
      </c>
      <c r="U154" s="114">
        <v>3</v>
      </c>
      <c r="V154" s="114">
        <v>12</v>
      </c>
      <c r="W154" s="114"/>
      <c r="X154" s="114"/>
      <c r="Y154" s="114"/>
      <c r="Z154" s="114">
        <v>2</v>
      </c>
      <c r="AA154" s="114"/>
      <c r="AB154" s="115">
        <v>2</v>
      </c>
    </row>
    <row r="155" spans="2:28">
      <c r="B155" s="116" t="s">
        <v>71</v>
      </c>
      <c r="C155" s="117"/>
      <c r="D155" s="118"/>
      <c r="E155" s="119">
        <f t="shared" si="16"/>
        <v>184</v>
      </c>
      <c r="F155" s="119">
        <f t="shared" si="17"/>
        <v>148</v>
      </c>
      <c r="G155" s="119">
        <f t="shared" si="18"/>
        <v>332</v>
      </c>
      <c r="H155" s="119">
        <v>50</v>
      </c>
      <c r="I155" s="119">
        <v>26</v>
      </c>
      <c r="J155" s="119">
        <v>76</v>
      </c>
      <c r="K155" s="119">
        <v>52</v>
      </c>
      <c r="L155" s="119">
        <v>52</v>
      </c>
      <c r="M155" s="119">
        <v>104</v>
      </c>
      <c r="N155" s="119">
        <v>38</v>
      </c>
      <c r="O155" s="119">
        <v>17</v>
      </c>
      <c r="P155" s="119">
        <v>55</v>
      </c>
      <c r="Q155" s="119">
        <v>43</v>
      </c>
      <c r="R155" s="119">
        <v>52</v>
      </c>
      <c r="S155" s="119">
        <v>95</v>
      </c>
      <c r="T155" s="119">
        <v>1</v>
      </c>
      <c r="U155" s="119">
        <v>1</v>
      </c>
      <c r="V155" s="119">
        <v>2</v>
      </c>
      <c r="W155" s="119"/>
      <c r="X155" s="119"/>
      <c r="Y155" s="119"/>
      <c r="Z155" s="119"/>
      <c r="AA155" s="119"/>
      <c r="AB155" s="120"/>
    </row>
    <row r="156" spans="2:28">
      <c r="B156" s="121">
        <v>13.1302</v>
      </c>
      <c r="C156" s="112" t="s">
        <v>213</v>
      </c>
      <c r="D156" s="118" t="s">
        <v>611</v>
      </c>
      <c r="E156" s="122">
        <f t="shared" si="16"/>
        <v>41</v>
      </c>
      <c r="F156" s="122">
        <f t="shared" si="17"/>
        <v>9</v>
      </c>
      <c r="G156" s="122">
        <f t="shared" si="18"/>
        <v>50</v>
      </c>
      <c r="H156" s="119">
        <v>6</v>
      </c>
      <c r="I156" s="119">
        <v>1</v>
      </c>
      <c r="J156" s="119">
        <v>7</v>
      </c>
      <c r="K156" s="119">
        <v>18</v>
      </c>
      <c r="L156" s="119">
        <v>5</v>
      </c>
      <c r="M156" s="119">
        <v>23</v>
      </c>
      <c r="N156" s="119">
        <v>7</v>
      </c>
      <c r="O156" s="119"/>
      <c r="P156" s="119">
        <v>7</v>
      </c>
      <c r="Q156" s="119">
        <v>10</v>
      </c>
      <c r="R156" s="119">
        <v>3</v>
      </c>
      <c r="S156" s="119">
        <v>13</v>
      </c>
      <c r="T156" s="119"/>
      <c r="U156" s="119"/>
      <c r="V156" s="119"/>
      <c r="W156" s="119"/>
      <c r="X156" s="119"/>
      <c r="Y156" s="119"/>
      <c r="Z156" s="119"/>
      <c r="AA156" s="119"/>
      <c r="AB156" s="120"/>
    </row>
    <row r="157" spans="2:28">
      <c r="B157" s="121">
        <v>13.1312</v>
      </c>
      <c r="C157" s="112" t="s">
        <v>239</v>
      </c>
      <c r="D157" s="118" t="s">
        <v>612</v>
      </c>
      <c r="E157" s="122">
        <f t="shared" si="16"/>
        <v>27</v>
      </c>
      <c r="F157" s="122">
        <f t="shared" si="17"/>
        <v>40</v>
      </c>
      <c r="G157" s="122">
        <f t="shared" si="18"/>
        <v>67</v>
      </c>
      <c r="H157" s="119">
        <v>6</v>
      </c>
      <c r="I157" s="119">
        <v>6</v>
      </c>
      <c r="J157" s="119">
        <v>12</v>
      </c>
      <c r="K157" s="119">
        <v>9</v>
      </c>
      <c r="L157" s="119">
        <v>11</v>
      </c>
      <c r="M157" s="119">
        <v>20</v>
      </c>
      <c r="N157" s="119">
        <v>7</v>
      </c>
      <c r="O157" s="119">
        <v>4</v>
      </c>
      <c r="P157" s="119">
        <v>11</v>
      </c>
      <c r="Q157" s="119">
        <v>5</v>
      </c>
      <c r="R157" s="119">
        <v>18</v>
      </c>
      <c r="S157" s="119">
        <v>23</v>
      </c>
      <c r="T157" s="119"/>
      <c r="U157" s="119">
        <v>1</v>
      </c>
      <c r="V157" s="119">
        <v>1</v>
      </c>
      <c r="W157" s="119"/>
      <c r="X157" s="119"/>
      <c r="Y157" s="119"/>
      <c r="Z157" s="119"/>
      <c r="AA157" s="119"/>
      <c r="AB157" s="120"/>
    </row>
    <row r="158" spans="2:28">
      <c r="B158" s="121">
        <v>13.132400000000001</v>
      </c>
      <c r="C158" s="112" t="s">
        <v>245</v>
      </c>
      <c r="D158" s="118" t="s">
        <v>613</v>
      </c>
      <c r="E158" s="122">
        <f t="shared" si="16"/>
        <v>58</v>
      </c>
      <c r="F158" s="122">
        <f t="shared" si="17"/>
        <v>32</v>
      </c>
      <c r="G158" s="122">
        <f t="shared" si="18"/>
        <v>90</v>
      </c>
      <c r="H158" s="119">
        <v>23</v>
      </c>
      <c r="I158" s="119">
        <v>8</v>
      </c>
      <c r="J158" s="119">
        <v>31</v>
      </c>
      <c r="K158" s="119">
        <v>11</v>
      </c>
      <c r="L158" s="119">
        <v>10</v>
      </c>
      <c r="M158" s="119">
        <v>21</v>
      </c>
      <c r="N158" s="119">
        <v>13</v>
      </c>
      <c r="O158" s="119">
        <v>5</v>
      </c>
      <c r="P158" s="119">
        <v>18</v>
      </c>
      <c r="Q158" s="119">
        <v>11</v>
      </c>
      <c r="R158" s="119">
        <v>9</v>
      </c>
      <c r="S158" s="119">
        <v>20</v>
      </c>
      <c r="T158" s="119"/>
      <c r="U158" s="119"/>
      <c r="V158" s="119"/>
      <c r="W158" s="119"/>
      <c r="X158" s="119"/>
      <c r="Y158" s="119"/>
      <c r="Z158" s="119"/>
      <c r="AA158" s="119"/>
      <c r="AB158" s="120"/>
    </row>
    <row r="159" spans="2:28">
      <c r="B159" s="121">
        <v>13.9999</v>
      </c>
      <c r="C159" s="112" t="s">
        <v>243</v>
      </c>
      <c r="D159" s="118" t="s">
        <v>244</v>
      </c>
      <c r="E159" s="122">
        <f t="shared" si="16"/>
        <v>58</v>
      </c>
      <c r="F159" s="122">
        <f t="shared" si="17"/>
        <v>67</v>
      </c>
      <c r="G159" s="122">
        <f t="shared" si="18"/>
        <v>125</v>
      </c>
      <c r="H159" s="119">
        <v>15</v>
      </c>
      <c r="I159" s="119">
        <v>11</v>
      </c>
      <c r="J159" s="119">
        <v>26</v>
      </c>
      <c r="K159" s="119">
        <v>14</v>
      </c>
      <c r="L159" s="119">
        <v>26</v>
      </c>
      <c r="M159" s="119">
        <v>40</v>
      </c>
      <c r="N159" s="119">
        <v>11</v>
      </c>
      <c r="O159" s="119">
        <v>8</v>
      </c>
      <c r="P159" s="119">
        <v>19</v>
      </c>
      <c r="Q159" s="119">
        <v>17</v>
      </c>
      <c r="R159" s="119">
        <v>22</v>
      </c>
      <c r="S159" s="119">
        <v>39</v>
      </c>
      <c r="T159" s="119">
        <v>1</v>
      </c>
      <c r="U159" s="119"/>
      <c r="V159" s="119">
        <v>1</v>
      </c>
      <c r="W159" s="119"/>
      <c r="X159" s="119"/>
      <c r="Y159" s="119"/>
      <c r="Z159" s="119"/>
      <c r="AA159" s="119"/>
      <c r="AB159" s="120"/>
    </row>
    <row r="160" spans="2:28">
      <c r="B160" s="116" t="s">
        <v>583</v>
      </c>
      <c r="C160" s="117"/>
      <c r="D160" s="118"/>
      <c r="E160" s="119">
        <f t="shared" ref="E160:E223" si="19">H160+K160+N160+Q160+T160+W160+Z160</f>
        <v>83</v>
      </c>
      <c r="F160" s="119">
        <f t="shared" ref="F160:F223" si="20">I160+L160+O160+R160+U160+X160+AA160</f>
        <v>4</v>
      </c>
      <c r="G160" s="119">
        <f t="shared" ref="G160:G223" si="21">SUM(E160:F160)</f>
        <v>87</v>
      </c>
      <c r="H160" s="119">
        <v>18</v>
      </c>
      <c r="I160" s="119"/>
      <c r="J160" s="119">
        <v>18</v>
      </c>
      <c r="K160" s="119">
        <v>16</v>
      </c>
      <c r="L160" s="119">
        <v>1</v>
      </c>
      <c r="M160" s="119">
        <v>17</v>
      </c>
      <c r="N160" s="119">
        <v>19</v>
      </c>
      <c r="O160" s="119">
        <v>1</v>
      </c>
      <c r="P160" s="119">
        <v>20</v>
      </c>
      <c r="Q160" s="119">
        <v>29</v>
      </c>
      <c r="R160" s="119">
        <v>1</v>
      </c>
      <c r="S160" s="119">
        <v>30</v>
      </c>
      <c r="T160" s="119">
        <v>1</v>
      </c>
      <c r="U160" s="119">
        <v>1</v>
      </c>
      <c r="V160" s="119">
        <v>2</v>
      </c>
      <c r="W160" s="119"/>
      <c r="X160" s="119"/>
      <c r="Y160" s="119"/>
      <c r="Z160" s="119"/>
      <c r="AA160" s="119"/>
      <c r="AB160" s="120"/>
    </row>
    <row r="161" spans="2:28">
      <c r="B161" s="121">
        <v>13.121</v>
      </c>
      <c r="C161" s="112" t="s">
        <v>252</v>
      </c>
      <c r="D161" s="118" t="s">
        <v>253</v>
      </c>
      <c r="E161" s="122">
        <f t="shared" si="19"/>
        <v>52</v>
      </c>
      <c r="F161" s="122">
        <f t="shared" si="20"/>
        <v>0</v>
      </c>
      <c r="G161" s="122">
        <f t="shared" si="21"/>
        <v>52</v>
      </c>
      <c r="H161" s="119">
        <v>18</v>
      </c>
      <c r="I161" s="119"/>
      <c r="J161" s="119">
        <v>18</v>
      </c>
      <c r="K161" s="119">
        <v>9</v>
      </c>
      <c r="L161" s="119"/>
      <c r="M161" s="119">
        <v>9</v>
      </c>
      <c r="N161" s="119">
        <v>10</v>
      </c>
      <c r="O161" s="119"/>
      <c r="P161" s="119">
        <v>10</v>
      </c>
      <c r="Q161" s="119">
        <v>14</v>
      </c>
      <c r="R161" s="119"/>
      <c r="S161" s="119">
        <v>14</v>
      </c>
      <c r="T161" s="119">
        <v>1</v>
      </c>
      <c r="U161" s="119"/>
      <c r="V161" s="119">
        <v>1</v>
      </c>
      <c r="W161" s="119"/>
      <c r="X161" s="119"/>
      <c r="Y161" s="119"/>
      <c r="Z161" s="119"/>
      <c r="AA161" s="119"/>
      <c r="AB161" s="120"/>
    </row>
    <row r="162" spans="2:28">
      <c r="B162" s="121">
        <v>19.010100000000001</v>
      </c>
      <c r="C162" s="112" t="s">
        <v>219</v>
      </c>
      <c r="D162" s="118" t="s">
        <v>220</v>
      </c>
      <c r="E162" s="122">
        <f t="shared" si="19"/>
        <v>7</v>
      </c>
      <c r="F162" s="122">
        <f t="shared" si="20"/>
        <v>2</v>
      </c>
      <c r="G162" s="122">
        <f t="shared" si="21"/>
        <v>9</v>
      </c>
      <c r="H162" s="119"/>
      <c r="I162" s="119"/>
      <c r="J162" s="119"/>
      <c r="K162" s="119">
        <v>1</v>
      </c>
      <c r="L162" s="119"/>
      <c r="M162" s="119">
        <v>1</v>
      </c>
      <c r="N162" s="119">
        <v>1</v>
      </c>
      <c r="O162" s="119"/>
      <c r="P162" s="119">
        <v>1</v>
      </c>
      <c r="Q162" s="119">
        <v>5</v>
      </c>
      <c r="R162" s="119">
        <v>1</v>
      </c>
      <c r="S162" s="119">
        <v>6</v>
      </c>
      <c r="T162" s="119"/>
      <c r="U162" s="119">
        <v>1</v>
      </c>
      <c r="V162" s="119">
        <v>1</v>
      </c>
      <c r="W162" s="119"/>
      <c r="X162" s="119"/>
      <c r="Y162" s="119"/>
      <c r="Z162" s="119"/>
      <c r="AA162" s="119"/>
      <c r="AB162" s="120"/>
    </row>
    <row r="163" spans="2:28">
      <c r="B163" s="121">
        <v>19.070699999999999</v>
      </c>
      <c r="C163" s="112" t="s">
        <v>250</v>
      </c>
      <c r="D163" s="118" t="s">
        <v>251</v>
      </c>
      <c r="E163" s="122">
        <f t="shared" si="19"/>
        <v>17</v>
      </c>
      <c r="F163" s="122">
        <f t="shared" si="20"/>
        <v>2</v>
      </c>
      <c r="G163" s="122">
        <f t="shared" si="21"/>
        <v>19</v>
      </c>
      <c r="H163" s="119"/>
      <c r="I163" s="119"/>
      <c r="J163" s="119"/>
      <c r="K163" s="119">
        <v>6</v>
      </c>
      <c r="L163" s="119">
        <v>1</v>
      </c>
      <c r="M163" s="119">
        <v>7</v>
      </c>
      <c r="N163" s="119">
        <v>7</v>
      </c>
      <c r="O163" s="119">
        <v>1</v>
      </c>
      <c r="P163" s="119">
        <v>8</v>
      </c>
      <c r="Q163" s="119">
        <v>4</v>
      </c>
      <c r="R163" s="119"/>
      <c r="S163" s="119">
        <v>4</v>
      </c>
      <c r="T163" s="119"/>
      <c r="U163" s="119"/>
      <c r="V163" s="119"/>
      <c r="W163" s="119"/>
      <c r="X163" s="119"/>
      <c r="Y163" s="119"/>
      <c r="Z163" s="119"/>
      <c r="AA163" s="119"/>
      <c r="AB163" s="120"/>
    </row>
    <row r="164" spans="2:28">
      <c r="B164" s="121">
        <v>19.070799999999998</v>
      </c>
      <c r="C164" s="112" t="s">
        <v>540</v>
      </c>
      <c r="D164" s="118" t="s">
        <v>253</v>
      </c>
      <c r="E164" s="122">
        <f t="shared" si="19"/>
        <v>7</v>
      </c>
      <c r="F164" s="122">
        <f t="shared" si="20"/>
        <v>0</v>
      </c>
      <c r="G164" s="122">
        <f t="shared" si="21"/>
        <v>7</v>
      </c>
      <c r="H164" s="119"/>
      <c r="I164" s="119"/>
      <c r="J164" s="119"/>
      <c r="K164" s="119"/>
      <c r="L164" s="119"/>
      <c r="M164" s="119"/>
      <c r="N164" s="119">
        <v>1</v>
      </c>
      <c r="O164" s="119"/>
      <c r="P164" s="119">
        <v>1</v>
      </c>
      <c r="Q164" s="119">
        <v>6</v>
      </c>
      <c r="R164" s="119"/>
      <c r="S164" s="119">
        <v>6</v>
      </c>
      <c r="T164" s="119"/>
      <c r="U164" s="119"/>
      <c r="V164" s="119"/>
      <c r="W164" s="119"/>
      <c r="X164" s="119"/>
      <c r="Y164" s="119"/>
      <c r="Z164" s="119"/>
      <c r="AA164" s="119"/>
      <c r="AB164" s="120"/>
    </row>
    <row r="165" spans="2:28">
      <c r="B165" s="116" t="s">
        <v>584</v>
      </c>
      <c r="C165" s="117"/>
      <c r="D165" s="118"/>
      <c r="E165" s="119">
        <f t="shared" si="19"/>
        <v>329</v>
      </c>
      <c r="F165" s="119">
        <f t="shared" si="20"/>
        <v>42</v>
      </c>
      <c r="G165" s="119">
        <f t="shared" si="21"/>
        <v>371</v>
      </c>
      <c r="H165" s="119">
        <v>55</v>
      </c>
      <c r="I165" s="119">
        <v>8</v>
      </c>
      <c r="J165" s="119">
        <v>63</v>
      </c>
      <c r="K165" s="119">
        <v>76</v>
      </c>
      <c r="L165" s="119">
        <v>7</v>
      </c>
      <c r="M165" s="119">
        <v>83</v>
      </c>
      <c r="N165" s="119">
        <v>53</v>
      </c>
      <c r="O165" s="119">
        <v>9</v>
      </c>
      <c r="P165" s="119">
        <v>62</v>
      </c>
      <c r="Q165" s="119">
        <v>140</v>
      </c>
      <c r="R165" s="119">
        <v>18</v>
      </c>
      <c r="S165" s="119">
        <v>158</v>
      </c>
      <c r="T165" s="119">
        <v>4</v>
      </c>
      <c r="U165" s="119"/>
      <c r="V165" s="119">
        <v>4</v>
      </c>
      <c r="W165" s="119"/>
      <c r="X165" s="119"/>
      <c r="Y165" s="119"/>
      <c r="Z165" s="119">
        <v>1</v>
      </c>
      <c r="AA165" s="119"/>
      <c r="AB165" s="120">
        <v>1</v>
      </c>
    </row>
    <row r="166" spans="2:28">
      <c r="B166" s="121">
        <v>13.120200000000001</v>
      </c>
      <c r="C166" s="112" t="s">
        <v>204</v>
      </c>
      <c r="D166" s="118" t="s">
        <v>614</v>
      </c>
      <c r="E166" s="122">
        <f t="shared" si="19"/>
        <v>39</v>
      </c>
      <c r="F166" s="122">
        <f t="shared" si="20"/>
        <v>11</v>
      </c>
      <c r="G166" s="122">
        <f t="shared" si="21"/>
        <v>50</v>
      </c>
      <c r="H166" s="119">
        <v>7</v>
      </c>
      <c r="I166" s="119">
        <v>1</v>
      </c>
      <c r="J166" s="119">
        <v>8</v>
      </c>
      <c r="K166" s="119">
        <v>11</v>
      </c>
      <c r="L166" s="119">
        <v>2</v>
      </c>
      <c r="M166" s="119">
        <v>13</v>
      </c>
      <c r="N166" s="119">
        <v>4</v>
      </c>
      <c r="O166" s="119">
        <v>1</v>
      </c>
      <c r="P166" s="119">
        <v>5</v>
      </c>
      <c r="Q166" s="119">
        <v>17</v>
      </c>
      <c r="R166" s="119">
        <v>7</v>
      </c>
      <c r="S166" s="119">
        <v>24</v>
      </c>
      <c r="T166" s="119"/>
      <c r="U166" s="119"/>
      <c r="V166" s="119"/>
      <c r="W166" s="119"/>
      <c r="X166" s="119"/>
      <c r="Y166" s="119"/>
      <c r="Z166" s="119"/>
      <c r="AA166" s="119"/>
      <c r="AB166" s="120"/>
    </row>
    <row r="167" spans="2:28">
      <c r="B167" s="123"/>
      <c r="C167" s="112" t="s">
        <v>206</v>
      </c>
      <c r="D167" s="118" t="s">
        <v>207</v>
      </c>
      <c r="E167" s="122">
        <f t="shared" si="19"/>
        <v>167</v>
      </c>
      <c r="F167" s="122">
        <f t="shared" si="20"/>
        <v>13</v>
      </c>
      <c r="G167" s="122">
        <f t="shared" si="21"/>
        <v>180</v>
      </c>
      <c r="H167" s="119">
        <v>26</v>
      </c>
      <c r="I167" s="119">
        <v>3</v>
      </c>
      <c r="J167" s="119">
        <v>29</v>
      </c>
      <c r="K167" s="119">
        <v>36</v>
      </c>
      <c r="L167" s="119">
        <v>2</v>
      </c>
      <c r="M167" s="119">
        <v>38</v>
      </c>
      <c r="N167" s="119">
        <v>34</v>
      </c>
      <c r="O167" s="119">
        <v>5</v>
      </c>
      <c r="P167" s="119">
        <v>39</v>
      </c>
      <c r="Q167" s="119">
        <v>68</v>
      </c>
      <c r="R167" s="119">
        <v>3</v>
      </c>
      <c r="S167" s="119">
        <v>71</v>
      </c>
      <c r="T167" s="119">
        <v>3</v>
      </c>
      <c r="U167" s="119"/>
      <c r="V167" s="119">
        <v>3</v>
      </c>
      <c r="W167" s="119"/>
      <c r="X167" s="119"/>
      <c r="Y167" s="119"/>
      <c r="Z167" s="119"/>
      <c r="AA167" s="119"/>
      <c r="AB167" s="120"/>
    </row>
    <row r="168" spans="2:28">
      <c r="B168" s="123"/>
      <c r="C168" s="112" t="s">
        <v>210</v>
      </c>
      <c r="D168" s="118" t="s">
        <v>615</v>
      </c>
      <c r="E168" s="122">
        <f t="shared" si="19"/>
        <v>77</v>
      </c>
      <c r="F168" s="122">
        <f t="shared" si="20"/>
        <v>5</v>
      </c>
      <c r="G168" s="122">
        <f t="shared" si="21"/>
        <v>82</v>
      </c>
      <c r="H168" s="119">
        <v>16</v>
      </c>
      <c r="I168" s="119">
        <v>1</v>
      </c>
      <c r="J168" s="119">
        <v>17</v>
      </c>
      <c r="K168" s="119">
        <v>18</v>
      </c>
      <c r="L168" s="119"/>
      <c r="M168" s="119">
        <v>18</v>
      </c>
      <c r="N168" s="119">
        <v>10</v>
      </c>
      <c r="O168" s="119"/>
      <c r="P168" s="119">
        <v>10</v>
      </c>
      <c r="Q168" s="119">
        <v>31</v>
      </c>
      <c r="R168" s="119">
        <v>4</v>
      </c>
      <c r="S168" s="119">
        <v>35</v>
      </c>
      <c r="T168" s="119">
        <v>1</v>
      </c>
      <c r="U168" s="119"/>
      <c r="V168" s="119">
        <v>1</v>
      </c>
      <c r="W168" s="119"/>
      <c r="X168" s="119"/>
      <c r="Y168" s="119"/>
      <c r="Z168" s="119">
        <v>1</v>
      </c>
      <c r="AA168" s="119"/>
      <c r="AB168" s="120">
        <v>1</v>
      </c>
    </row>
    <row r="169" spans="2:28">
      <c r="B169" s="121">
        <v>13.1401</v>
      </c>
      <c r="C169" s="112" t="s">
        <v>208</v>
      </c>
      <c r="D169" s="118" t="s">
        <v>209</v>
      </c>
      <c r="E169" s="122">
        <f t="shared" si="19"/>
        <v>46</v>
      </c>
      <c r="F169" s="122">
        <f t="shared" si="20"/>
        <v>13</v>
      </c>
      <c r="G169" s="122">
        <f t="shared" si="21"/>
        <v>59</v>
      </c>
      <c r="H169" s="119">
        <v>6</v>
      </c>
      <c r="I169" s="119">
        <v>3</v>
      </c>
      <c r="J169" s="119">
        <v>9</v>
      </c>
      <c r="K169" s="119">
        <v>11</v>
      </c>
      <c r="L169" s="119">
        <v>3</v>
      </c>
      <c r="M169" s="119">
        <v>14</v>
      </c>
      <c r="N169" s="119">
        <v>5</v>
      </c>
      <c r="O169" s="119">
        <v>3</v>
      </c>
      <c r="P169" s="119">
        <v>8</v>
      </c>
      <c r="Q169" s="119">
        <v>24</v>
      </c>
      <c r="R169" s="119">
        <v>4</v>
      </c>
      <c r="S169" s="119">
        <v>28</v>
      </c>
      <c r="T169" s="119"/>
      <c r="U169" s="119"/>
      <c r="V169" s="119"/>
      <c r="W169" s="119"/>
      <c r="X169" s="119"/>
      <c r="Y169" s="119"/>
      <c r="Z169" s="119"/>
      <c r="AA169" s="119"/>
      <c r="AB169" s="120"/>
    </row>
    <row r="170" spans="2:28">
      <c r="B170" s="116" t="s">
        <v>585</v>
      </c>
      <c r="C170" s="117"/>
      <c r="D170" s="118"/>
      <c r="E170" s="119">
        <f t="shared" si="19"/>
        <v>438</v>
      </c>
      <c r="F170" s="119">
        <f t="shared" si="20"/>
        <v>343</v>
      </c>
      <c r="G170" s="119">
        <f t="shared" si="21"/>
        <v>781</v>
      </c>
      <c r="H170" s="119">
        <v>102</v>
      </c>
      <c r="I170" s="119">
        <v>79</v>
      </c>
      <c r="J170" s="119">
        <v>181</v>
      </c>
      <c r="K170" s="119">
        <v>120</v>
      </c>
      <c r="L170" s="119">
        <v>102</v>
      </c>
      <c r="M170" s="119">
        <v>222</v>
      </c>
      <c r="N170" s="119">
        <v>83</v>
      </c>
      <c r="O170" s="119">
        <v>66</v>
      </c>
      <c r="P170" s="119">
        <v>149</v>
      </c>
      <c r="Q170" s="119">
        <v>129</v>
      </c>
      <c r="R170" s="119">
        <v>95</v>
      </c>
      <c r="S170" s="119">
        <v>224</v>
      </c>
      <c r="T170" s="119">
        <v>3</v>
      </c>
      <c r="U170" s="119">
        <v>1</v>
      </c>
      <c r="V170" s="119">
        <v>4</v>
      </c>
      <c r="W170" s="119"/>
      <c r="X170" s="119"/>
      <c r="Y170" s="119"/>
      <c r="Z170" s="119">
        <v>1</v>
      </c>
      <c r="AA170" s="119"/>
      <c r="AB170" s="120">
        <v>1</v>
      </c>
    </row>
    <row r="171" spans="2:28">
      <c r="B171" s="121">
        <v>13.1205</v>
      </c>
      <c r="C171" s="112" t="s">
        <v>227</v>
      </c>
      <c r="D171" s="118" t="s">
        <v>228</v>
      </c>
      <c r="E171" s="122">
        <f t="shared" si="19"/>
        <v>73</v>
      </c>
      <c r="F171" s="122">
        <f t="shared" si="20"/>
        <v>43</v>
      </c>
      <c r="G171" s="122">
        <f t="shared" si="21"/>
        <v>116</v>
      </c>
      <c r="H171" s="119">
        <v>20</v>
      </c>
      <c r="I171" s="119">
        <v>3</v>
      </c>
      <c r="J171" s="119">
        <v>23</v>
      </c>
      <c r="K171" s="119">
        <v>14</v>
      </c>
      <c r="L171" s="119">
        <v>12</v>
      </c>
      <c r="M171" s="119">
        <v>26</v>
      </c>
      <c r="N171" s="119">
        <v>16</v>
      </c>
      <c r="O171" s="119">
        <v>15</v>
      </c>
      <c r="P171" s="119">
        <v>31</v>
      </c>
      <c r="Q171" s="119">
        <v>22</v>
      </c>
      <c r="R171" s="119">
        <v>13</v>
      </c>
      <c r="S171" s="119">
        <v>35</v>
      </c>
      <c r="T171" s="119">
        <v>1</v>
      </c>
      <c r="U171" s="119"/>
      <c r="V171" s="119">
        <v>1</v>
      </c>
      <c r="W171" s="119"/>
      <c r="X171" s="119"/>
      <c r="Y171" s="119"/>
      <c r="Z171" s="119"/>
      <c r="AA171" s="119"/>
      <c r="AB171" s="120"/>
    </row>
    <row r="172" spans="2:28">
      <c r="B172" s="121">
        <v>13.1303</v>
      </c>
      <c r="C172" s="112" t="s">
        <v>223</v>
      </c>
      <c r="D172" s="118" t="s">
        <v>224</v>
      </c>
      <c r="E172" s="122">
        <f t="shared" si="19"/>
        <v>3</v>
      </c>
      <c r="F172" s="122">
        <f t="shared" si="20"/>
        <v>4</v>
      </c>
      <c r="G172" s="122">
        <f t="shared" si="21"/>
        <v>7</v>
      </c>
      <c r="H172" s="119"/>
      <c r="I172" s="119"/>
      <c r="J172" s="119"/>
      <c r="K172" s="119">
        <v>1</v>
      </c>
      <c r="L172" s="119">
        <v>4</v>
      </c>
      <c r="M172" s="119">
        <v>5</v>
      </c>
      <c r="N172" s="119">
        <v>1</v>
      </c>
      <c r="O172" s="119"/>
      <c r="P172" s="119">
        <v>1</v>
      </c>
      <c r="Q172" s="119">
        <v>1</v>
      </c>
      <c r="R172" s="119"/>
      <c r="S172" s="119">
        <v>1</v>
      </c>
      <c r="T172" s="119"/>
      <c r="U172" s="119"/>
      <c r="V172" s="119"/>
      <c r="W172" s="119"/>
      <c r="X172" s="119"/>
      <c r="Y172" s="119"/>
      <c r="Z172" s="119"/>
      <c r="AA172" s="119"/>
      <c r="AB172" s="120"/>
    </row>
    <row r="173" spans="2:28">
      <c r="B173" s="123"/>
      <c r="C173" s="112" t="s">
        <v>221</v>
      </c>
      <c r="D173" s="118" t="s">
        <v>616</v>
      </c>
      <c r="E173" s="122">
        <f t="shared" si="19"/>
        <v>7</v>
      </c>
      <c r="F173" s="122">
        <f t="shared" si="20"/>
        <v>8</v>
      </c>
      <c r="G173" s="122">
        <f t="shared" si="21"/>
        <v>15</v>
      </c>
      <c r="H173" s="119"/>
      <c r="I173" s="119">
        <v>1</v>
      </c>
      <c r="J173" s="119">
        <v>1</v>
      </c>
      <c r="K173" s="119">
        <v>4</v>
      </c>
      <c r="L173" s="119">
        <v>3</v>
      </c>
      <c r="M173" s="119">
        <v>7</v>
      </c>
      <c r="N173" s="119">
        <v>1</v>
      </c>
      <c r="O173" s="119">
        <v>2</v>
      </c>
      <c r="P173" s="119">
        <v>3</v>
      </c>
      <c r="Q173" s="119">
        <v>2</v>
      </c>
      <c r="R173" s="119">
        <v>2</v>
      </c>
      <c r="S173" s="119">
        <v>4</v>
      </c>
      <c r="T173" s="119"/>
      <c r="U173" s="119"/>
      <c r="V173" s="119"/>
      <c r="W173" s="119"/>
      <c r="X173" s="119"/>
      <c r="Y173" s="119"/>
      <c r="Z173" s="119"/>
      <c r="AA173" s="119"/>
      <c r="AB173" s="120"/>
    </row>
    <row r="174" spans="2:28">
      <c r="B174" s="121">
        <v>13.1311</v>
      </c>
      <c r="C174" s="112" t="s">
        <v>237</v>
      </c>
      <c r="D174" s="118" t="s">
        <v>617</v>
      </c>
      <c r="E174" s="122">
        <f t="shared" si="19"/>
        <v>40</v>
      </c>
      <c r="F174" s="122">
        <f t="shared" si="20"/>
        <v>28</v>
      </c>
      <c r="G174" s="122">
        <f t="shared" si="21"/>
        <v>68</v>
      </c>
      <c r="H174" s="119">
        <v>4</v>
      </c>
      <c r="I174" s="119">
        <v>3</v>
      </c>
      <c r="J174" s="119">
        <v>7</v>
      </c>
      <c r="K174" s="119">
        <v>15</v>
      </c>
      <c r="L174" s="119">
        <v>9</v>
      </c>
      <c r="M174" s="119">
        <v>24</v>
      </c>
      <c r="N174" s="119">
        <v>7</v>
      </c>
      <c r="O174" s="119">
        <v>8</v>
      </c>
      <c r="P174" s="119">
        <v>15</v>
      </c>
      <c r="Q174" s="119">
        <v>14</v>
      </c>
      <c r="R174" s="119">
        <v>8</v>
      </c>
      <c r="S174" s="119">
        <v>22</v>
      </c>
      <c r="T174" s="119"/>
      <c r="U174" s="119"/>
      <c r="V174" s="119"/>
      <c r="W174" s="119"/>
      <c r="X174" s="119"/>
      <c r="Y174" s="119"/>
      <c r="Z174" s="119"/>
      <c r="AA174" s="119"/>
      <c r="AB174" s="120"/>
    </row>
    <row r="175" spans="2:28">
      <c r="B175" s="121">
        <v>13.131399999999999</v>
      </c>
      <c r="C175" s="112" t="s">
        <v>225</v>
      </c>
      <c r="D175" s="118" t="s">
        <v>226</v>
      </c>
      <c r="E175" s="122">
        <f t="shared" si="19"/>
        <v>55</v>
      </c>
      <c r="F175" s="122">
        <f t="shared" si="20"/>
        <v>98</v>
      </c>
      <c r="G175" s="122">
        <f t="shared" si="21"/>
        <v>153</v>
      </c>
      <c r="H175" s="119">
        <v>13</v>
      </c>
      <c r="I175" s="119">
        <v>19</v>
      </c>
      <c r="J175" s="119">
        <v>32</v>
      </c>
      <c r="K175" s="119">
        <v>20</v>
      </c>
      <c r="L175" s="119">
        <v>28</v>
      </c>
      <c r="M175" s="119">
        <v>48</v>
      </c>
      <c r="N175" s="119">
        <v>5</v>
      </c>
      <c r="O175" s="119">
        <v>17</v>
      </c>
      <c r="P175" s="119">
        <v>22</v>
      </c>
      <c r="Q175" s="119">
        <v>16</v>
      </c>
      <c r="R175" s="119">
        <v>34</v>
      </c>
      <c r="S175" s="119">
        <v>50</v>
      </c>
      <c r="T175" s="119"/>
      <c r="U175" s="119"/>
      <c r="V175" s="119"/>
      <c r="W175" s="119"/>
      <c r="X175" s="119"/>
      <c r="Y175" s="119"/>
      <c r="Z175" s="119">
        <v>1</v>
      </c>
      <c r="AA175" s="119"/>
      <c r="AB175" s="120">
        <v>1</v>
      </c>
    </row>
    <row r="176" spans="2:28">
      <c r="B176" s="121">
        <v>13.131600000000001</v>
      </c>
      <c r="C176" s="112" t="s">
        <v>217</v>
      </c>
      <c r="D176" s="118" t="s">
        <v>618</v>
      </c>
      <c r="E176" s="122">
        <f t="shared" si="19"/>
        <v>50</v>
      </c>
      <c r="F176" s="122">
        <f t="shared" si="20"/>
        <v>27</v>
      </c>
      <c r="G176" s="122">
        <f t="shared" si="21"/>
        <v>77</v>
      </c>
      <c r="H176" s="119">
        <v>14</v>
      </c>
      <c r="I176" s="119">
        <v>10</v>
      </c>
      <c r="J176" s="119">
        <v>24</v>
      </c>
      <c r="K176" s="119">
        <v>12</v>
      </c>
      <c r="L176" s="119">
        <v>4</v>
      </c>
      <c r="M176" s="119">
        <v>16</v>
      </c>
      <c r="N176" s="119">
        <v>12</v>
      </c>
      <c r="O176" s="119">
        <v>7</v>
      </c>
      <c r="P176" s="119">
        <v>19</v>
      </c>
      <c r="Q176" s="119">
        <v>12</v>
      </c>
      <c r="R176" s="119">
        <v>6</v>
      </c>
      <c r="S176" s="119">
        <v>18</v>
      </c>
      <c r="T176" s="119"/>
      <c r="U176" s="119"/>
      <c r="V176" s="119"/>
      <c r="W176" s="119"/>
      <c r="X176" s="119"/>
      <c r="Y176" s="119"/>
      <c r="Z176" s="119"/>
      <c r="AA176" s="119"/>
      <c r="AB176" s="120"/>
    </row>
    <row r="177" spans="2:28">
      <c r="B177" s="121">
        <v>13.1318</v>
      </c>
      <c r="C177" s="112" t="s">
        <v>231</v>
      </c>
      <c r="D177" s="118" t="s">
        <v>619</v>
      </c>
      <c r="E177" s="122">
        <f t="shared" si="19"/>
        <v>10</v>
      </c>
      <c r="F177" s="122">
        <f t="shared" si="20"/>
        <v>5</v>
      </c>
      <c r="G177" s="122">
        <f t="shared" si="21"/>
        <v>15</v>
      </c>
      <c r="H177" s="119">
        <v>2</v>
      </c>
      <c r="I177" s="119">
        <v>2</v>
      </c>
      <c r="J177" s="119">
        <v>4</v>
      </c>
      <c r="K177" s="119">
        <v>4</v>
      </c>
      <c r="L177" s="119">
        <v>1</v>
      </c>
      <c r="M177" s="119">
        <v>5</v>
      </c>
      <c r="N177" s="119">
        <v>2</v>
      </c>
      <c r="O177" s="119">
        <v>1</v>
      </c>
      <c r="P177" s="119">
        <v>3</v>
      </c>
      <c r="Q177" s="119">
        <v>2</v>
      </c>
      <c r="R177" s="119">
        <v>1</v>
      </c>
      <c r="S177" s="119">
        <v>3</v>
      </c>
      <c r="T177" s="119"/>
      <c r="U177" s="119"/>
      <c r="V177" s="119"/>
      <c r="W177" s="119"/>
      <c r="X177" s="119"/>
      <c r="Y177" s="119"/>
      <c r="Z177" s="119"/>
      <c r="AA177" s="119"/>
      <c r="AB177" s="120"/>
    </row>
    <row r="178" spans="2:28">
      <c r="B178" s="121">
        <v>13.132199999999999</v>
      </c>
      <c r="C178" s="112" t="s">
        <v>215</v>
      </c>
      <c r="D178" s="118" t="s">
        <v>620</v>
      </c>
      <c r="E178" s="122">
        <f t="shared" si="19"/>
        <v>36</v>
      </c>
      <c r="F178" s="122">
        <f t="shared" si="20"/>
        <v>26</v>
      </c>
      <c r="G178" s="122">
        <f t="shared" si="21"/>
        <v>62</v>
      </c>
      <c r="H178" s="119">
        <v>9</v>
      </c>
      <c r="I178" s="119">
        <v>9</v>
      </c>
      <c r="J178" s="119">
        <v>18</v>
      </c>
      <c r="K178" s="119">
        <v>9</v>
      </c>
      <c r="L178" s="119">
        <v>7</v>
      </c>
      <c r="M178" s="119">
        <v>16</v>
      </c>
      <c r="N178" s="119">
        <v>8</v>
      </c>
      <c r="O178" s="119">
        <v>6</v>
      </c>
      <c r="P178" s="119">
        <v>14</v>
      </c>
      <c r="Q178" s="119">
        <v>9</v>
      </c>
      <c r="R178" s="119">
        <v>4</v>
      </c>
      <c r="S178" s="119">
        <v>13</v>
      </c>
      <c r="T178" s="119">
        <v>1</v>
      </c>
      <c r="U178" s="119"/>
      <c r="V178" s="119">
        <v>1</v>
      </c>
      <c r="W178" s="119"/>
      <c r="X178" s="119"/>
      <c r="Y178" s="119"/>
      <c r="Z178" s="119"/>
      <c r="AA178" s="119"/>
      <c r="AB178" s="120"/>
    </row>
    <row r="179" spans="2:28">
      <c r="B179" s="121">
        <v>13.132300000000001</v>
      </c>
      <c r="C179" s="112" t="s">
        <v>241</v>
      </c>
      <c r="D179" s="118" t="s">
        <v>621</v>
      </c>
      <c r="E179" s="122">
        <f t="shared" si="19"/>
        <v>51</v>
      </c>
      <c r="F179" s="122">
        <f t="shared" si="20"/>
        <v>15</v>
      </c>
      <c r="G179" s="122">
        <f t="shared" si="21"/>
        <v>66</v>
      </c>
      <c r="H179" s="119">
        <v>16</v>
      </c>
      <c r="I179" s="119">
        <v>5</v>
      </c>
      <c r="J179" s="119">
        <v>21</v>
      </c>
      <c r="K179" s="119">
        <v>13</v>
      </c>
      <c r="L179" s="119">
        <v>7</v>
      </c>
      <c r="M179" s="119">
        <v>20</v>
      </c>
      <c r="N179" s="119">
        <v>7</v>
      </c>
      <c r="O179" s="119"/>
      <c r="P179" s="119">
        <v>7</v>
      </c>
      <c r="Q179" s="119">
        <v>14</v>
      </c>
      <c r="R179" s="119">
        <v>3</v>
      </c>
      <c r="S179" s="119">
        <v>17</v>
      </c>
      <c r="T179" s="119">
        <v>1</v>
      </c>
      <c r="U179" s="119"/>
      <c r="V179" s="119">
        <v>1</v>
      </c>
      <c r="W179" s="119"/>
      <c r="X179" s="119"/>
      <c r="Y179" s="119"/>
      <c r="Z179" s="119"/>
      <c r="AA179" s="119"/>
      <c r="AB179" s="120"/>
    </row>
    <row r="180" spans="2:28">
      <c r="B180" s="121">
        <v>13.1328</v>
      </c>
      <c r="C180" s="112" t="s">
        <v>235</v>
      </c>
      <c r="D180" s="118" t="s">
        <v>622</v>
      </c>
      <c r="E180" s="122">
        <f t="shared" si="19"/>
        <v>38</v>
      </c>
      <c r="F180" s="122">
        <f t="shared" si="20"/>
        <v>38</v>
      </c>
      <c r="G180" s="122">
        <f t="shared" si="21"/>
        <v>76</v>
      </c>
      <c r="H180" s="119">
        <v>7</v>
      </c>
      <c r="I180" s="119">
        <v>10</v>
      </c>
      <c r="J180" s="119">
        <v>17</v>
      </c>
      <c r="K180" s="119">
        <v>11</v>
      </c>
      <c r="L180" s="119">
        <v>8</v>
      </c>
      <c r="M180" s="119">
        <v>19</v>
      </c>
      <c r="N180" s="119">
        <v>12</v>
      </c>
      <c r="O180" s="119">
        <v>4</v>
      </c>
      <c r="P180" s="119">
        <v>16</v>
      </c>
      <c r="Q180" s="119">
        <v>8</v>
      </c>
      <c r="R180" s="119">
        <v>15</v>
      </c>
      <c r="S180" s="119">
        <v>23</v>
      </c>
      <c r="T180" s="119"/>
      <c r="U180" s="119">
        <v>1</v>
      </c>
      <c r="V180" s="119">
        <v>1</v>
      </c>
      <c r="W180" s="119"/>
      <c r="X180" s="119"/>
      <c r="Y180" s="119"/>
      <c r="Z180" s="119"/>
      <c r="AA180" s="119"/>
      <c r="AB180" s="120"/>
    </row>
    <row r="181" spans="2:28">
      <c r="B181" s="121">
        <v>13.132899999999999</v>
      </c>
      <c r="C181" s="112" t="s">
        <v>233</v>
      </c>
      <c r="D181" s="118" t="s">
        <v>623</v>
      </c>
      <c r="E181" s="122">
        <f t="shared" si="19"/>
        <v>28</v>
      </c>
      <c r="F181" s="122">
        <f t="shared" si="20"/>
        <v>28</v>
      </c>
      <c r="G181" s="122">
        <f t="shared" si="21"/>
        <v>56</v>
      </c>
      <c r="H181" s="119">
        <v>10</v>
      </c>
      <c r="I181" s="119">
        <v>13</v>
      </c>
      <c r="J181" s="119">
        <v>23</v>
      </c>
      <c r="K181" s="119">
        <v>11</v>
      </c>
      <c r="L181" s="119">
        <v>9</v>
      </c>
      <c r="M181" s="119">
        <v>20</v>
      </c>
      <c r="N181" s="119">
        <v>3</v>
      </c>
      <c r="O181" s="119">
        <v>3</v>
      </c>
      <c r="P181" s="119">
        <v>6</v>
      </c>
      <c r="Q181" s="119">
        <v>4</v>
      </c>
      <c r="R181" s="119">
        <v>3</v>
      </c>
      <c r="S181" s="119">
        <v>7</v>
      </c>
      <c r="T181" s="119"/>
      <c r="U181" s="119"/>
      <c r="V181" s="119"/>
      <c r="W181" s="119"/>
      <c r="X181" s="119"/>
      <c r="Y181" s="119"/>
      <c r="Z181" s="119"/>
      <c r="AA181" s="119"/>
      <c r="AB181" s="120"/>
    </row>
    <row r="182" spans="2:28">
      <c r="B182" s="121">
        <v>13.132999999999999</v>
      </c>
      <c r="C182" s="112" t="s">
        <v>229</v>
      </c>
      <c r="D182" s="118" t="s">
        <v>624</v>
      </c>
      <c r="E182" s="122">
        <f t="shared" si="19"/>
        <v>47</v>
      </c>
      <c r="F182" s="122">
        <f t="shared" si="20"/>
        <v>23</v>
      </c>
      <c r="G182" s="122">
        <f t="shared" si="21"/>
        <v>70</v>
      </c>
      <c r="H182" s="119">
        <v>7</v>
      </c>
      <c r="I182" s="119">
        <v>4</v>
      </c>
      <c r="J182" s="119">
        <v>11</v>
      </c>
      <c r="K182" s="119">
        <v>6</v>
      </c>
      <c r="L182" s="119">
        <v>10</v>
      </c>
      <c r="M182" s="119">
        <v>16</v>
      </c>
      <c r="N182" s="119">
        <v>9</v>
      </c>
      <c r="O182" s="119">
        <v>3</v>
      </c>
      <c r="P182" s="119">
        <v>12</v>
      </c>
      <c r="Q182" s="119">
        <v>25</v>
      </c>
      <c r="R182" s="119">
        <v>6</v>
      </c>
      <c r="S182" s="119">
        <v>31</v>
      </c>
      <c r="T182" s="119"/>
      <c r="U182" s="119"/>
      <c r="V182" s="119"/>
      <c r="W182" s="119"/>
      <c r="X182" s="119"/>
      <c r="Y182" s="119"/>
      <c r="Z182" s="119"/>
      <c r="AA182" s="119"/>
      <c r="AB182" s="120"/>
    </row>
    <row r="183" spans="2:28">
      <c r="B183" s="111" t="s">
        <v>50</v>
      </c>
      <c r="C183" s="112"/>
      <c r="D183" s="113"/>
      <c r="E183" s="114">
        <f t="shared" si="19"/>
        <v>398</v>
      </c>
      <c r="F183" s="114">
        <f t="shared" si="20"/>
        <v>143</v>
      </c>
      <c r="G183" s="114">
        <f t="shared" si="21"/>
        <v>541</v>
      </c>
      <c r="H183" s="114">
        <v>102</v>
      </c>
      <c r="I183" s="114">
        <v>51</v>
      </c>
      <c r="J183" s="114">
        <v>153</v>
      </c>
      <c r="K183" s="114">
        <v>296</v>
      </c>
      <c r="L183" s="114">
        <v>92</v>
      </c>
      <c r="M183" s="114">
        <v>388</v>
      </c>
      <c r="N183" s="114"/>
      <c r="O183" s="114"/>
      <c r="P183" s="114"/>
      <c r="Q183" s="114"/>
      <c r="R183" s="114"/>
      <c r="S183" s="114"/>
      <c r="T183" s="114"/>
      <c r="U183" s="114"/>
      <c r="V183" s="114"/>
      <c r="W183" s="114"/>
      <c r="X183" s="114"/>
      <c r="Y183" s="114"/>
      <c r="Z183" s="114"/>
      <c r="AA183" s="114"/>
      <c r="AB183" s="115"/>
    </row>
    <row r="184" spans="2:28">
      <c r="B184" s="116" t="s">
        <v>77</v>
      </c>
      <c r="C184" s="117"/>
      <c r="D184" s="118"/>
      <c r="E184" s="119">
        <f t="shared" si="19"/>
        <v>213</v>
      </c>
      <c r="F184" s="119">
        <f t="shared" si="20"/>
        <v>85</v>
      </c>
      <c r="G184" s="119">
        <f t="shared" si="21"/>
        <v>298</v>
      </c>
      <c r="H184" s="119">
        <v>46</v>
      </c>
      <c r="I184" s="119">
        <v>28</v>
      </c>
      <c r="J184" s="119">
        <v>74</v>
      </c>
      <c r="K184" s="119">
        <v>167</v>
      </c>
      <c r="L184" s="119">
        <v>57</v>
      </c>
      <c r="M184" s="119">
        <v>224</v>
      </c>
      <c r="N184" s="119"/>
      <c r="O184" s="119"/>
      <c r="P184" s="119"/>
      <c r="Q184" s="119"/>
      <c r="R184" s="119"/>
      <c r="S184" s="119"/>
      <c r="T184" s="119"/>
      <c r="U184" s="119"/>
      <c r="V184" s="119"/>
      <c r="W184" s="119"/>
      <c r="X184" s="119"/>
      <c r="Y184" s="119"/>
      <c r="Z184" s="119"/>
      <c r="AA184" s="119"/>
      <c r="AB184" s="120"/>
    </row>
    <row r="185" spans="2:28">
      <c r="B185" s="121">
        <v>13.030099999999999</v>
      </c>
      <c r="C185" s="112" t="s">
        <v>260</v>
      </c>
      <c r="D185" s="118" t="s">
        <v>261</v>
      </c>
      <c r="E185" s="122">
        <f t="shared" si="19"/>
        <v>123</v>
      </c>
      <c r="F185" s="122">
        <f t="shared" si="20"/>
        <v>64</v>
      </c>
      <c r="G185" s="122">
        <f t="shared" si="21"/>
        <v>187</v>
      </c>
      <c r="H185" s="119">
        <v>35</v>
      </c>
      <c r="I185" s="119">
        <v>23</v>
      </c>
      <c r="J185" s="119">
        <v>58</v>
      </c>
      <c r="K185" s="119">
        <v>88</v>
      </c>
      <c r="L185" s="119">
        <v>41</v>
      </c>
      <c r="M185" s="119">
        <v>129</v>
      </c>
      <c r="N185" s="119"/>
      <c r="O185" s="119"/>
      <c r="P185" s="119"/>
      <c r="Q185" s="119"/>
      <c r="R185" s="119"/>
      <c r="S185" s="119"/>
      <c r="T185" s="119"/>
      <c r="U185" s="119"/>
      <c r="V185" s="119"/>
      <c r="W185" s="119"/>
      <c r="X185" s="119"/>
      <c r="Y185" s="119"/>
      <c r="Z185" s="119"/>
      <c r="AA185" s="119"/>
      <c r="AB185" s="120"/>
    </row>
    <row r="186" spans="2:28">
      <c r="B186" s="121">
        <v>13.040100000000001</v>
      </c>
      <c r="C186" s="112" t="s">
        <v>284</v>
      </c>
      <c r="D186" s="118" t="s">
        <v>285</v>
      </c>
      <c r="E186" s="122">
        <f t="shared" si="19"/>
        <v>2</v>
      </c>
      <c r="F186" s="122">
        <f t="shared" si="20"/>
        <v>1</v>
      </c>
      <c r="G186" s="122">
        <f t="shared" si="21"/>
        <v>3</v>
      </c>
      <c r="H186" s="119"/>
      <c r="I186" s="119"/>
      <c r="J186" s="119"/>
      <c r="K186" s="119">
        <v>2</v>
      </c>
      <c r="L186" s="119">
        <v>1</v>
      </c>
      <c r="M186" s="119">
        <v>3</v>
      </c>
      <c r="N186" s="119"/>
      <c r="O186" s="119"/>
      <c r="P186" s="119"/>
      <c r="Q186" s="119"/>
      <c r="R186" s="119"/>
      <c r="S186" s="119"/>
      <c r="T186" s="119"/>
      <c r="U186" s="119"/>
      <c r="V186" s="119"/>
      <c r="W186" s="119"/>
      <c r="X186" s="119"/>
      <c r="Y186" s="119"/>
      <c r="Z186" s="119"/>
      <c r="AA186" s="119"/>
      <c r="AB186" s="120"/>
    </row>
    <row r="187" spans="2:28">
      <c r="B187" s="123"/>
      <c r="C187" s="112" t="s">
        <v>286</v>
      </c>
      <c r="D187" s="118" t="s">
        <v>265</v>
      </c>
      <c r="E187" s="122">
        <f t="shared" si="19"/>
        <v>62</v>
      </c>
      <c r="F187" s="122">
        <f t="shared" si="20"/>
        <v>18</v>
      </c>
      <c r="G187" s="122">
        <f t="shared" si="21"/>
        <v>80</v>
      </c>
      <c r="H187" s="119">
        <v>8</v>
      </c>
      <c r="I187" s="119">
        <v>3</v>
      </c>
      <c r="J187" s="119">
        <v>11</v>
      </c>
      <c r="K187" s="119">
        <v>54</v>
      </c>
      <c r="L187" s="119">
        <v>15</v>
      </c>
      <c r="M187" s="119">
        <v>69</v>
      </c>
      <c r="N187" s="119"/>
      <c r="O187" s="119"/>
      <c r="P187" s="119"/>
      <c r="Q187" s="119"/>
      <c r="R187" s="119"/>
      <c r="S187" s="119"/>
      <c r="T187" s="119"/>
      <c r="U187" s="119"/>
      <c r="V187" s="119"/>
      <c r="W187" s="119"/>
      <c r="X187" s="119"/>
      <c r="Y187" s="119"/>
      <c r="Z187" s="119"/>
      <c r="AA187" s="119"/>
      <c r="AB187" s="120"/>
    </row>
    <row r="188" spans="2:28">
      <c r="B188" s="121">
        <v>13.110099999999999</v>
      </c>
      <c r="C188" s="112" t="s">
        <v>287</v>
      </c>
      <c r="D188" s="118" t="s">
        <v>272</v>
      </c>
      <c r="E188" s="122">
        <f t="shared" si="19"/>
        <v>26</v>
      </c>
      <c r="F188" s="122">
        <f t="shared" si="20"/>
        <v>2</v>
      </c>
      <c r="G188" s="122">
        <f t="shared" si="21"/>
        <v>28</v>
      </c>
      <c r="H188" s="119">
        <v>3</v>
      </c>
      <c r="I188" s="119">
        <v>2</v>
      </c>
      <c r="J188" s="119">
        <v>5</v>
      </c>
      <c r="K188" s="119">
        <v>23</v>
      </c>
      <c r="L188" s="119"/>
      <c r="M188" s="119">
        <v>23</v>
      </c>
      <c r="N188" s="119"/>
      <c r="O188" s="119"/>
      <c r="P188" s="119"/>
      <c r="Q188" s="119"/>
      <c r="R188" s="119"/>
      <c r="S188" s="119"/>
      <c r="T188" s="119"/>
      <c r="U188" s="119"/>
      <c r="V188" s="119"/>
      <c r="W188" s="119"/>
      <c r="X188" s="119"/>
      <c r="Y188" s="119"/>
      <c r="Z188" s="119"/>
      <c r="AA188" s="119"/>
      <c r="AB188" s="120"/>
    </row>
    <row r="189" spans="2:28">
      <c r="B189" s="116" t="s">
        <v>75</v>
      </c>
      <c r="C189" s="117"/>
      <c r="D189" s="118"/>
      <c r="E189" s="119">
        <f t="shared" si="19"/>
        <v>185</v>
      </c>
      <c r="F189" s="119">
        <f t="shared" si="20"/>
        <v>58</v>
      </c>
      <c r="G189" s="119">
        <f t="shared" si="21"/>
        <v>243</v>
      </c>
      <c r="H189" s="119">
        <v>56</v>
      </c>
      <c r="I189" s="119">
        <v>23</v>
      </c>
      <c r="J189" s="119">
        <v>79</v>
      </c>
      <c r="K189" s="119">
        <v>129</v>
      </c>
      <c r="L189" s="119">
        <v>35</v>
      </c>
      <c r="M189" s="119">
        <v>164</v>
      </c>
      <c r="N189" s="119"/>
      <c r="O189" s="119"/>
      <c r="P189" s="119"/>
      <c r="Q189" s="119"/>
      <c r="R189" s="119"/>
      <c r="S189" s="119"/>
      <c r="T189" s="119"/>
      <c r="U189" s="119"/>
      <c r="V189" s="119"/>
      <c r="W189" s="119"/>
      <c r="X189" s="119"/>
      <c r="Y189" s="119"/>
      <c r="Z189" s="119"/>
      <c r="AA189" s="119"/>
      <c r="AB189" s="120"/>
    </row>
    <row r="190" spans="2:28">
      <c r="B190" s="121">
        <v>13.030099999999999</v>
      </c>
      <c r="C190" s="112" t="s">
        <v>260</v>
      </c>
      <c r="D190" s="118" t="s">
        <v>261</v>
      </c>
      <c r="E190" s="122">
        <f t="shared" si="19"/>
        <v>30</v>
      </c>
      <c r="F190" s="122">
        <f t="shared" si="20"/>
        <v>15</v>
      </c>
      <c r="G190" s="122">
        <f t="shared" si="21"/>
        <v>45</v>
      </c>
      <c r="H190" s="119">
        <v>16</v>
      </c>
      <c r="I190" s="119">
        <v>8</v>
      </c>
      <c r="J190" s="119">
        <v>24</v>
      </c>
      <c r="K190" s="119">
        <v>14</v>
      </c>
      <c r="L190" s="119">
        <v>7</v>
      </c>
      <c r="M190" s="119">
        <v>21</v>
      </c>
      <c r="N190" s="119"/>
      <c r="O190" s="119"/>
      <c r="P190" s="119"/>
      <c r="Q190" s="119"/>
      <c r="R190" s="119"/>
      <c r="S190" s="119"/>
      <c r="T190" s="119"/>
      <c r="U190" s="119"/>
      <c r="V190" s="119"/>
      <c r="W190" s="119"/>
      <c r="X190" s="119"/>
      <c r="Y190" s="119"/>
      <c r="Z190" s="119"/>
      <c r="AA190" s="119"/>
      <c r="AB190" s="120"/>
    </row>
    <row r="191" spans="2:28">
      <c r="B191" s="121">
        <v>13.040100000000001</v>
      </c>
      <c r="C191" s="112" t="s">
        <v>264</v>
      </c>
      <c r="D191" s="118" t="s">
        <v>265</v>
      </c>
      <c r="E191" s="122">
        <f t="shared" si="19"/>
        <v>15</v>
      </c>
      <c r="F191" s="122">
        <f t="shared" si="20"/>
        <v>4</v>
      </c>
      <c r="G191" s="122">
        <f t="shared" si="21"/>
        <v>19</v>
      </c>
      <c r="H191" s="119">
        <v>4</v>
      </c>
      <c r="I191" s="119">
        <v>1</v>
      </c>
      <c r="J191" s="119">
        <v>5</v>
      </c>
      <c r="K191" s="119">
        <v>11</v>
      </c>
      <c r="L191" s="119">
        <v>3</v>
      </c>
      <c r="M191" s="119">
        <v>14</v>
      </c>
      <c r="N191" s="119"/>
      <c r="O191" s="119"/>
      <c r="P191" s="119"/>
      <c r="Q191" s="119"/>
      <c r="R191" s="119"/>
      <c r="S191" s="119"/>
      <c r="T191" s="119"/>
      <c r="U191" s="119"/>
      <c r="V191" s="119"/>
      <c r="W191" s="119"/>
      <c r="X191" s="119"/>
      <c r="Y191" s="119"/>
      <c r="Z191" s="119"/>
      <c r="AA191" s="119"/>
      <c r="AB191" s="120"/>
    </row>
    <row r="192" spans="2:28">
      <c r="B192" s="121">
        <v>13.0601</v>
      </c>
      <c r="C192" s="112" t="s">
        <v>266</v>
      </c>
      <c r="D192" s="118" t="s">
        <v>267</v>
      </c>
      <c r="E192" s="122">
        <f t="shared" si="19"/>
        <v>16</v>
      </c>
      <c r="F192" s="122">
        <f t="shared" si="20"/>
        <v>6</v>
      </c>
      <c r="G192" s="122">
        <f t="shared" si="21"/>
        <v>22</v>
      </c>
      <c r="H192" s="119">
        <v>2</v>
      </c>
      <c r="I192" s="119"/>
      <c r="J192" s="119">
        <v>2</v>
      </c>
      <c r="K192" s="119">
        <v>14</v>
      </c>
      <c r="L192" s="119">
        <v>6</v>
      </c>
      <c r="M192" s="119">
        <v>20</v>
      </c>
      <c r="N192" s="119"/>
      <c r="O192" s="119"/>
      <c r="P192" s="119"/>
      <c r="Q192" s="119"/>
      <c r="R192" s="119"/>
      <c r="S192" s="119"/>
      <c r="T192" s="119"/>
      <c r="U192" s="119"/>
      <c r="V192" s="119"/>
      <c r="W192" s="119"/>
      <c r="X192" s="119"/>
      <c r="Y192" s="119"/>
      <c r="Z192" s="119"/>
      <c r="AA192" s="119"/>
      <c r="AB192" s="120"/>
    </row>
    <row r="193" spans="2:28">
      <c r="B193" s="123"/>
      <c r="C193" s="112" t="s">
        <v>268</v>
      </c>
      <c r="D193" s="118" t="s">
        <v>269</v>
      </c>
      <c r="E193" s="122">
        <f t="shared" si="19"/>
        <v>3</v>
      </c>
      <c r="F193" s="122">
        <f t="shared" si="20"/>
        <v>0</v>
      </c>
      <c r="G193" s="122">
        <f t="shared" si="21"/>
        <v>3</v>
      </c>
      <c r="H193" s="119"/>
      <c r="I193" s="119"/>
      <c r="J193" s="119"/>
      <c r="K193" s="119">
        <v>3</v>
      </c>
      <c r="L193" s="119"/>
      <c r="M193" s="119">
        <v>3</v>
      </c>
      <c r="N193" s="119"/>
      <c r="O193" s="119"/>
      <c r="P193" s="119"/>
      <c r="Q193" s="119"/>
      <c r="R193" s="119"/>
      <c r="S193" s="119"/>
      <c r="T193" s="119"/>
      <c r="U193" s="119"/>
      <c r="V193" s="119"/>
      <c r="W193" s="119"/>
      <c r="X193" s="119"/>
      <c r="Y193" s="119"/>
      <c r="Z193" s="119"/>
      <c r="AA193" s="119"/>
      <c r="AB193" s="120"/>
    </row>
    <row r="194" spans="2:28">
      <c r="B194" s="121">
        <v>13.100099999999999</v>
      </c>
      <c r="C194" s="112" t="s">
        <v>270</v>
      </c>
      <c r="D194" s="118" t="s">
        <v>207</v>
      </c>
      <c r="E194" s="122">
        <f t="shared" si="19"/>
        <v>29</v>
      </c>
      <c r="F194" s="122">
        <f t="shared" si="20"/>
        <v>6</v>
      </c>
      <c r="G194" s="122">
        <f t="shared" si="21"/>
        <v>35</v>
      </c>
      <c r="H194" s="119">
        <v>7</v>
      </c>
      <c r="I194" s="119">
        <v>3</v>
      </c>
      <c r="J194" s="119">
        <v>10</v>
      </c>
      <c r="K194" s="119">
        <v>22</v>
      </c>
      <c r="L194" s="119">
        <v>3</v>
      </c>
      <c r="M194" s="119">
        <v>25</v>
      </c>
      <c r="N194" s="119"/>
      <c r="O194" s="119"/>
      <c r="P194" s="119"/>
      <c r="Q194" s="119"/>
      <c r="R194" s="119"/>
      <c r="S194" s="119"/>
      <c r="T194" s="119"/>
      <c r="U194" s="119"/>
      <c r="V194" s="119"/>
      <c r="W194" s="119"/>
      <c r="X194" s="119"/>
      <c r="Y194" s="119"/>
      <c r="Z194" s="119"/>
      <c r="AA194" s="119"/>
      <c r="AB194" s="120"/>
    </row>
    <row r="195" spans="2:28">
      <c r="B195" s="121">
        <v>13.110099999999999</v>
      </c>
      <c r="C195" s="112" t="s">
        <v>271</v>
      </c>
      <c r="D195" s="118" t="s">
        <v>272</v>
      </c>
      <c r="E195" s="122">
        <f t="shared" si="19"/>
        <v>30</v>
      </c>
      <c r="F195" s="122">
        <f t="shared" si="20"/>
        <v>12</v>
      </c>
      <c r="G195" s="122">
        <f t="shared" si="21"/>
        <v>42</v>
      </c>
      <c r="H195" s="119">
        <v>7</v>
      </c>
      <c r="I195" s="119">
        <v>5</v>
      </c>
      <c r="J195" s="119">
        <v>12</v>
      </c>
      <c r="K195" s="119">
        <v>23</v>
      </c>
      <c r="L195" s="119">
        <v>7</v>
      </c>
      <c r="M195" s="119">
        <v>30</v>
      </c>
      <c r="N195" s="119"/>
      <c r="O195" s="119"/>
      <c r="P195" s="119"/>
      <c r="Q195" s="119"/>
      <c r="R195" s="119"/>
      <c r="S195" s="119"/>
      <c r="T195" s="119"/>
      <c r="U195" s="119"/>
      <c r="V195" s="119"/>
      <c r="W195" s="119"/>
      <c r="X195" s="119"/>
      <c r="Y195" s="119"/>
      <c r="Z195" s="119"/>
      <c r="AA195" s="119"/>
      <c r="AB195" s="120"/>
    </row>
    <row r="196" spans="2:28">
      <c r="B196" s="121">
        <v>13.121</v>
      </c>
      <c r="C196" s="112" t="s">
        <v>273</v>
      </c>
      <c r="D196" s="118" t="s">
        <v>625</v>
      </c>
      <c r="E196" s="122">
        <f t="shared" si="19"/>
        <v>1</v>
      </c>
      <c r="F196" s="122">
        <f t="shared" si="20"/>
        <v>0</v>
      </c>
      <c r="G196" s="122">
        <f t="shared" si="21"/>
        <v>1</v>
      </c>
      <c r="H196" s="119"/>
      <c r="I196" s="119"/>
      <c r="J196" s="119"/>
      <c r="K196" s="119">
        <v>1</v>
      </c>
      <c r="L196" s="119"/>
      <c r="M196" s="119">
        <v>1</v>
      </c>
      <c r="N196" s="119"/>
      <c r="O196" s="119"/>
      <c r="P196" s="119"/>
      <c r="Q196" s="119"/>
      <c r="R196" s="119"/>
      <c r="S196" s="119"/>
      <c r="T196" s="119"/>
      <c r="U196" s="119"/>
      <c r="V196" s="119"/>
      <c r="W196" s="119"/>
      <c r="X196" s="119"/>
      <c r="Y196" s="119"/>
      <c r="Z196" s="119"/>
      <c r="AA196" s="119"/>
      <c r="AB196" s="120"/>
    </row>
    <row r="197" spans="2:28">
      <c r="B197" s="123"/>
      <c r="C197" s="112" t="s">
        <v>275</v>
      </c>
      <c r="D197" s="118" t="s">
        <v>626</v>
      </c>
      <c r="E197" s="122">
        <f t="shared" si="19"/>
        <v>16</v>
      </c>
      <c r="F197" s="122">
        <f t="shared" si="20"/>
        <v>0</v>
      </c>
      <c r="G197" s="122">
        <f t="shared" si="21"/>
        <v>16</v>
      </c>
      <c r="H197" s="119">
        <v>3</v>
      </c>
      <c r="I197" s="119"/>
      <c r="J197" s="119">
        <v>3</v>
      </c>
      <c r="K197" s="119">
        <v>13</v>
      </c>
      <c r="L197" s="119"/>
      <c r="M197" s="119">
        <v>13</v>
      </c>
      <c r="N197" s="119"/>
      <c r="O197" s="119"/>
      <c r="P197" s="119"/>
      <c r="Q197" s="119"/>
      <c r="R197" s="119"/>
      <c r="S197" s="119"/>
      <c r="T197" s="119"/>
      <c r="U197" s="119"/>
      <c r="V197" s="119"/>
      <c r="W197" s="119"/>
      <c r="X197" s="119"/>
      <c r="Y197" s="119"/>
      <c r="Z197" s="119"/>
      <c r="AA197" s="119"/>
      <c r="AB197" s="120"/>
    </row>
    <row r="198" spans="2:28">
      <c r="B198" s="123"/>
      <c r="C198" s="112" t="s">
        <v>277</v>
      </c>
      <c r="D198" s="118" t="s">
        <v>627</v>
      </c>
      <c r="E198" s="122">
        <f t="shared" si="19"/>
        <v>15</v>
      </c>
      <c r="F198" s="122">
        <f t="shared" si="20"/>
        <v>0</v>
      </c>
      <c r="G198" s="122">
        <f t="shared" si="21"/>
        <v>15</v>
      </c>
      <c r="H198" s="119">
        <v>5</v>
      </c>
      <c r="I198" s="119"/>
      <c r="J198" s="119">
        <v>5</v>
      </c>
      <c r="K198" s="119">
        <v>10</v>
      </c>
      <c r="L198" s="119"/>
      <c r="M198" s="119">
        <v>10</v>
      </c>
      <c r="N198" s="119"/>
      <c r="O198" s="119"/>
      <c r="P198" s="119"/>
      <c r="Q198" s="119"/>
      <c r="R198" s="119"/>
      <c r="S198" s="119"/>
      <c r="T198" s="119"/>
      <c r="U198" s="119"/>
      <c r="V198" s="119"/>
      <c r="W198" s="119"/>
      <c r="X198" s="119"/>
      <c r="Y198" s="119"/>
      <c r="Z198" s="119"/>
      <c r="AA198" s="119"/>
      <c r="AB198" s="120"/>
    </row>
    <row r="199" spans="2:28">
      <c r="B199" s="121">
        <v>13.1401</v>
      </c>
      <c r="C199" s="112" t="s">
        <v>279</v>
      </c>
      <c r="D199" s="118" t="s">
        <v>628</v>
      </c>
      <c r="E199" s="122">
        <f t="shared" si="19"/>
        <v>17</v>
      </c>
      <c r="F199" s="122">
        <f t="shared" si="20"/>
        <v>3</v>
      </c>
      <c r="G199" s="122">
        <f t="shared" si="21"/>
        <v>20</v>
      </c>
      <c r="H199" s="119">
        <v>11</v>
      </c>
      <c r="I199" s="119">
        <v>1</v>
      </c>
      <c r="J199" s="119">
        <v>12</v>
      </c>
      <c r="K199" s="119">
        <v>6</v>
      </c>
      <c r="L199" s="119">
        <v>2</v>
      </c>
      <c r="M199" s="119">
        <v>8</v>
      </c>
      <c r="N199" s="119"/>
      <c r="O199" s="119"/>
      <c r="P199" s="119"/>
      <c r="Q199" s="119"/>
      <c r="R199" s="119"/>
      <c r="S199" s="119"/>
      <c r="T199" s="119"/>
      <c r="U199" s="119"/>
      <c r="V199" s="119"/>
      <c r="W199" s="119"/>
      <c r="X199" s="119"/>
      <c r="Y199" s="119"/>
      <c r="Z199" s="119"/>
      <c r="AA199" s="119"/>
      <c r="AB199" s="120"/>
    </row>
    <row r="200" spans="2:28">
      <c r="B200" s="121">
        <v>19.010100000000001</v>
      </c>
      <c r="C200" s="112" t="s">
        <v>281</v>
      </c>
      <c r="D200" s="118" t="s">
        <v>247</v>
      </c>
      <c r="E200" s="122">
        <f t="shared" si="19"/>
        <v>2</v>
      </c>
      <c r="F200" s="122">
        <f t="shared" si="20"/>
        <v>0</v>
      </c>
      <c r="G200" s="122">
        <f t="shared" si="21"/>
        <v>2</v>
      </c>
      <c r="H200" s="119"/>
      <c r="I200" s="119"/>
      <c r="J200" s="119"/>
      <c r="K200" s="119">
        <v>2</v>
      </c>
      <c r="L200" s="119"/>
      <c r="M200" s="119">
        <v>2</v>
      </c>
      <c r="N200" s="119"/>
      <c r="O200" s="119"/>
      <c r="P200" s="119"/>
      <c r="Q200" s="119"/>
      <c r="R200" s="119"/>
      <c r="S200" s="119"/>
      <c r="T200" s="119"/>
      <c r="U200" s="119"/>
      <c r="V200" s="119"/>
      <c r="W200" s="119"/>
      <c r="X200" s="119"/>
      <c r="Y200" s="119"/>
      <c r="Z200" s="119"/>
      <c r="AA200" s="119"/>
      <c r="AB200" s="120"/>
    </row>
    <row r="201" spans="2:28">
      <c r="B201" s="123"/>
      <c r="C201" s="112" t="s">
        <v>219</v>
      </c>
      <c r="D201" s="118" t="s">
        <v>220</v>
      </c>
      <c r="E201" s="122">
        <f t="shared" si="19"/>
        <v>3</v>
      </c>
      <c r="F201" s="122">
        <f t="shared" si="20"/>
        <v>0</v>
      </c>
      <c r="G201" s="122">
        <f t="shared" si="21"/>
        <v>3</v>
      </c>
      <c r="H201" s="119"/>
      <c r="I201" s="119"/>
      <c r="J201" s="119"/>
      <c r="K201" s="119">
        <v>3</v>
      </c>
      <c r="L201" s="119"/>
      <c r="M201" s="119">
        <v>3</v>
      </c>
      <c r="N201" s="119"/>
      <c r="O201" s="119"/>
      <c r="P201" s="119"/>
      <c r="Q201" s="119"/>
      <c r="R201" s="119"/>
      <c r="S201" s="119"/>
      <c r="T201" s="119"/>
      <c r="U201" s="119"/>
      <c r="V201" s="119"/>
      <c r="W201" s="119"/>
      <c r="X201" s="119"/>
      <c r="Y201" s="119"/>
      <c r="Z201" s="119"/>
      <c r="AA201" s="119"/>
      <c r="AB201" s="120"/>
    </row>
    <row r="202" spans="2:28">
      <c r="B202" s="121">
        <v>31.0505</v>
      </c>
      <c r="C202" s="112" t="s">
        <v>282</v>
      </c>
      <c r="D202" s="118" t="s">
        <v>283</v>
      </c>
      <c r="E202" s="122">
        <f t="shared" si="19"/>
        <v>8</v>
      </c>
      <c r="F202" s="122">
        <f t="shared" si="20"/>
        <v>12</v>
      </c>
      <c r="G202" s="122">
        <f t="shared" si="21"/>
        <v>20</v>
      </c>
      <c r="H202" s="119">
        <v>1</v>
      </c>
      <c r="I202" s="119">
        <v>5</v>
      </c>
      <c r="J202" s="119">
        <v>6</v>
      </c>
      <c r="K202" s="119">
        <v>7</v>
      </c>
      <c r="L202" s="119">
        <v>7</v>
      </c>
      <c r="M202" s="119">
        <v>14</v>
      </c>
      <c r="N202" s="119"/>
      <c r="O202" s="119"/>
      <c r="P202" s="119"/>
      <c r="Q202" s="119"/>
      <c r="R202" s="119"/>
      <c r="S202" s="119"/>
      <c r="T202" s="119"/>
      <c r="U202" s="119"/>
      <c r="V202" s="119"/>
      <c r="W202" s="119"/>
      <c r="X202" s="119"/>
      <c r="Y202" s="119"/>
      <c r="Z202" s="119"/>
      <c r="AA202" s="119"/>
      <c r="AB202" s="120"/>
    </row>
    <row r="203" spans="2:28">
      <c r="B203" s="124" t="s">
        <v>629</v>
      </c>
      <c r="C203" s="125"/>
      <c r="D203" s="97"/>
      <c r="E203" s="126">
        <f t="shared" si="19"/>
        <v>18</v>
      </c>
      <c r="F203" s="126">
        <f t="shared" si="20"/>
        <v>34</v>
      </c>
      <c r="G203" s="126">
        <f t="shared" si="21"/>
        <v>52</v>
      </c>
      <c r="H203" s="126">
        <v>13</v>
      </c>
      <c r="I203" s="126">
        <v>25</v>
      </c>
      <c r="J203" s="126">
        <v>38</v>
      </c>
      <c r="K203" s="126">
        <v>3</v>
      </c>
      <c r="L203" s="126">
        <v>8</v>
      </c>
      <c r="M203" s="126">
        <v>11</v>
      </c>
      <c r="N203" s="126">
        <v>1</v>
      </c>
      <c r="O203" s="126">
        <v>1</v>
      </c>
      <c r="P203" s="126">
        <v>2</v>
      </c>
      <c r="Q203" s="126">
        <v>1</v>
      </c>
      <c r="R203" s="126"/>
      <c r="S203" s="126">
        <v>1</v>
      </c>
      <c r="T203" s="126"/>
      <c r="U203" s="126"/>
      <c r="V203" s="126"/>
      <c r="W203" s="126"/>
      <c r="X203" s="126"/>
      <c r="Y203" s="126"/>
      <c r="Z203" s="126"/>
      <c r="AA203" s="126"/>
      <c r="AB203" s="127"/>
    </row>
    <row r="204" spans="2:28">
      <c r="B204" s="111" t="s">
        <v>49</v>
      </c>
      <c r="C204" s="112"/>
      <c r="D204" s="113"/>
      <c r="E204" s="114">
        <f t="shared" si="19"/>
        <v>18</v>
      </c>
      <c r="F204" s="114">
        <f t="shared" si="20"/>
        <v>34</v>
      </c>
      <c r="G204" s="114">
        <f t="shared" si="21"/>
        <v>52</v>
      </c>
      <c r="H204" s="114">
        <v>13</v>
      </c>
      <c r="I204" s="114">
        <v>25</v>
      </c>
      <c r="J204" s="114">
        <v>38</v>
      </c>
      <c r="K204" s="114">
        <v>3</v>
      </c>
      <c r="L204" s="114">
        <v>8</v>
      </c>
      <c r="M204" s="114">
        <v>11</v>
      </c>
      <c r="N204" s="114">
        <v>1</v>
      </c>
      <c r="O204" s="114">
        <v>1</v>
      </c>
      <c r="P204" s="114">
        <v>2</v>
      </c>
      <c r="Q204" s="114">
        <v>1</v>
      </c>
      <c r="R204" s="114"/>
      <c r="S204" s="114">
        <v>1</v>
      </c>
      <c r="T204" s="114"/>
      <c r="U204" s="114"/>
      <c r="V204" s="114"/>
      <c r="W204" s="114"/>
      <c r="X204" s="114"/>
      <c r="Y204" s="114"/>
      <c r="Z204" s="114"/>
      <c r="AA204" s="114"/>
      <c r="AB204" s="115"/>
    </row>
    <row r="205" spans="2:28">
      <c r="B205" s="116" t="s">
        <v>589</v>
      </c>
      <c r="C205" s="117"/>
      <c r="D205" s="118"/>
      <c r="E205" s="119">
        <f t="shared" si="19"/>
        <v>16</v>
      </c>
      <c r="F205" s="119">
        <f t="shared" si="20"/>
        <v>31</v>
      </c>
      <c r="G205" s="119">
        <f t="shared" si="21"/>
        <v>47</v>
      </c>
      <c r="H205" s="119">
        <v>12</v>
      </c>
      <c r="I205" s="119">
        <v>22</v>
      </c>
      <c r="J205" s="119">
        <v>34</v>
      </c>
      <c r="K205" s="119">
        <v>3</v>
      </c>
      <c r="L205" s="119">
        <v>8</v>
      </c>
      <c r="M205" s="119">
        <v>11</v>
      </c>
      <c r="N205" s="119">
        <v>1</v>
      </c>
      <c r="O205" s="119">
        <v>1</v>
      </c>
      <c r="P205" s="119">
        <v>2</v>
      </c>
      <c r="Q205" s="119"/>
      <c r="R205" s="119"/>
      <c r="S205" s="119"/>
      <c r="T205" s="119"/>
      <c r="U205" s="119"/>
      <c r="V205" s="119"/>
      <c r="W205" s="119"/>
      <c r="X205" s="119"/>
      <c r="Y205" s="119"/>
      <c r="Z205" s="119"/>
      <c r="AA205" s="119"/>
      <c r="AB205" s="120"/>
    </row>
    <row r="206" spans="2:28">
      <c r="B206" s="121" t="s">
        <v>630</v>
      </c>
      <c r="C206" s="112" t="s">
        <v>631</v>
      </c>
      <c r="D206" s="118" t="s">
        <v>632</v>
      </c>
      <c r="E206" s="122">
        <f t="shared" si="19"/>
        <v>1</v>
      </c>
      <c r="F206" s="122">
        <f t="shared" si="20"/>
        <v>4</v>
      </c>
      <c r="G206" s="122">
        <f t="shared" si="21"/>
        <v>5</v>
      </c>
      <c r="H206" s="119">
        <v>1</v>
      </c>
      <c r="I206" s="119">
        <v>4</v>
      </c>
      <c r="J206" s="119">
        <v>5</v>
      </c>
      <c r="K206" s="119"/>
      <c r="L206" s="119"/>
      <c r="M206" s="119"/>
      <c r="N206" s="119"/>
      <c r="O206" s="119"/>
      <c r="P206" s="119"/>
      <c r="Q206" s="119"/>
      <c r="R206" s="119"/>
      <c r="S206" s="119"/>
      <c r="T206" s="119"/>
      <c r="U206" s="119"/>
      <c r="V206" s="119"/>
      <c r="W206" s="119"/>
      <c r="X206" s="119"/>
      <c r="Y206" s="119"/>
      <c r="Z206" s="119"/>
      <c r="AA206" s="119"/>
      <c r="AB206" s="120"/>
    </row>
    <row r="207" spans="2:28">
      <c r="B207" s="121" t="s">
        <v>303</v>
      </c>
      <c r="C207" s="112" t="s">
        <v>304</v>
      </c>
      <c r="D207" s="118" t="s">
        <v>633</v>
      </c>
      <c r="E207" s="122">
        <f t="shared" si="19"/>
        <v>1</v>
      </c>
      <c r="F207" s="122">
        <f t="shared" si="20"/>
        <v>2</v>
      </c>
      <c r="G207" s="122">
        <f t="shared" si="21"/>
        <v>3</v>
      </c>
      <c r="H207" s="119"/>
      <c r="I207" s="119">
        <v>1</v>
      </c>
      <c r="J207" s="119">
        <v>1</v>
      </c>
      <c r="K207" s="119">
        <v>1</v>
      </c>
      <c r="L207" s="119">
        <v>1</v>
      </c>
      <c r="M207" s="119">
        <v>2</v>
      </c>
      <c r="N207" s="119"/>
      <c r="O207" s="119"/>
      <c r="P207" s="119"/>
      <c r="Q207" s="119"/>
      <c r="R207" s="119"/>
      <c r="S207" s="119"/>
      <c r="T207" s="119"/>
      <c r="U207" s="119"/>
      <c r="V207" s="119"/>
      <c r="W207" s="119"/>
      <c r="X207" s="119"/>
      <c r="Y207" s="119"/>
      <c r="Z207" s="119"/>
      <c r="AA207" s="119"/>
      <c r="AB207" s="120"/>
    </row>
    <row r="208" spans="2:28">
      <c r="B208" s="121" t="s">
        <v>306</v>
      </c>
      <c r="C208" s="112" t="s">
        <v>307</v>
      </c>
      <c r="D208" s="118" t="s">
        <v>634</v>
      </c>
      <c r="E208" s="122">
        <f t="shared" si="19"/>
        <v>2</v>
      </c>
      <c r="F208" s="122">
        <f t="shared" si="20"/>
        <v>3</v>
      </c>
      <c r="G208" s="122">
        <f t="shared" si="21"/>
        <v>5</v>
      </c>
      <c r="H208" s="119">
        <v>2</v>
      </c>
      <c r="I208" s="119">
        <v>3</v>
      </c>
      <c r="J208" s="119">
        <v>5</v>
      </c>
      <c r="K208" s="119"/>
      <c r="L208" s="119"/>
      <c r="M208" s="119"/>
      <c r="N208" s="119"/>
      <c r="O208" s="119"/>
      <c r="P208" s="119"/>
      <c r="Q208" s="119"/>
      <c r="R208" s="119"/>
      <c r="S208" s="119"/>
      <c r="T208" s="119"/>
      <c r="U208" s="119"/>
      <c r="V208" s="119"/>
      <c r="W208" s="119"/>
      <c r="X208" s="119"/>
      <c r="Y208" s="119"/>
      <c r="Z208" s="119"/>
      <c r="AA208" s="119"/>
      <c r="AB208" s="120"/>
    </row>
    <row r="209" spans="2:28">
      <c r="B209" s="121" t="s">
        <v>309</v>
      </c>
      <c r="C209" s="112" t="s">
        <v>310</v>
      </c>
      <c r="D209" s="118" t="s">
        <v>635</v>
      </c>
      <c r="E209" s="122">
        <f t="shared" si="19"/>
        <v>1</v>
      </c>
      <c r="F209" s="122">
        <f t="shared" si="20"/>
        <v>2</v>
      </c>
      <c r="G209" s="122">
        <f t="shared" si="21"/>
        <v>3</v>
      </c>
      <c r="H209" s="119">
        <v>1</v>
      </c>
      <c r="I209" s="119">
        <v>1</v>
      </c>
      <c r="J209" s="119">
        <v>2</v>
      </c>
      <c r="K209" s="119"/>
      <c r="L209" s="119">
        <v>1</v>
      </c>
      <c r="M209" s="119">
        <v>1</v>
      </c>
      <c r="N209" s="119"/>
      <c r="O209" s="119"/>
      <c r="P209" s="119"/>
      <c r="Q209" s="119"/>
      <c r="R209" s="119"/>
      <c r="S209" s="119"/>
      <c r="T209" s="119"/>
      <c r="U209" s="119"/>
      <c r="V209" s="119"/>
      <c r="W209" s="119"/>
      <c r="X209" s="119"/>
      <c r="Y209" s="119"/>
      <c r="Z209" s="119"/>
      <c r="AA209" s="119"/>
      <c r="AB209" s="120"/>
    </row>
    <row r="210" spans="2:28">
      <c r="B210" s="121" t="s">
        <v>314</v>
      </c>
      <c r="C210" s="112" t="s">
        <v>315</v>
      </c>
      <c r="D210" s="118" t="s">
        <v>636</v>
      </c>
      <c r="E210" s="122">
        <f t="shared" si="19"/>
        <v>0</v>
      </c>
      <c r="F210" s="122">
        <f t="shared" si="20"/>
        <v>1</v>
      </c>
      <c r="G210" s="122">
        <f t="shared" si="21"/>
        <v>1</v>
      </c>
      <c r="H210" s="119"/>
      <c r="I210" s="119"/>
      <c r="J210" s="119"/>
      <c r="K210" s="119"/>
      <c r="L210" s="119">
        <v>1</v>
      </c>
      <c r="M210" s="119">
        <v>1</v>
      </c>
      <c r="N210" s="119"/>
      <c r="O210" s="119"/>
      <c r="P210" s="119"/>
      <c r="Q210" s="119"/>
      <c r="R210" s="119"/>
      <c r="S210" s="119"/>
      <c r="T210" s="119"/>
      <c r="U210" s="119"/>
      <c r="V210" s="119"/>
      <c r="W210" s="119"/>
      <c r="X210" s="119"/>
      <c r="Y210" s="119"/>
      <c r="Z210" s="119"/>
      <c r="AA210" s="119"/>
      <c r="AB210" s="120"/>
    </row>
    <row r="211" spans="2:28">
      <c r="B211" s="121" t="s">
        <v>317</v>
      </c>
      <c r="C211" s="112" t="s">
        <v>318</v>
      </c>
      <c r="D211" s="118" t="s">
        <v>637</v>
      </c>
      <c r="E211" s="122">
        <f t="shared" si="19"/>
        <v>11</v>
      </c>
      <c r="F211" s="122">
        <f t="shared" si="20"/>
        <v>19</v>
      </c>
      <c r="G211" s="122">
        <f t="shared" si="21"/>
        <v>30</v>
      </c>
      <c r="H211" s="119">
        <v>8</v>
      </c>
      <c r="I211" s="119">
        <v>13</v>
      </c>
      <c r="J211" s="119">
        <v>21</v>
      </c>
      <c r="K211" s="119">
        <v>2</v>
      </c>
      <c r="L211" s="119">
        <v>5</v>
      </c>
      <c r="M211" s="119">
        <v>7</v>
      </c>
      <c r="N211" s="119">
        <v>1</v>
      </c>
      <c r="O211" s="119">
        <v>1</v>
      </c>
      <c r="P211" s="119">
        <v>2</v>
      </c>
      <c r="Q211" s="119"/>
      <c r="R211" s="119"/>
      <c r="S211" s="119"/>
      <c r="T211" s="119"/>
      <c r="U211" s="119"/>
      <c r="V211" s="119"/>
      <c r="W211" s="119"/>
      <c r="X211" s="119"/>
      <c r="Y211" s="119"/>
      <c r="Z211" s="119"/>
      <c r="AA211" s="119"/>
      <c r="AB211" s="120"/>
    </row>
    <row r="212" spans="2:28">
      <c r="B212" s="116" t="s">
        <v>402</v>
      </c>
      <c r="C212" s="117"/>
      <c r="D212" s="118"/>
      <c r="E212" s="119">
        <f t="shared" si="19"/>
        <v>2</v>
      </c>
      <c r="F212" s="119">
        <f t="shared" si="20"/>
        <v>3</v>
      </c>
      <c r="G212" s="119">
        <f t="shared" si="21"/>
        <v>5</v>
      </c>
      <c r="H212" s="119">
        <v>1</v>
      </c>
      <c r="I212" s="119">
        <v>3</v>
      </c>
      <c r="J212" s="119">
        <v>4</v>
      </c>
      <c r="K212" s="119"/>
      <c r="L212" s="119"/>
      <c r="M212" s="119"/>
      <c r="N212" s="119"/>
      <c r="O212" s="119"/>
      <c r="P212" s="119"/>
      <c r="Q212" s="119">
        <v>1</v>
      </c>
      <c r="R212" s="119"/>
      <c r="S212" s="119">
        <v>1</v>
      </c>
      <c r="T212" s="119"/>
      <c r="U212" s="119"/>
      <c r="V212" s="119"/>
      <c r="W212" s="119"/>
      <c r="X212" s="119"/>
      <c r="Y212" s="119"/>
      <c r="Z212" s="119"/>
      <c r="AA212" s="119"/>
      <c r="AB212" s="120"/>
    </row>
    <row r="213" spans="2:28">
      <c r="B213" s="121" t="s">
        <v>331</v>
      </c>
      <c r="C213" s="112" t="s">
        <v>332</v>
      </c>
      <c r="D213" s="118" t="s">
        <v>333</v>
      </c>
      <c r="E213" s="122">
        <f t="shared" si="19"/>
        <v>1</v>
      </c>
      <c r="F213" s="122">
        <f t="shared" si="20"/>
        <v>0</v>
      </c>
      <c r="G213" s="122">
        <f t="shared" si="21"/>
        <v>1</v>
      </c>
      <c r="H213" s="119"/>
      <c r="I213" s="119"/>
      <c r="J213" s="119"/>
      <c r="K213" s="119"/>
      <c r="L213" s="119"/>
      <c r="M213" s="119"/>
      <c r="N213" s="119"/>
      <c r="O213" s="119"/>
      <c r="P213" s="119"/>
      <c r="Q213" s="119">
        <v>1</v>
      </c>
      <c r="R213" s="119"/>
      <c r="S213" s="119">
        <v>1</v>
      </c>
      <c r="T213" s="119"/>
      <c r="U213" s="119"/>
      <c r="V213" s="119"/>
      <c r="W213" s="119"/>
      <c r="X213" s="119"/>
      <c r="Y213" s="119"/>
      <c r="Z213" s="119"/>
      <c r="AA213" s="119"/>
      <c r="AB213" s="120"/>
    </row>
    <row r="214" spans="2:28">
      <c r="B214" s="121" t="s">
        <v>334</v>
      </c>
      <c r="C214" s="112" t="s">
        <v>334</v>
      </c>
      <c r="D214" s="118" t="s">
        <v>335</v>
      </c>
      <c r="E214" s="122">
        <f t="shared" si="19"/>
        <v>1</v>
      </c>
      <c r="F214" s="122">
        <f t="shared" si="20"/>
        <v>3</v>
      </c>
      <c r="G214" s="122">
        <f t="shared" si="21"/>
        <v>4</v>
      </c>
      <c r="H214" s="119">
        <v>1</v>
      </c>
      <c r="I214" s="119">
        <v>3</v>
      </c>
      <c r="J214" s="119">
        <v>4</v>
      </c>
      <c r="K214" s="119"/>
      <c r="L214" s="119"/>
      <c r="M214" s="119"/>
      <c r="N214" s="119"/>
      <c r="O214" s="119"/>
      <c r="P214" s="119"/>
      <c r="Q214" s="119"/>
      <c r="R214" s="119"/>
      <c r="S214" s="119"/>
      <c r="T214" s="119"/>
      <c r="U214" s="119"/>
      <c r="V214" s="119"/>
      <c r="W214" s="119"/>
      <c r="X214" s="119"/>
      <c r="Y214" s="119"/>
      <c r="Z214" s="119"/>
      <c r="AA214" s="119"/>
      <c r="AB214" s="120"/>
    </row>
    <row r="215" spans="2:28">
      <c r="B215" s="124" t="s">
        <v>638</v>
      </c>
      <c r="C215" s="125"/>
      <c r="D215" s="97"/>
      <c r="E215" s="126">
        <f t="shared" si="19"/>
        <v>139</v>
      </c>
      <c r="F215" s="126">
        <f t="shared" si="20"/>
        <v>176</v>
      </c>
      <c r="G215" s="126">
        <f t="shared" si="21"/>
        <v>315</v>
      </c>
      <c r="H215" s="126">
        <v>44</v>
      </c>
      <c r="I215" s="126">
        <v>58</v>
      </c>
      <c r="J215" s="126">
        <v>102</v>
      </c>
      <c r="K215" s="126">
        <v>47</v>
      </c>
      <c r="L215" s="126">
        <v>67</v>
      </c>
      <c r="M215" s="126">
        <v>114</v>
      </c>
      <c r="N215" s="126">
        <v>26</v>
      </c>
      <c r="O215" s="126">
        <v>20</v>
      </c>
      <c r="P215" s="126">
        <v>46</v>
      </c>
      <c r="Q215" s="126">
        <v>22</v>
      </c>
      <c r="R215" s="126">
        <v>31</v>
      </c>
      <c r="S215" s="126">
        <v>53</v>
      </c>
      <c r="T215" s="126"/>
      <c r="U215" s="126"/>
      <c r="V215" s="126"/>
      <c r="W215" s="126"/>
      <c r="X215" s="126"/>
      <c r="Y215" s="126"/>
      <c r="Z215" s="126"/>
      <c r="AA215" s="126"/>
      <c r="AB215" s="127"/>
    </row>
    <row r="216" spans="2:28">
      <c r="B216" s="111" t="s">
        <v>49</v>
      </c>
      <c r="C216" s="112"/>
      <c r="D216" s="113"/>
      <c r="E216" s="114">
        <f t="shared" si="19"/>
        <v>139</v>
      </c>
      <c r="F216" s="114">
        <f t="shared" si="20"/>
        <v>176</v>
      </c>
      <c r="G216" s="114">
        <f t="shared" si="21"/>
        <v>315</v>
      </c>
      <c r="H216" s="114">
        <v>44</v>
      </c>
      <c r="I216" s="114">
        <v>58</v>
      </c>
      <c r="J216" s="114">
        <v>102</v>
      </c>
      <c r="K216" s="114">
        <v>47</v>
      </c>
      <c r="L216" s="114">
        <v>67</v>
      </c>
      <c r="M216" s="114">
        <v>114</v>
      </c>
      <c r="N216" s="114">
        <v>26</v>
      </c>
      <c r="O216" s="114">
        <v>20</v>
      </c>
      <c r="P216" s="114">
        <v>46</v>
      </c>
      <c r="Q216" s="114">
        <v>22</v>
      </c>
      <c r="R216" s="114">
        <v>31</v>
      </c>
      <c r="S216" s="114">
        <v>53</v>
      </c>
      <c r="T216" s="114"/>
      <c r="U216" s="114"/>
      <c r="V216" s="114"/>
      <c r="W216" s="114"/>
      <c r="X216" s="114"/>
      <c r="Y216" s="114"/>
      <c r="Z216" s="114"/>
      <c r="AA216" s="114"/>
      <c r="AB216" s="115"/>
    </row>
    <row r="217" spans="2:28">
      <c r="B217" s="116" t="s">
        <v>71</v>
      </c>
      <c r="C217" s="117"/>
      <c r="D217" s="118"/>
      <c r="E217" s="119">
        <f t="shared" si="19"/>
        <v>116</v>
      </c>
      <c r="F217" s="119">
        <f t="shared" si="20"/>
        <v>99</v>
      </c>
      <c r="G217" s="119">
        <f t="shared" si="21"/>
        <v>215</v>
      </c>
      <c r="H217" s="119">
        <v>31</v>
      </c>
      <c r="I217" s="119">
        <v>24</v>
      </c>
      <c r="J217" s="119">
        <v>55</v>
      </c>
      <c r="K217" s="119">
        <v>38</v>
      </c>
      <c r="L217" s="119">
        <v>28</v>
      </c>
      <c r="M217" s="119">
        <v>66</v>
      </c>
      <c r="N217" s="119">
        <v>25</v>
      </c>
      <c r="O217" s="119">
        <v>17</v>
      </c>
      <c r="P217" s="119">
        <v>42</v>
      </c>
      <c r="Q217" s="119">
        <v>22</v>
      </c>
      <c r="R217" s="119">
        <v>30</v>
      </c>
      <c r="S217" s="119">
        <v>52</v>
      </c>
      <c r="T217" s="119"/>
      <c r="U217" s="119"/>
      <c r="V217" s="119"/>
      <c r="W217" s="119"/>
      <c r="X217" s="119"/>
      <c r="Y217" s="119"/>
      <c r="Z217" s="119"/>
      <c r="AA217" s="119"/>
      <c r="AB217" s="120"/>
    </row>
    <row r="218" spans="2:28">
      <c r="B218" s="121">
        <v>24.010200000000001</v>
      </c>
      <c r="C218" s="112" t="s">
        <v>289</v>
      </c>
      <c r="D218" s="118" t="s">
        <v>639</v>
      </c>
      <c r="E218" s="122">
        <f t="shared" si="19"/>
        <v>116</v>
      </c>
      <c r="F218" s="122">
        <f t="shared" si="20"/>
        <v>99</v>
      </c>
      <c r="G218" s="122">
        <f t="shared" si="21"/>
        <v>215</v>
      </c>
      <c r="H218" s="119">
        <v>31</v>
      </c>
      <c r="I218" s="119">
        <v>24</v>
      </c>
      <c r="J218" s="119">
        <v>55</v>
      </c>
      <c r="K218" s="119">
        <v>38</v>
      </c>
      <c r="L218" s="119">
        <v>28</v>
      </c>
      <c r="M218" s="119">
        <v>66</v>
      </c>
      <c r="N218" s="119">
        <v>25</v>
      </c>
      <c r="O218" s="119">
        <v>17</v>
      </c>
      <c r="P218" s="119">
        <v>42</v>
      </c>
      <c r="Q218" s="119">
        <v>22</v>
      </c>
      <c r="R218" s="119">
        <v>30</v>
      </c>
      <c r="S218" s="119">
        <v>52</v>
      </c>
      <c r="T218" s="119"/>
      <c r="U218" s="119"/>
      <c r="V218" s="119"/>
      <c r="W218" s="119"/>
      <c r="X218" s="119"/>
      <c r="Y218" s="119"/>
      <c r="Z218" s="119"/>
      <c r="AA218" s="119"/>
      <c r="AB218" s="120"/>
    </row>
    <row r="219" spans="2:28">
      <c r="B219" s="116" t="s">
        <v>590</v>
      </c>
      <c r="C219" s="117"/>
      <c r="D219" s="118"/>
      <c r="E219" s="119">
        <f t="shared" si="19"/>
        <v>18</v>
      </c>
      <c r="F219" s="119">
        <f t="shared" si="20"/>
        <v>24</v>
      </c>
      <c r="G219" s="119">
        <f t="shared" si="21"/>
        <v>42</v>
      </c>
      <c r="H219" s="119">
        <v>10</v>
      </c>
      <c r="I219" s="119">
        <v>16</v>
      </c>
      <c r="J219" s="119">
        <v>26</v>
      </c>
      <c r="K219" s="119">
        <v>8</v>
      </c>
      <c r="L219" s="119">
        <v>7</v>
      </c>
      <c r="M219" s="119">
        <v>15</v>
      </c>
      <c r="N219" s="119"/>
      <c r="O219" s="119">
        <v>1</v>
      </c>
      <c r="P219" s="119">
        <v>1</v>
      </c>
      <c r="Q219" s="119"/>
      <c r="R219" s="119"/>
      <c r="S219" s="119"/>
      <c r="T219" s="119"/>
      <c r="U219" s="119"/>
      <c r="V219" s="119"/>
      <c r="W219" s="119"/>
      <c r="X219" s="119"/>
      <c r="Y219" s="119"/>
      <c r="Z219" s="119"/>
      <c r="AA219" s="119"/>
      <c r="AB219" s="120"/>
    </row>
    <row r="220" spans="2:28">
      <c r="B220" s="121">
        <v>13</v>
      </c>
      <c r="C220" s="112" t="s">
        <v>300</v>
      </c>
      <c r="D220" s="118" t="s">
        <v>640</v>
      </c>
      <c r="E220" s="122">
        <f t="shared" si="19"/>
        <v>5</v>
      </c>
      <c r="F220" s="122">
        <f t="shared" si="20"/>
        <v>9</v>
      </c>
      <c r="G220" s="122">
        <f t="shared" si="21"/>
        <v>14</v>
      </c>
      <c r="H220" s="119">
        <v>1</v>
      </c>
      <c r="I220" s="119">
        <v>7</v>
      </c>
      <c r="J220" s="119">
        <v>8</v>
      </c>
      <c r="K220" s="119">
        <v>4</v>
      </c>
      <c r="L220" s="119">
        <v>2</v>
      </c>
      <c r="M220" s="119">
        <v>6</v>
      </c>
      <c r="N220" s="119"/>
      <c r="O220" s="119"/>
      <c r="P220" s="119"/>
      <c r="Q220" s="119"/>
      <c r="R220" s="119"/>
      <c r="S220" s="119"/>
      <c r="T220" s="119"/>
      <c r="U220" s="119"/>
      <c r="V220" s="119"/>
      <c r="W220" s="119"/>
      <c r="X220" s="119"/>
      <c r="Y220" s="119"/>
      <c r="Z220" s="119"/>
      <c r="AA220" s="119"/>
      <c r="AB220" s="120"/>
    </row>
    <row r="221" spans="2:28">
      <c r="B221" s="121">
        <v>16</v>
      </c>
      <c r="C221" s="112" t="s">
        <v>298</v>
      </c>
      <c r="D221" s="118" t="s">
        <v>641</v>
      </c>
      <c r="E221" s="122">
        <f t="shared" si="19"/>
        <v>13</v>
      </c>
      <c r="F221" s="122">
        <f t="shared" si="20"/>
        <v>9</v>
      </c>
      <c r="G221" s="122">
        <f t="shared" si="21"/>
        <v>22</v>
      </c>
      <c r="H221" s="119">
        <v>9</v>
      </c>
      <c r="I221" s="119">
        <v>8</v>
      </c>
      <c r="J221" s="119">
        <v>17</v>
      </c>
      <c r="K221" s="119">
        <v>4</v>
      </c>
      <c r="L221" s="119">
        <v>1</v>
      </c>
      <c r="M221" s="119">
        <v>5</v>
      </c>
      <c r="N221" s="119"/>
      <c r="O221" s="119"/>
      <c r="P221" s="119"/>
      <c r="Q221" s="119"/>
      <c r="R221" s="119"/>
      <c r="S221" s="119"/>
      <c r="T221" s="119"/>
      <c r="U221" s="119"/>
      <c r="V221" s="119"/>
      <c r="W221" s="119"/>
      <c r="X221" s="119"/>
      <c r="Y221" s="119"/>
      <c r="Z221" s="119"/>
      <c r="AA221" s="119"/>
      <c r="AB221" s="120"/>
    </row>
    <row r="222" spans="2:28">
      <c r="B222" s="121">
        <v>24</v>
      </c>
      <c r="C222" s="112" t="s">
        <v>450</v>
      </c>
      <c r="D222" s="118" t="s">
        <v>642</v>
      </c>
      <c r="E222" s="122">
        <f t="shared" si="19"/>
        <v>0</v>
      </c>
      <c r="F222" s="122">
        <f t="shared" si="20"/>
        <v>2</v>
      </c>
      <c r="G222" s="122">
        <f t="shared" si="21"/>
        <v>2</v>
      </c>
      <c r="H222" s="119"/>
      <c r="I222" s="119"/>
      <c r="J222" s="119"/>
      <c r="K222" s="119"/>
      <c r="L222" s="119">
        <v>2</v>
      </c>
      <c r="M222" s="119">
        <v>2</v>
      </c>
      <c r="N222" s="119"/>
      <c r="O222" s="119"/>
      <c r="P222" s="119"/>
      <c r="Q222" s="119"/>
      <c r="R222" s="119"/>
      <c r="S222" s="119"/>
      <c r="T222" s="119"/>
      <c r="U222" s="119"/>
      <c r="V222" s="119"/>
      <c r="W222" s="119"/>
      <c r="X222" s="119"/>
      <c r="Y222" s="119"/>
      <c r="Z222" s="119"/>
      <c r="AA222" s="119"/>
      <c r="AB222" s="120"/>
    </row>
    <row r="223" spans="2:28">
      <c r="B223" s="121">
        <v>45</v>
      </c>
      <c r="C223" s="112" t="s">
        <v>292</v>
      </c>
      <c r="D223" s="118" t="s">
        <v>643</v>
      </c>
      <c r="E223" s="122">
        <f t="shared" si="19"/>
        <v>0</v>
      </c>
      <c r="F223" s="122">
        <f t="shared" si="20"/>
        <v>3</v>
      </c>
      <c r="G223" s="122">
        <f t="shared" si="21"/>
        <v>3</v>
      </c>
      <c r="H223" s="119"/>
      <c r="I223" s="119">
        <v>1</v>
      </c>
      <c r="J223" s="119">
        <v>1</v>
      </c>
      <c r="K223" s="119"/>
      <c r="L223" s="119">
        <v>2</v>
      </c>
      <c r="M223" s="119">
        <v>2</v>
      </c>
      <c r="N223" s="119"/>
      <c r="O223" s="119"/>
      <c r="P223" s="119"/>
      <c r="Q223" s="119"/>
      <c r="R223" s="119"/>
      <c r="S223" s="119"/>
      <c r="T223" s="119"/>
      <c r="U223" s="119"/>
      <c r="V223" s="119"/>
      <c r="W223" s="119"/>
      <c r="X223" s="119"/>
      <c r="Y223" s="119"/>
      <c r="Z223" s="119"/>
      <c r="AA223" s="119"/>
      <c r="AB223" s="120"/>
    </row>
    <row r="224" spans="2:28">
      <c r="B224" s="121">
        <v>52</v>
      </c>
      <c r="C224" s="112" t="s">
        <v>294</v>
      </c>
      <c r="D224" s="118" t="s">
        <v>644</v>
      </c>
      <c r="E224" s="122">
        <f t="shared" ref="E224:E287" si="22">H224+K224+N224+Q224+T224+W224+Z224</f>
        <v>0</v>
      </c>
      <c r="F224" s="122">
        <f t="shared" ref="F224:F287" si="23">I224+L224+O224+R224+U224+X224+AA224</f>
        <v>1</v>
      </c>
      <c r="G224" s="122">
        <f t="shared" ref="G224:G287" si="24">SUM(E224:F224)</f>
        <v>1</v>
      </c>
      <c r="H224" s="119"/>
      <c r="I224" s="119"/>
      <c r="J224" s="119"/>
      <c r="K224" s="119"/>
      <c r="L224" s="119"/>
      <c r="M224" s="119"/>
      <c r="N224" s="119"/>
      <c r="O224" s="119">
        <v>1</v>
      </c>
      <c r="P224" s="119">
        <v>1</v>
      </c>
      <c r="Q224" s="119"/>
      <c r="R224" s="119"/>
      <c r="S224" s="119"/>
      <c r="T224" s="119"/>
      <c r="U224" s="119"/>
      <c r="V224" s="119"/>
      <c r="W224" s="119"/>
      <c r="X224" s="119"/>
      <c r="Y224" s="119"/>
      <c r="Z224" s="119"/>
      <c r="AA224" s="119"/>
      <c r="AB224" s="120"/>
    </row>
    <row r="225" spans="2:28">
      <c r="B225" s="116" t="s">
        <v>591</v>
      </c>
      <c r="C225" s="117"/>
      <c r="D225" s="118"/>
      <c r="E225" s="119">
        <f t="shared" si="22"/>
        <v>5</v>
      </c>
      <c r="F225" s="119">
        <f t="shared" si="23"/>
        <v>53</v>
      </c>
      <c r="G225" s="119">
        <f t="shared" si="24"/>
        <v>58</v>
      </c>
      <c r="H225" s="119">
        <v>3</v>
      </c>
      <c r="I225" s="119">
        <v>18</v>
      </c>
      <c r="J225" s="119">
        <v>21</v>
      </c>
      <c r="K225" s="119">
        <v>1</v>
      </c>
      <c r="L225" s="119">
        <v>32</v>
      </c>
      <c r="M225" s="119">
        <v>33</v>
      </c>
      <c r="N225" s="119">
        <v>1</v>
      </c>
      <c r="O225" s="119">
        <v>2</v>
      </c>
      <c r="P225" s="119">
        <v>3</v>
      </c>
      <c r="Q225" s="119"/>
      <c r="R225" s="119">
        <v>1</v>
      </c>
      <c r="S225" s="119">
        <v>1</v>
      </c>
      <c r="T225" s="119"/>
      <c r="U225" s="119"/>
      <c r="V225" s="119"/>
      <c r="W225" s="119"/>
      <c r="X225" s="119"/>
      <c r="Y225" s="119"/>
      <c r="Z225" s="119"/>
      <c r="AA225" s="119"/>
      <c r="AB225" s="120"/>
    </row>
    <row r="226" spans="2:28">
      <c r="B226" s="121">
        <v>14.0901</v>
      </c>
      <c r="C226" s="112" t="s">
        <v>324</v>
      </c>
      <c r="D226" s="118" t="s">
        <v>325</v>
      </c>
      <c r="E226" s="122">
        <f t="shared" si="22"/>
        <v>0</v>
      </c>
      <c r="F226" s="122">
        <f t="shared" si="23"/>
        <v>21</v>
      </c>
      <c r="G226" s="122">
        <f t="shared" si="24"/>
        <v>21</v>
      </c>
      <c r="H226" s="119"/>
      <c r="I226" s="119">
        <v>5</v>
      </c>
      <c r="J226" s="119">
        <v>5</v>
      </c>
      <c r="K226" s="119"/>
      <c r="L226" s="119">
        <v>13</v>
      </c>
      <c r="M226" s="119">
        <v>13</v>
      </c>
      <c r="N226" s="119"/>
      <c r="O226" s="119">
        <v>2</v>
      </c>
      <c r="P226" s="119">
        <v>2</v>
      </c>
      <c r="Q226" s="119"/>
      <c r="R226" s="119">
        <v>1</v>
      </c>
      <c r="S226" s="119">
        <v>1</v>
      </c>
      <c r="T226" s="119"/>
      <c r="U226" s="119"/>
      <c r="V226" s="119"/>
      <c r="W226" s="119"/>
      <c r="X226" s="119"/>
      <c r="Y226" s="119"/>
      <c r="Z226" s="119"/>
      <c r="AA226" s="119"/>
      <c r="AB226" s="120"/>
    </row>
    <row r="227" spans="2:28">
      <c r="B227" s="121">
        <v>14.100099999999999</v>
      </c>
      <c r="C227" s="112" t="s">
        <v>326</v>
      </c>
      <c r="D227" s="118" t="s">
        <v>327</v>
      </c>
      <c r="E227" s="122">
        <f t="shared" si="22"/>
        <v>0</v>
      </c>
      <c r="F227" s="122">
        <f t="shared" si="23"/>
        <v>13</v>
      </c>
      <c r="G227" s="122">
        <f t="shared" si="24"/>
        <v>13</v>
      </c>
      <c r="H227" s="119"/>
      <c r="I227" s="119">
        <v>3</v>
      </c>
      <c r="J227" s="119">
        <v>3</v>
      </c>
      <c r="K227" s="119"/>
      <c r="L227" s="119">
        <v>10</v>
      </c>
      <c r="M227" s="119">
        <v>10</v>
      </c>
      <c r="N227" s="119"/>
      <c r="O227" s="119"/>
      <c r="P227" s="119"/>
      <c r="Q227" s="119"/>
      <c r="R227" s="119"/>
      <c r="S227" s="119"/>
      <c r="T227" s="119"/>
      <c r="U227" s="119"/>
      <c r="V227" s="119"/>
      <c r="W227" s="119"/>
      <c r="X227" s="119"/>
      <c r="Y227" s="119"/>
      <c r="Z227" s="119"/>
      <c r="AA227" s="119"/>
      <c r="AB227" s="120"/>
    </row>
    <row r="228" spans="2:28">
      <c r="B228" s="121">
        <v>14.190099999999999</v>
      </c>
      <c r="C228" s="112" t="s">
        <v>328</v>
      </c>
      <c r="D228" s="118" t="s">
        <v>329</v>
      </c>
      <c r="E228" s="122">
        <f t="shared" si="22"/>
        <v>5</v>
      </c>
      <c r="F228" s="122">
        <f t="shared" si="23"/>
        <v>19</v>
      </c>
      <c r="G228" s="122">
        <f t="shared" si="24"/>
        <v>24</v>
      </c>
      <c r="H228" s="119">
        <v>3</v>
      </c>
      <c r="I228" s="119">
        <v>10</v>
      </c>
      <c r="J228" s="119">
        <v>13</v>
      </c>
      <c r="K228" s="119">
        <v>1</v>
      </c>
      <c r="L228" s="119">
        <v>9</v>
      </c>
      <c r="M228" s="119">
        <v>10</v>
      </c>
      <c r="N228" s="119">
        <v>1</v>
      </c>
      <c r="O228" s="119"/>
      <c r="P228" s="119">
        <v>1</v>
      </c>
      <c r="Q228" s="119"/>
      <c r="R228" s="119"/>
      <c r="S228" s="119"/>
      <c r="T228" s="119"/>
      <c r="U228" s="119"/>
      <c r="V228" s="119"/>
      <c r="W228" s="119"/>
      <c r="X228" s="119"/>
      <c r="Y228" s="119"/>
      <c r="Z228" s="119"/>
      <c r="AA228" s="119"/>
      <c r="AB228" s="120"/>
    </row>
    <row r="229" spans="2:28">
      <c r="B229" s="124" t="s">
        <v>645</v>
      </c>
      <c r="C229" s="125"/>
      <c r="D229" s="97"/>
      <c r="E229" s="126">
        <f t="shared" si="22"/>
        <v>1570</v>
      </c>
      <c r="F229" s="126">
        <f t="shared" si="23"/>
        <v>755</v>
      </c>
      <c r="G229" s="126">
        <f t="shared" si="24"/>
        <v>2325</v>
      </c>
      <c r="H229" s="126">
        <v>329</v>
      </c>
      <c r="I229" s="126">
        <v>147</v>
      </c>
      <c r="J229" s="126">
        <v>476</v>
      </c>
      <c r="K229" s="126">
        <v>563</v>
      </c>
      <c r="L229" s="126">
        <v>298</v>
      </c>
      <c r="M229" s="126">
        <v>861</v>
      </c>
      <c r="N229" s="126">
        <v>249</v>
      </c>
      <c r="O229" s="126">
        <v>100</v>
      </c>
      <c r="P229" s="126">
        <v>349</v>
      </c>
      <c r="Q229" s="126">
        <v>415</v>
      </c>
      <c r="R229" s="126">
        <v>194</v>
      </c>
      <c r="S229" s="126">
        <v>609</v>
      </c>
      <c r="T229" s="126">
        <v>12</v>
      </c>
      <c r="U229" s="126">
        <v>12</v>
      </c>
      <c r="V229" s="126">
        <v>24</v>
      </c>
      <c r="W229" s="126"/>
      <c r="X229" s="126"/>
      <c r="Y229" s="126"/>
      <c r="Z229" s="126">
        <v>2</v>
      </c>
      <c r="AA229" s="126">
        <v>4</v>
      </c>
      <c r="AB229" s="127">
        <v>6</v>
      </c>
    </row>
    <row r="230" spans="2:28">
      <c r="B230" s="111" t="s">
        <v>49</v>
      </c>
      <c r="C230" s="112"/>
      <c r="D230" s="113"/>
      <c r="E230" s="114">
        <f t="shared" si="22"/>
        <v>1237</v>
      </c>
      <c r="F230" s="114">
        <f t="shared" si="23"/>
        <v>522</v>
      </c>
      <c r="G230" s="114">
        <f t="shared" si="24"/>
        <v>1759</v>
      </c>
      <c r="H230" s="114">
        <v>229</v>
      </c>
      <c r="I230" s="114">
        <v>85</v>
      </c>
      <c r="J230" s="114">
        <v>314</v>
      </c>
      <c r="K230" s="114">
        <v>330</v>
      </c>
      <c r="L230" s="114">
        <v>127</v>
      </c>
      <c r="M230" s="114">
        <v>457</v>
      </c>
      <c r="N230" s="114">
        <v>249</v>
      </c>
      <c r="O230" s="114">
        <v>100</v>
      </c>
      <c r="P230" s="114">
        <v>349</v>
      </c>
      <c r="Q230" s="114">
        <v>415</v>
      </c>
      <c r="R230" s="114">
        <v>194</v>
      </c>
      <c r="S230" s="114">
        <v>609</v>
      </c>
      <c r="T230" s="114">
        <v>12</v>
      </c>
      <c r="U230" s="114">
        <v>12</v>
      </c>
      <c r="V230" s="114">
        <v>24</v>
      </c>
      <c r="W230" s="114"/>
      <c r="X230" s="114"/>
      <c r="Y230" s="114"/>
      <c r="Z230" s="114">
        <v>2</v>
      </c>
      <c r="AA230" s="114">
        <v>4</v>
      </c>
      <c r="AB230" s="115">
        <v>6</v>
      </c>
    </row>
    <row r="231" spans="2:28">
      <c r="B231" s="116" t="s">
        <v>71</v>
      </c>
      <c r="C231" s="117"/>
      <c r="D231" s="118"/>
      <c r="E231" s="119">
        <f t="shared" si="22"/>
        <v>946</v>
      </c>
      <c r="F231" s="119">
        <f t="shared" si="23"/>
        <v>343</v>
      </c>
      <c r="G231" s="119">
        <f t="shared" si="24"/>
        <v>1289</v>
      </c>
      <c r="H231" s="119">
        <v>176</v>
      </c>
      <c r="I231" s="119">
        <v>58</v>
      </c>
      <c r="J231" s="119">
        <v>234</v>
      </c>
      <c r="K231" s="119">
        <v>255</v>
      </c>
      <c r="L231" s="119">
        <v>88</v>
      </c>
      <c r="M231" s="119">
        <v>343</v>
      </c>
      <c r="N231" s="119">
        <v>188</v>
      </c>
      <c r="O231" s="119">
        <v>68</v>
      </c>
      <c r="P231" s="119">
        <v>256</v>
      </c>
      <c r="Q231" s="119">
        <v>316</v>
      </c>
      <c r="R231" s="119">
        <v>118</v>
      </c>
      <c r="S231" s="119">
        <v>434</v>
      </c>
      <c r="T231" s="119">
        <v>10</v>
      </c>
      <c r="U231" s="119">
        <v>10</v>
      </c>
      <c r="V231" s="119">
        <v>20</v>
      </c>
      <c r="W231" s="119"/>
      <c r="X231" s="119"/>
      <c r="Y231" s="119"/>
      <c r="Z231" s="119">
        <v>1</v>
      </c>
      <c r="AA231" s="119">
        <v>1</v>
      </c>
      <c r="AB231" s="120">
        <v>2</v>
      </c>
    </row>
    <row r="232" spans="2:28">
      <c r="B232" s="121">
        <v>16.010100000000001</v>
      </c>
      <c r="C232" s="112" t="s">
        <v>338</v>
      </c>
      <c r="D232" s="118" t="s">
        <v>339</v>
      </c>
      <c r="E232" s="122">
        <f t="shared" si="22"/>
        <v>315</v>
      </c>
      <c r="F232" s="122">
        <f t="shared" si="23"/>
        <v>70</v>
      </c>
      <c r="G232" s="122">
        <f t="shared" si="24"/>
        <v>385</v>
      </c>
      <c r="H232" s="119">
        <v>56</v>
      </c>
      <c r="I232" s="119">
        <v>11</v>
      </c>
      <c r="J232" s="119">
        <v>67</v>
      </c>
      <c r="K232" s="119">
        <v>85</v>
      </c>
      <c r="L232" s="119">
        <v>13</v>
      </c>
      <c r="M232" s="119">
        <v>98</v>
      </c>
      <c r="N232" s="119">
        <v>61</v>
      </c>
      <c r="O232" s="119">
        <v>19</v>
      </c>
      <c r="P232" s="119">
        <v>80</v>
      </c>
      <c r="Q232" s="119">
        <v>106</v>
      </c>
      <c r="R232" s="119">
        <v>25</v>
      </c>
      <c r="S232" s="119">
        <v>131</v>
      </c>
      <c r="T232" s="119">
        <v>7</v>
      </c>
      <c r="U232" s="119">
        <v>2</v>
      </c>
      <c r="V232" s="119">
        <v>9</v>
      </c>
      <c r="W232" s="119"/>
      <c r="X232" s="119"/>
      <c r="Y232" s="119"/>
      <c r="Z232" s="119"/>
      <c r="AA232" s="119"/>
      <c r="AB232" s="120"/>
    </row>
    <row r="233" spans="2:28">
      <c r="B233" s="121">
        <v>16.010400000000001</v>
      </c>
      <c r="C233" s="112" t="s">
        <v>342</v>
      </c>
      <c r="D233" s="118" t="s">
        <v>343</v>
      </c>
      <c r="E233" s="122">
        <f t="shared" si="22"/>
        <v>105</v>
      </c>
      <c r="F233" s="122">
        <f t="shared" si="23"/>
        <v>24</v>
      </c>
      <c r="G233" s="122">
        <f t="shared" si="24"/>
        <v>129</v>
      </c>
      <c r="H233" s="119">
        <v>24</v>
      </c>
      <c r="I233" s="119">
        <v>3</v>
      </c>
      <c r="J233" s="119">
        <v>27</v>
      </c>
      <c r="K233" s="119">
        <v>35</v>
      </c>
      <c r="L233" s="119">
        <v>9</v>
      </c>
      <c r="M233" s="119">
        <v>44</v>
      </c>
      <c r="N233" s="119">
        <v>19</v>
      </c>
      <c r="O233" s="119">
        <v>7</v>
      </c>
      <c r="P233" s="119">
        <v>26</v>
      </c>
      <c r="Q233" s="119">
        <v>27</v>
      </c>
      <c r="R233" s="119">
        <v>4</v>
      </c>
      <c r="S233" s="119">
        <v>31</v>
      </c>
      <c r="T233" s="119"/>
      <c r="U233" s="119">
        <v>1</v>
      </c>
      <c r="V233" s="119">
        <v>1</v>
      </c>
      <c r="W233" s="119"/>
      <c r="X233" s="119"/>
      <c r="Y233" s="119"/>
      <c r="Z233" s="119"/>
      <c r="AA233" s="119"/>
      <c r="AB233" s="120"/>
    </row>
    <row r="234" spans="2:28">
      <c r="B234" s="123"/>
      <c r="C234" s="112" t="s">
        <v>344</v>
      </c>
      <c r="D234" s="118" t="s">
        <v>345</v>
      </c>
      <c r="E234" s="122">
        <f t="shared" si="22"/>
        <v>70</v>
      </c>
      <c r="F234" s="122">
        <f t="shared" si="23"/>
        <v>22</v>
      </c>
      <c r="G234" s="122">
        <f t="shared" si="24"/>
        <v>92</v>
      </c>
      <c r="H234" s="119">
        <v>12</v>
      </c>
      <c r="I234" s="119">
        <v>4</v>
      </c>
      <c r="J234" s="119">
        <v>16</v>
      </c>
      <c r="K234" s="119">
        <v>8</v>
      </c>
      <c r="L234" s="119">
        <v>6</v>
      </c>
      <c r="M234" s="119">
        <v>14</v>
      </c>
      <c r="N234" s="119">
        <v>17</v>
      </c>
      <c r="O234" s="119">
        <v>3</v>
      </c>
      <c r="P234" s="119">
        <v>20</v>
      </c>
      <c r="Q234" s="119">
        <v>33</v>
      </c>
      <c r="R234" s="119">
        <v>8</v>
      </c>
      <c r="S234" s="119">
        <v>41</v>
      </c>
      <c r="T234" s="119"/>
      <c r="U234" s="119">
        <v>1</v>
      </c>
      <c r="V234" s="119">
        <v>1</v>
      </c>
      <c r="W234" s="119"/>
      <c r="X234" s="119"/>
      <c r="Y234" s="119"/>
      <c r="Z234" s="119"/>
      <c r="AA234" s="119"/>
      <c r="AB234" s="120"/>
    </row>
    <row r="235" spans="2:28">
      <c r="B235" s="121">
        <v>16.090499999999999</v>
      </c>
      <c r="C235" s="112" t="s">
        <v>348</v>
      </c>
      <c r="D235" s="118" t="s">
        <v>349</v>
      </c>
      <c r="E235" s="122">
        <f t="shared" si="22"/>
        <v>51</v>
      </c>
      <c r="F235" s="122">
        <f t="shared" si="23"/>
        <v>16</v>
      </c>
      <c r="G235" s="122">
        <f t="shared" si="24"/>
        <v>67</v>
      </c>
      <c r="H235" s="119">
        <v>13</v>
      </c>
      <c r="I235" s="119">
        <v>5</v>
      </c>
      <c r="J235" s="119">
        <v>18</v>
      </c>
      <c r="K235" s="119">
        <v>13</v>
      </c>
      <c r="L235" s="119">
        <v>4</v>
      </c>
      <c r="M235" s="119">
        <v>17</v>
      </c>
      <c r="N235" s="119">
        <v>6</v>
      </c>
      <c r="O235" s="119">
        <v>2</v>
      </c>
      <c r="P235" s="119">
        <v>8</v>
      </c>
      <c r="Q235" s="119">
        <v>19</v>
      </c>
      <c r="R235" s="119">
        <v>5</v>
      </c>
      <c r="S235" s="119">
        <v>24</v>
      </c>
      <c r="T235" s="119"/>
      <c r="U235" s="119"/>
      <c r="V235" s="119"/>
      <c r="W235" s="119"/>
      <c r="X235" s="119"/>
      <c r="Y235" s="119"/>
      <c r="Z235" s="119"/>
      <c r="AA235" s="119"/>
      <c r="AB235" s="120"/>
    </row>
    <row r="236" spans="2:28">
      <c r="B236" s="121">
        <v>23.010100000000001</v>
      </c>
      <c r="C236" s="112" t="s">
        <v>350</v>
      </c>
      <c r="D236" s="118" t="s">
        <v>351</v>
      </c>
      <c r="E236" s="122">
        <f t="shared" si="22"/>
        <v>7</v>
      </c>
      <c r="F236" s="122">
        <f t="shared" si="23"/>
        <v>5</v>
      </c>
      <c r="G236" s="122">
        <f t="shared" si="24"/>
        <v>12</v>
      </c>
      <c r="H236" s="119">
        <v>1</v>
      </c>
      <c r="I236" s="119">
        <v>1</v>
      </c>
      <c r="J236" s="119">
        <v>2</v>
      </c>
      <c r="K236" s="119">
        <v>1</v>
      </c>
      <c r="L236" s="119">
        <v>1</v>
      </c>
      <c r="M236" s="119">
        <v>2</v>
      </c>
      <c r="N236" s="119">
        <v>3</v>
      </c>
      <c r="O236" s="119"/>
      <c r="P236" s="119">
        <v>3</v>
      </c>
      <c r="Q236" s="119">
        <v>2</v>
      </c>
      <c r="R236" s="119">
        <v>3</v>
      </c>
      <c r="S236" s="119">
        <v>5</v>
      </c>
      <c r="T236" s="119"/>
      <c r="U236" s="119"/>
      <c r="V236" s="119"/>
      <c r="W236" s="119"/>
      <c r="X236" s="119"/>
      <c r="Y236" s="119"/>
      <c r="Z236" s="119"/>
      <c r="AA236" s="119"/>
      <c r="AB236" s="120"/>
    </row>
    <row r="237" spans="2:28">
      <c r="B237" s="121">
        <v>23.9999</v>
      </c>
      <c r="C237" s="112" t="s">
        <v>340</v>
      </c>
      <c r="D237" s="118" t="s">
        <v>341</v>
      </c>
      <c r="E237" s="122">
        <f t="shared" si="22"/>
        <v>47</v>
      </c>
      <c r="F237" s="122">
        <f t="shared" si="23"/>
        <v>15</v>
      </c>
      <c r="G237" s="122">
        <f t="shared" si="24"/>
        <v>62</v>
      </c>
      <c r="H237" s="119">
        <v>9</v>
      </c>
      <c r="I237" s="119">
        <v>3</v>
      </c>
      <c r="J237" s="119">
        <v>12</v>
      </c>
      <c r="K237" s="119">
        <v>9</v>
      </c>
      <c r="L237" s="119">
        <v>5</v>
      </c>
      <c r="M237" s="119">
        <v>14</v>
      </c>
      <c r="N237" s="119">
        <v>13</v>
      </c>
      <c r="O237" s="119">
        <v>4</v>
      </c>
      <c r="P237" s="119">
        <v>17</v>
      </c>
      <c r="Q237" s="119">
        <v>16</v>
      </c>
      <c r="R237" s="119">
        <v>3</v>
      </c>
      <c r="S237" s="119">
        <v>19</v>
      </c>
      <c r="T237" s="119"/>
      <c r="U237" s="119"/>
      <c r="V237" s="119"/>
      <c r="W237" s="119"/>
      <c r="X237" s="119"/>
      <c r="Y237" s="119"/>
      <c r="Z237" s="119"/>
      <c r="AA237" s="119"/>
      <c r="AB237" s="120"/>
    </row>
    <row r="238" spans="2:28">
      <c r="B238" s="121">
        <v>38.010100000000001</v>
      </c>
      <c r="C238" s="112" t="s">
        <v>352</v>
      </c>
      <c r="D238" s="118" t="s">
        <v>353</v>
      </c>
      <c r="E238" s="122">
        <f t="shared" si="22"/>
        <v>22</v>
      </c>
      <c r="F238" s="122">
        <f t="shared" si="23"/>
        <v>25</v>
      </c>
      <c r="G238" s="122">
        <f t="shared" si="24"/>
        <v>47</v>
      </c>
      <c r="H238" s="119">
        <v>6</v>
      </c>
      <c r="I238" s="119">
        <v>9</v>
      </c>
      <c r="J238" s="119">
        <v>15</v>
      </c>
      <c r="K238" s="119">
        <v>8</v>
      </c>
      <c r="L238" s="119">
        <v>8</v>
      </c>
      <c r="M238" s="119">
        <v>16</v>
      </c>
      <c r="N238" s="119">
        <v>4</v>
      </c>
      <c r="O238" s="119">
        <v>2</v>
      </c>
      <c r="P238" s="119">
        <v>6</v>
      </c>
      <c r="Q238" s="119">
        <v>3</v>
      </c>
      <c r="R238" s="119">
        <v>4</v>
      </c>
      <c r="S238" s="119">
        <v>7</v>
      </c>
      <c r="T238" s="119"/>
      <c r="U238" s="119">
        <v>1</v>
      </c>
      <c r="V238" s="119">
        <v>1</v>
      </c>
      <c r="W238" s="119"/>
      <c r="X238" s="119"/>
      <c r="Y238" s="119"/>
      <c r="Z238" s="119">
        <v>1</v>
      </c>
      <c r="AA238" s="119">
        <v>1</v>
      </c>
      <c r="AB238" s="120">
        <v>2</v>
      </c>
    </row>
    <row r="239" spans="2:28">
      <c r="B239" s="121">
        <v>50.0501</v>
      </c>
      <c r="C239" s="112" t="s">
        <v>354</v>
      </c>
      <c r="D239" s="118" t="s">
        <v>355</v>
      </c>
      <c r="E239" s="122">
        <f t="shared" si="22"/>
        <v>177</v>
      </c>
      <c r="F239" s="122">
        <f t="shared" si="23"/>
        <v>89</v>
      </c>
      <c r="G239" s="122">
        <f t="shared" si="24"/>
        <v>266</v>
      </c>
      <c r="H239" s="119">
        <v>27</v>
      </c>
      <c r="I239" s="119">
        <v>16</v>
      </c>
      <c r="J239" s="119">
        <v>43</v>
      </c>
      <c r="K239" s="119">
        <v>57</v>
      </c>
      <c r="L239" s="119">
        <v>21</v>
      </c>
      <c r="M239" s="119">
        <v>78</v>
      </c>
      <c r="N239" s="119">
        <v>36</v>
      </c>
      <c r="O239" s="119">
        <v>15</v>
      </c>
      <c r="P239" s="119">
        <v>51</v>
      </c>
      <c r="Q239" s="119">
        <v>55</v>
      </c>
      <c r="R239" s="119">
        <v>36</v>
      </c>
      <c r="S239" s="119">
        <v>91</v>
      </c>
      <c r="T239" s="119">
        <v>2</v>
      </c>
      <c r="U239" s="119">
        <v>1</v>
      </c>
      <c r="V239" s="119">
        <v>3</v>
      </c>
      <c r="W239" s="119"/>
      <c r="X239" s="119"/>
      <c r="Y239" s="119"/>
      <c r="Z239" s="119"/>
      <c r="AA239" s="119"/>
      <c r="AB239" s="120"/>
    </row>
    <row r="240" spans="2:28">
      <c r="B240" s="121">
        <v>50.070300000000003</v>
      </c>
      <c r="C240" s="112" t="s">
        <v>356</v>
      </c>
      <c r="D240" s="118" t="s">
        <v>357</v>
      </c>
      <c r="E240" s="122">
        <f t="shared" si="22"/>
        <v>100</v>
      </c>
      <c r="F240" s="122">
        <f t="shared" si="23"/>
        <v>22</v>
      </c>
      <c r="G240" s="122">
        <f t="shared" si="24"/>
        <v>122</v>
      </c>
      <c r="H240" s="119">
        <v>14</v>
      </c>
      <c r="I240" s="119">
        <v>1</v>
      </c>
      <c r="J240" s="119">
        <v>15</v>
      </c>
      <c r="K240" s="119">
        <v>24</v>
      </c>
      <c r="L240" s="119">
        <v>3</v>
      </c>
      <c r="M240" s="119">
        <v>27</v>
      </c>
      <c r="N240" s="119">
        <v>21</v>
      </c>
      <c r="O240" s="119">
        <v>6</v>
      </c>
      <c r="P240" s="119">
        <v>27</v>
      </c>
      <c r="Q240" s="119">
        <v>41</v>
      </c>
      <c r="R240" s="119">
        <v>11</v>
      </c>
      <c r="S240" s="119">
        <v>52</v>
      </c>
      <c r="T240" s="119"/>
      <c r="U240" s="119">
        <v>1</v>
      </c>
      <c r="V240" s="119">
        <v>1</v>
      </c>
      <c r="W240" s="119"/>
      <c r="X240" s="119"/>
      <c r="Y240" s="119"/>
      <c r="Z240" s="119"/>
      <c r="AA240" s="119"/>
      <c r="AB240" s="120"/>
    </row>
    <row r="241" spans="2:28">
      <c r="B241" s="121">
        <v>50.0901</v>
      </c>
      <c r="C241" s="112" t="s">
        <v>358</v>
      </c>
      <c r="D241" s="118" t="s">
        <v>359</v>
      </c>
      <c r="E241" s="122">
        <f t="shared" si="22"/>
        <v>52</v>
      </c>
      <c r="F241" s="122">
        <f t="shared" si="23"/>
        <v>55</v>
      </c>
      <c r="G241" s="122">
        <f t="shared" si="24"/>
        <v>107</v>
      </c>
      <c r="H241" s="119">
        <v>14</v>
      </c>
      <c r="I241" s="119">
        <v>5</v>
      </c>
      <c r="J241" s="119">
        <v>19</v>
      </c>
      <c r="K241" s="119">
        <v>15</v>
      </c>
      <c r="L241" s="119">
        <v>18</v>
      </c>
      <c r="M241" s="119">
        <v>33</v>
      </c>
      <c r="N241" s="119">
        <v>8</v>
      </c>
      <c r="O241" s="119">
        <v>10</v>
      </c>
      <c r="P241" s="119">
        <v>18</v>
      </c>
      <c r="Q241" s="119">
        <v>14</v>
      </c>
      <c r="R241" s="119">
        <v>19</v>
      </c>
      <c r="S241" s="119">
        <v>33</v>
      </c>
      <c r="T241" s="119">
        <v>1</v>
      </c>
      <c r="U241" s="119">
        <v>3</v>
      </c>
      <c r="V241" s="119">
        <v>4</v>
      </c>
      <c r="W241" s="119"/>
      <c r="X241" s="119"/>
      <c r="Y241" s="119"/>
      <c r="Z241" s="119"/>
      <c r="AA241" s="119"/>
      <c r="AB241" s="120"/>
    </row>
    <row r="242" spans="2:28">
      <c r="B242" s="116" t="s">
        <v>581</v>
      </c>
      <c r="C242" s="117"/>
      <c r="D242" s="118"/>
      <c r="E242" s="119">
        <f t="shared" si="22"/>
        <v>95</v>
      </c>
      <c r="F242" s="119">
        <f t="shared" si="23"/>
        <v>44</v>
      </c>
      <c r="G242" s="119">
        <f t="shared" si="24"/>
        <v>139</v>
      </c>
      <c r="H242" s="119">
        <v>10</v>
      </c>
      <c r="I242" s="119">
        <v>5</v>
      </c>
      <c r="J242" s="119">
        <v>15</v>
      </c>
      <c r="K242" s="119">
        <v>25</v>
      </c>
      <c r="L242" s="119">
        <v>9</v>
      </c>
      <c r="M242" s="119">
        <v>34</v>
      </c>
      <c r="N242" s="119">
        <v>28</v>
      </c>
      <c r="O242" s="119">
        <v>2</v>
      </c>
      <c r="P242" s="119">
        <v>30</v>
      </c>
      <c r="Q242" s="119">
        <v>31</v>
      </c>
      <c r="R242" s="119">
        <v>26</v>
      </c>
      <c r="S242" s="119">
        <v>57</v>
      </c>
      <c r="T242" s="119">
        <v>1</v>
      </c>
      <c r="U242" s="119">
        <v>1</v>
      </c>
      <c r="V242" s="119">
        <v>2</v>
      </c>
      <c r="W242" s="119"/>
      <c r="X242" s="119"/>
      <c r="Y242" s="119"/>
      <c r="Z242" s="119"/>
      <c r="AA242" s="119">
        <v>1</v>
      </c>
      <c r="AB242" s="120">
        <v>1</v>
      </c>
    </row>
    <row r="243" spans="2:28">
      <c r="B243" s="121">
        <v>50.060499999999998</v>
      </c>
      <c r="C243" s="112" t="s">
        <v>374</v>
      </c>
      <c r="D243" s="118" t="s">
        <v>646</v>
      </c>
      <c r="E243" s="122">
        <f t="shared" si="22"/>
        <v>9</v>
      </c>
      <c r="F243" s="122">
        <f t="shared" si="23"/>
        <v>5</v>
      </c>
      <c r="G243" s="122">
        <f t="shared" si="24"/>
        <v>14</v>
      </c>
      <c r="H243" s="119"/>
      <c r="I243" s="119"/>
      <c r="J243" s="119"/>
      <c r="K243" s="119"/>
      <c r="L243" s="119"/>
      <c r="M243" s="119"/>
      <c r="N243" s="119">
        <v>4</v>
      </c>
      <c r="O243" s="119"/>
      <c r="P243" s="119">
        <v>4</v>
      </c>
      <c r="Q243" s="119">
        <v>5</v>
      </c>
      <c r="R243" s="119">
        <v>5</v>
      </c>
      <c r="S243" s="119">
        <v>10</v>
      </c>
      <c r="T243" s="119"/>
      <c r="U243" s="119"/>
      <c r="V243" s="119"/>
      <c r="W243" s="119"/>
      <c r="X243" s="119"/>
      <c r="Y243" s="119"/>
      <c r="Z243" s="119"/>
      <c r="AA243" s="119"/>
      <c r="AB243" s="120"/>
    </row>
    <row r="244" spans="2:28">
      <c r="B244" s="121">
        <v>50.070099999999996</v>
      </c>
      <c r="C244" s="112" t="s">
        <v>376</v>
      </c>
      <c r="D244" s="118" t="s">
        <v>647</v>
      </c>
      <c r="E244" s="122">
        <f t="shared" si="22"/>
        <v>5</v>
      </c>
      <c r="F244" s="122">
        <f t="shared" si="23"/>
        <v>2</v>
      </c>
      <c r="G244" s="122">
        <f t="shared" si="24"/>
        <v>7</v>
      </c>
      <c r="H244" s="119">
        <v>1</v>
      </c>
      <c r="I244" s="119"/>
      <c r="J244" s="119">
        <v>1</v>
      </c>
      <c r="K244" s="119">
        <v>2</v>
      </c>
      <c r="L244" s="119">
        <v>1</v>
      </c>
      <c r="M244" s="119">
        <v>3</v>
      </c>
      <c r="N244" s="119">
        <v>1</v>
      </c>
      <c r="O244" s="119"/>
      <c r="P244" s="119">
        <v>1</v>
      </c>
      <c r="Q244" s="119">
        <v>1</v>
      </c>
      <c r="R244" s="119"/>
      <c r="S244" s="119">
        <v>1</v>
      </c>
      <c r="T244" s="119"/>
      <c r="U244" s="119"/>
      <c r="V244" s="119"/>
      <c r="W244" s="119"/>
      <c r="X244" s="119"/>
      <c r="Y244" s="119"/>
      <c r="Z244" s="119"/>
      <c r="AA244" s="119">
        <v>1</v>
      </c>
      <c r="AB244" s="120">
        <v>1</v>
      </c>
    </row>
    <row r="245" spans="2:28">
      <c r="B245" s="121">
        <v>50.0702</v>
      </c>
      <c r="C245" s="112" t="s">
        <v>466</v>
      </c>
      <c r="D245" s="118" t="s">
        <v>648</v>
      </c>
      <c r="E245" s="122">
        <f t="shared" si="22"/>
        <v>20</v>
      </c>
      <c r="F245" s="122">
        <f t="shared" si="23"/>
        <v>7</v>
      </c>
      <c r="G245" s="122">
        <f t="shared" si="24"/>
        <v>27</v>
      </c>
      <c r="H245" s="119">
        <v>7</v>
      </c>
      <c r="I245" s="119">
        <v>3</v>
      </c>
      <c r="J245" s="119">
        <v>10</v>
      </c>
      <c r="K245" s="119">
        <v>9</v>
      </c>
      <c r="L245" s="119">
        <v>2</v>
      </c>
      <c r="M245" s="119">
        <v>11</v>
      </c>
      <c r="N245" s="119">
        <v>4</v>
      </c>
      <c r="O245" s="119"/>
      <c r="P245" s="119">
        <v>4</v>
      </c>
      <c r="Q245" s="119"/>
      <c r="R245" s="119">
        <v>2</v>
      </c>
      <c r="S245" s="119">
        <v>2</v>
      </c>
      <c r="T245" s="119"/>
      <c r="U245" s="119"/>
      <c r="V245" s="119"/>
      <c r="W245" s="119"/>
      <c r="X245" s="119"/>
      <c r="Y245" s="119"/>
      <c r="Z245" s="119"/>
      <c r="AA245" s="119"/>
      <c r="AB245" s="120"/>
    </row>
    <row r="246" spans="2:28">
      <c r="B246" s="121">
        <v>50.070399999999999</v>
      </c>
      <c r="C246" s="112" t="s">
        <v>378</v>
      </c>
      <c r="D246" s="118" t="s">
        <v>379</v>
      </c>
      <c r="E246" s="122">
        <f t="shared" si="22"/>
        <v>6</v>
      </c>
      <c r="F246" s="122">
        <f t="shared" si="23"/>
        <v>2</v>
      </c>
      <c r="G246" s="122">
        <f t="shared" si="24"/>
        <v>8</v>
      </c>
      <c r="H246" s="119"/>
      <c r="I246" s="119"/>
      <c r="J246" s="119"/>
      <c r="K246" s="119">
        <v>1</v>
      </c>
      <c r="L246" s="119">
        <v>1</v>
      </c>
      <c r="M246" s="119">
        <v>2</v>
      </c>
      <c r="N246" s="119">
        <v>4</v>
      </c>
      <c r="O246" s="119"/>
      <c r="P246" s="119">
        <v>4</v>
      </c>
      <c r="Q246" s="119">
        <v>1</v>
      </c>
      <c r="R246" s="119">
        <v>1</v>
      </c>
      <c r="S246" s="119">
        <v>2</v>
      </c>
      <c r="T246" s="119"/>
      <c r="U246" s="119"/>
      <c r="V246" s="119"/>
      <c r="W246" s="119"/>
      <c r="X246" s="119"/>
      <c r="Y246" s="119"/>
      <c r="Z246" s="119"/>
      <c r="AA246" s="119"/>
      <c r="AB246" s="120"/>
    </row>
    <row r="247" spans="2:28">
      <c r="B247" s="121">
        <v>50.070500000000003</v>
      </c>
      <c r="C247" s="112" t="s">
        <v>381</v>
      </c>
      <c r="D247" s="118" t="s">
        <v>382</v>
      </c>
      <c r="E247" s="122">
        <f t="shared" si="22"/>
        <v>15</v>
      </c>
      <c r="F247" s="122">
        <f t="shared" si="23"/>
        <v>12</v>
      </c>
      <c r="G247" s="122">
        <f t="shared" si="24"/>
        <v>27</v>
      </c>
      <c r="H247" s="119">
        <v>1</v>
      </c>
      <c r="I247" s="119"/>
      <c r="J247" s="119">
        <v>1</v>
      </c>
      <c r="K247" s="119">
        <v>5</v>
      </c>
      <c r="L247" s="119">
        <v>1</v>
      </c>
      <c r="M247" s="119">
        <v>6</v>
      </c>
      <c r="N247" s="119">
        <v>3</v>
      </c>
      <c r="O247" s="119">
        <v>1</v>
      </c>
      <c r="P247" s="119">
        <v>4</v>
      </c>
      <c r="Q247" s="119">
        <v>6</v>
      </c>
      <c r="R247" s="119">
        <v>10</v>
      </c>
      <c r="S247" s="119">
        <v>16</v>
      </c>
      <c r="T247" s="119"/>
      <c r="U247" s="119"/>
      <c r="V247" s="119"/>
      <c r="W247" s="119"/>
      <c r="X247" s="119"/>
      <c r="Y247" s="119"/>
      <c r="Z247" s="119"/>
      <c r="AA247" s="119"/>
      <c r="AB247" s="120"/>
    </row>
    <row r="248" spans="2:28">
      <c r="B248" s="123"/>
      <c r="C248" s="112" t="s">
        <v>380</v>
      </c>
      <c r="D248" s="118" t="s">
        <v>649</v>
      </c>
      <c r="E248" s="122">
        <f t="shared" si="22"/>
        <v>15</v>
      </c>
      <c r="F248" s="122">
        <f t="shared" si="23"/>
        <v>9</v>
      </c>
      <c r="G248" s="122">
        <f t="shared" si="24"/>
        <v>24</v>
      </c>
      <c r="H248" s="119">
        <v>1</v>
      </c>
      <c r="I248" s="119">
        <v>1</v>
      </c>
      <c r="J248" s="119">
        <v>2</v>
      </c>
      <c r="K248" s="119">
        <v>2</v>
      </c>
      <c r="L248" s="119">
        <v>4</v>
      </c>
      <c r="M248" s="119">
        <v>6</v>
      </c>
      <c r="N248" s="119">
        <v>5</v>
      </c>
      <c r="O248" s="119"/>
      <c r="P248" s="119">
        <v>5</v>
      </c>
      <c r="Q248" s="119">
        <v>7</v>
      </c>
      <c r="R248" s="119">
        <v>3</v>
      </c>
      <c r="S248" s="119">
        <v>10</v>
      </c>
      <c r="T248" s="119"/>
      <c r="U248" s="119">
        <v>1</v>
      </c>
      <c r="V248" s="119">
        <v>1</v>
      </c>
      <c r="W248" s="119"/>
      <c r="X248" s="119"/>
      <c r="Y248" s="119"/>
      <c r="Z248" s="119"/>
      <c r="AA248" s="119"/>
      <c r="AB248" s="120"/>
    </row>
    <row r="249" spans="2:28">
      <c r="B249" s="123"/>
      <c r="C249" s="112" t="s">
        <v>383</v>
      </c>
      <c r="D249" s="118" t="s">
        <v>384</v>
      </c>
      <c r="E249" s="122">
        <f t="shared" si="22"/>
        <v>23</v>
      </c>
      <c r="F249" s="122">
        <f t="shared" si="23"/>
        <v>3</v>
      </c>
      <c r="G249" s="122">
        <f t="shared" si="24"/>
        <v>26</v>
      </c>
      <c r="H249" s="119"/>
      <c r="I249" s="119">
        <v>1</v>
      </c>
      <c r="J249" s="119">
        <v>1</v>
      </c>
      <c r="K249" s="119">
        <v>5</v>
      </c>
      <c r="L249" s="119"/>
      <c r="M249" s="119">
        <v>5</v>
      </c>
      <c r="N249" s="119">
        <v>6</v>
      </c>
      <c r="O249" s="119"/>
      <c r="P249" s="119">
        <v>6</v>
      </c>
      <c r="Q249" s="119">
        <v>11</v>
      </c>
      <c r="R249" s="119">
        <v>2</v>
      </c>
      <c r="S249" s="119">
        <v>13</v>
      </c>
      <c r="T249" s="119">
        <v>1</v>
      </c>
      <c r="U249" s="119"/>
      <c r="V249" s="119">
        <v>1</v>
      </c>
      <c r="W249" s="119"/>
      <c r="X249" s="119"/>
      <c r="Y249" s="119"/>
      <c r="Z249" s="119"/>
      <c r="AA249" s="119"/>
      <c r="AB249" s="120"/>
    </row>
    <row r="250" spans="2:28">
      <c r="B250" s="121">
        <v>50.070799999999998</v>
      </c>
      <c r="C250" s="112" t="s">
        <v>385</v>
      </c>
      <c r="D250" s="118" t="s">
        <v>386</v>
      </c>
      <c r="E250" s="122">
        <f t="shared" si="22"/>
        <v>1</v>
      </c>
      <c r="F250" s="122">
        <f t="shared" si="23"/>
        <v>1</v>
      </c>
      <c r="G250" s="122">
        <f t="shared" si="24"/>
        <v>2</v>
      </c>
      <c r="H250" s="119"/>
      <c r="I250" s="119"/>
      <c r="J250" s="119"/>
      <c r="K250" s="119"/>
      <c r="L250" s="119"/>
      <c r="M250" s="119"/>
      <c r="N250" s="119">
        <v>1</v>
      </c>
      <c r="O250" s="119"/>
      <c r="P250" s="119">
        <v>1</v>
      </c>
      <c r="Q250" s="119"/>
      <c r="R250" s="119">
        <v>1</v>
      </c>
      <c r="S250" s="119">
        <v>1</v>
      </c>
      <c r="T250" s="119"/>
      <c r="U250" s="119"/>
      <c r="V250" s="119"/>
      <c r="W250" s="119"/>
      <c r="X250" s="119"/>
      <c r="Y250" s="119"/>
      <c r="Z250" s="119"/>
      <c r="AA250" s="119"/>
      <c r="AB250" s="120"/>
    </row>
    <row r="251" spans="2:28">
      <c r="B251" s="121">
        <v>50.070900000000002</v>
      </c>
      <c r="C251" s="112" t="s">
        <v>387</v>
      </c>
      <c r="D251" s="118" t="s">
        <v>388</v>
      </c>
      <c r="E251" s="122">
        <f t="shared" si="22"/>
        <v>1</v>
      </c>
      <c r="F251" s="122">
        <f t="shared" si="23"/>
        <v>3</v>
      </c>
      <c r="G251" s="122">
        <f t="shared" si="24"/>
        <v>4</v>
      </c>
      <c r="H251" s="119"/>
      <c r="I251" s="119"/>
      <c r="J251" s="119"/>
      <c r="K251" s="119">
        <v>1</v>
      </c>
      <c r="L251" s="119"/>
      <c r="M251" s="119">
        <v>1</v>
      </c>
      <c r="N251" s="119"/>
      <c r="O251" s="119">
        <v>1</v>
      </c>
      <c r="P251" s="119">
        <v>1</v>
      </c>
      <c r="Q251" s="119"/>
      <c r="R251" s="119">
        <v>2</v>
      </c>
      <c r="S251" s="119">
        <v>2</v>
      </c>
      <c r="T251" s="119"/>
      <c r="U251" s="119"/>
      <c r="V251" s="119"/>
      <c r="W251" s="119"/>
      <c r="X251" s="119"/>
      <c r="Y251" s="119"/>
      <c r="Z251" s="119"/>
      <c r="AA251" s="119"/>
      <c r="AB251" s="120"/>
    </row>
    <row r="252" spans="2:28">
      <c r="B252" s="116" t="s">
        <v>586</v>
      </c>
      <c r="C252" s="117"/>
      <c r="D252" s="118"/>
      <c r="E252" s="119">
        <f t="shared" si="22"/>
        <v>121</v>
      </c>
      <c r="F252" s="119">
        <f t="shared" si="23"/>
        <v>44</v>
      </c>
      <c r="G252" s="119">
        <f t="shared" si="24"/>
        <v>165</v>
      </c>
      <c r="H252" s="119">
        <v>26</v>
      </c>
      <c r="I252" s="119">
        <v>10</v>
      </c>
      <c r="J252" s="119">
        <v>36</v>
      </c>
      <c r="K252" s="119">
        <v>25</v>
      </c>
      <c r="L252" s="119">
        <v>13</v>
      </c>
      <c r="M252" s="119">
        <v>38</v>
      </c>
      <c r="N252" s="119">
        <v>25</v>
      </c>
      <c r="O252" s="119">
        <v>8</v>
      </c>
      <c r="P252" s="119">
        <v>33</v>
      </c>
      <c r="Q252" s="119">
        <v>43</v>
      </c>
      <c r="R252" s="119">
        <v>13</v>
      </c>
      <c r="S252" s="119">
        <v>56</v>
      </c>
      <c r="T252" s="119">
        <v>1</v>
      </c>
      <c r="U252" s="119"/>
      <c r="V252" s="119">
        <v>1</v>
      </c>
      <c r="W252" s="119"/>
      <c r="X252" s="119"/>
      <c r="Y252" s="119"/>
      <c r="Z252" s="119">
        <v>1</v>
      </c>
      <c r="AA252" s="119"/>
      <c r="AB252" s="120">
        <v>1</v>
      </c>
    </row>
    <row r="253" spans="2:28">
      <c r="B253" s="121">
        <v>30.9999</v>
      </c>
      <c r="C253" s="112" t="s">
        <v>364</v>
      </c>
      <c r="D253" s="118" t="s">
        <v>650</v>
      </c>
      <c r="E253" s="122">
        <f t="shared" si="22"/>
        <v>21</v>
      </c>
      <c r="F253" s="122">
        <f t="shared" si="23"/>
        <v>6</v>
      </c>
      <c r="G253" s="122">
        <f t="shared" si="24"/>
        <v>27</v>
      </c>
      <c r="H253" s="119"/>
      <c r="I253" s="119"/>
      <c r="J253" s="119"/>
      <c r="K253" s="119">
        <v>3</v>
      </c>
      <c r="L253" s="119">
        <v>1</v>
      </c>
      <c r="M253" s="119">
        <v>4</v>
      </c>
      <c r="N253" s="119">
        <v>5</v>
      </c>
      <c r="O253" s="119">
        <v>3</v>
      </c>
      <c r="P253" s="119">
        <v>8</v>
      </c>
      <c r="Q253" s="119">
        <v>13</v>
      </c>
      <c r="R253" s="119">
        <v>2</v>
      </c>
      <c r="S253" s="119">
        <v>15</v>
      </c>
      <c r="T253" s="119"/>
      <c r="U253" s="119"/>
      <c r="V253" s="119"/>
      <c r="W253" s="119"/>
      <c r="X253" s="119"/>
      <c r="Y253" s="119"/>
      <c r="Z253" s="119"/>
      <c r="AA253" s="119"/>
      <c r="AB253" s="120"/>
    </row>
    <row r="254" spans="2:28">
      <c r="B254" s="123"/>
      <c r="C254" s="112" t="s">
        <v>366</v>
      </c>
      <c r="D254" s="118" t="s">
        <v>367</v>
      </c>
      <c r="E254" s="122">
        <f t="shared" si="22"/>
        <v>23</v>
      </c>
      <c r="F254" s="122">
        <f t="shared" si="23"/>
        <v>6</v>
      </c>
      <c r="G254" s="122">
        <f t="shared" si="24"/>
        <v>29</v>
      </c>
      <c r="H254" s="119">
        <v>1</v>
      </c>
      <c r="I254" s="119"/>
      <c r="J254" s="119">
        <v>1</v>
      </c>
      <c r="K254" s="119"/>
      <c r="L254" s="119"/>
      <c r="M254" s="119"/>
      <c r="N254" s="119">
        <v>7</v>
      </c>
      <c r="O254" s="119">
        <v>2</v>
      </c>
      <c r="P254" s="119">
        <v>9</v>
      </c>
      <c r="Q254" s="119">
        <v>15</v>
      </c>
      <c r="R254" s="119">
        <v>4</v>
      </c>
      <c r="S254" s="119">
        <v>19</v>
      </c>
      <c r="T254" s="119"/>
      <c r="U254" s="119"/>
      <c r="V254" s="119"/>
      <c r="W254" s="119"/>
      <c r="X254" s="119"/>
      <c r="Y254" s="119"/>
      <c r="Z254" s="119"/>
      <c r="AA254" s="119"/>
      <c r="AB254" s="120"/>
    </row>
    <row r="255" spans="2:28">
      <c r="B255" s="123"/>
      <c r="C255" s="112" t="s">
        <v>368</v>
      </c>
      <c r="D255" s="118" t="s">
        <v>651</v>
      </c>
      <c r="E255" s="122">
        <f t="shared" si="22"/>
        <v>12</v>
      </c>
      <c r="F255" s="122">
        <f t="shared" si="23"/>
        <v>9</v>
      </c>
      <c r="G255" s="122">
        <f t="shared" si="24"/>
        <v>21</v>
      </c>
      <c r="H255" s="119">
        <v>1</v>
      </c>
      <c r="I255" s="119"/>
      <c r="J255" s="119">
        <v>1</v>
      </c>
      <c r="K255" s="119">
        <v>2</v>
      </c>
      <c r="L255" s="119">
        <v>1</v>
      </c>
      <c r="M255" s="119">
        <v>3</v>
      </c>
      <c r="N255" s="119">
        <v>1</v>
      </c>
      <c r="O255" s="119">
        <v>2</v>
      </c>
      <c r="P255" s="119">
        <v>3</v>
      </c>
      <c r="Q255" s="119">
        <v>7</v>
      </c>
      <c r="R255" s="119">
        <v>6</v>
      </c>
      <c r="S255" s="119">
        <v>13</v>
      </c>
      <c r="T255" s="119">
        <v>1</v>
      </c>
      <c r="U255" s="119"/>
      <c r="V255" s="119">
        <v>1</v>
      </c>
      <c r="W255" s="119"/>
      <c r="X255" s="119"/>
      <c r="Y255" s="119"/>
      <c r="Z255" s="119"/>
      <c r="AA255" s="119"/>
      <c r="AB255" s="120"/>
    </row>
    <row r="256" spans="2:28">
      <c r="B256" s="123"/>
      <c r="C256" s="112" t="s">
        <v>372</v>
      </c>
      <c r="D256" s="118" t="s">
        <v>129</v>
      </c>
      <c r="E256" s="122">
        <f t="shared" si="22"/>
        <v>60</v>
      </c>
      <c r="F256" s="122">
        <f t="shared" si="23"/>
        <v>23</v>
      </c>
      <c r="G256" s="122">
        <f t="shared" si="24"/>
        <v>83</v>
      </c>
      <c r="H256" s="119">
        <v>24</v>
      </c>
      <c r="I256" s="119">
        <v>10</v>
      </c>
      <c r="J256" s="119">
        <v>34</v>
      </c>
      <c r="K256" s="119">
        <v>20</v>
      </c>
      <c r="L256" s="119">
        <v>11</v>
      </c>
      <c r="M256" s="119">
        <v>31</v>
      </c>
      <c r="N256" s="119">
        <v>11</v>
      </c>
      <c r="O256" s="119">
        <v>1</v>
      </c>
      <c r="P256" s="119">
        <v>12</v>
      </c>
      <c r="Q256" s="119">
        <v>5</v>
      </c>
      <c r="R256" s="119">
        <v>1</v>
      </c>
      <c r="S256" s="119">
        <v>6</v>
      </c>
      <c r="T256" s="119"/>
      <c r="U256" s="119"/>
      <c r="V256" s="119"/>
      <c r="W256" s="119"/>
      <c r="X256" s="119"/>
      <c r="Y256" s="119"/>
      <c r="Z256" s="119"/>
      <c r="AA256" s="119"/>
      <c r="AB256" s="120"/>
    </row>
    <row r="257" spans="2:28">
      <c r="B257" s="123"/>
      <c r="C257" s="112" t="s">
        <v>370</v>
      </c>
      <c r="D257" s="118" t="s">
        <v>371</v>
      </c>
      <c r="E257" s="122">
        <f t="shared" si="22"/>
        <v>5</v>
      </c>
      <c r="F257" s="122">
        <f t="shared" si="23"/>
        <v>0</v>
      </c>
      <c r="G257" s="122">
        <f t="shared" si="24"/>
        <v>5</v>
      </c>
      <c r="H257" s="119"/>
      <c r="I257" s="119"/>
      <c r="J257" s="119"/>
      <c r="K257" s="119"/>
      <c r="L257" s="119"/>
      <c r="M257" s="119"/>
      <c r="N257" s="119">
        <v>1</v>
      </c>
      <c r="O257" s="119"/>
      <c r="P257" s="119">
        <v>1</v>
      </c>
      <c r="Q257" s="119">
        <v>3</v>
      </c>
      <c r="R257" s="119"/>
      <c r="S257" s="119">
        <v>3</v>
      </c>
      <c r="T257" s="119"/>
      <c r="U257" s="119"/>
      <c r="V257" s="119"/>
      <c r="W257" s="119"/>
      <c r="X257" s="119"/>
      <c r="Y257" s="119"/>
      <c r="Z257" s="119">
        <v>1</v>
      </c>
      <c r="AA257" s="119"/>
      <c r="AB257" s="120">
        <v>1</v>
      </c>
    </row>
    <row r="258" spans="2:28">
      <c r="B258" s="116" t="s">
        <v>587</v>
      </c>
      <c r="C258" s="117"/>
      <c r="D258" s="118"/>
      <c r="E258" s="119">
        <f t="shared" si="22"/>
        <v>75</v>
      </c>
      <c r="F258" s="119">
        <f t="shared" si="23"/>
        <v>91</v>
      </c>
      <c r="G258" s="119">
        <f t="shared" si="24"/>
        <v>166</v>
      </c>
      <c r="H258" s="119">
        <v>17</v>
      </c>
      <c r="I258" s="119">
        <v>12</v>
      </c>
      <c r="J258" s="119">
        <v>29</v>
      </c>
      <c r="K258" s="119">
        <v>25</v>
      </c>
      <c r="L258" s="119">
        <v>17</v>
      </c>
      <c r="M258" s="119">
        <v>42</v>
      </c>
      <c r="N258" s="119">
        <v>8</v>
      </c>
      <c r="O258" s="119">
        <v>22</v>
      </c>
      <c r="P258" s="119">
        <v>30</v>
      </c>
      <c r="Q258" s="119">
        <v>25</v>
      </c>
      <c r="R258" s="119">
        <v>37</v>
      </c>
      <c r="S258" s="119">
        <v>62</v>
      </c>
      <c r="T258" s="119"/>
      <c r="U258" s="119">
        <v>1</v>
      </c>
      <c r="V258" s="119">
        <v>1</v>
      </c>
      <c r="W258" s="119"/>
      <c r="X258" s="119"/>
      <c r="Y258" s="119"/>
      <c r="Z258" s="119"/>
      <c r="AA258" s="119">
        <v>2</v>
      </c>
      <c r="AB258" s="120">
        <v>2</v>
      </c>
    </row>
    <row r="259" spans="2:28">
      <c r="B259" s="121">
        <v>54.010300000000001</v>
      </c>
      <c r="C259" s="112" t="s">
        <v>362</v>
      </c>
      <c r="D259" s="118" t="s">
        <v>363</v>
      </c>
      <c r="E259" s="122">
        <f t="shared" si="22"/>
        <v>47</v>
      </c>
      <c r="F259" s="122">
        <f t="shared" si="23"/>
        <v>42</v>
      </c>
      <c r="G259" s="122">
        <f t="shared" si="24"/>
        <v>89</v>
      </c>
      <c r="H259" s="119">
        <v>7</v>
      </c>
      <c r="I259" s="119">
        <v>7</v>
      </c>
      <c r="J259" s="119">
        <v>14</v>
      </c>
      <c r="K259" s="119">
        <v>20</v>
      </c>
      <c r="L259" s="119">
        <v>6</v>
      </c>
      <c r="M259" s="119">
        <v>26</v>
      </c>
      <c r="N259" s="119">
        <v>3</v>
      </c>
      <c r="O259" s="119">
        <v>7</v>
      </c>
      <c r="P259" s="119">
        <v>10</v>
      </c>
      <c r="Q259" s="119">
        <v>17</v>
      </c>
      <c r="R259" s="119">
        <v>21</v>
      </c>
      <c r="S259" s="119">
        <v>38</v>
      </c>
      <c r="T259" s="119"/>
      <c r="U259" s="119">
        <v>1</v>
      </c>
      <c r="V259" s="119">
        <v>1</v>
      </c>
      <c r="W259" s="119"/>
      <c r="X259" s="119"/>
      <c r="Y259" s="119"/>
      <c r="Z259" s="119"/>
      <c r="AA259" s="119"/>
      <c r="AB259" s="120"/>
    </row>
    <row r="260" spans="2:28">
      <c r="B260" s="121">
        <v>54.0199</v>
      </c>
      <c r="C260" s="112" t="s">
        <v>360</v>
      </c>
      <c r="D260" s="118" t="s">
        <v>361</v>
      </c>
      <c r="E260" s="122">
        <f t="shared" si="22"/>
        <v>28</v>
      </c>
      <c r="F260" s="122">
        <f t="shared" si="23"/>
        <v>49</v>
      </c>
      <c r="G260" s="122">
        <f t="shared" si="24"/>
        <v>77</v>
      </c>
      <c r="H260" s="119">
        <v>10</v>
      </c>
      <c r="I260" s="119">
        <v>5</v>
      </c>
      <c r="J260" s="119">
        <v>15</v>
      </c>
      <c r="K260" s="119">
        <v>5</v>
      </c>
      <c r="L260" s="119">
        <v>11</v>
      </c>
      <c r="M260" s="119">
        <v>16</v>
      </c>
      <c r="N260" s="119">
        <v>5</v>
      </c>
      <c r="O260" s="119">
        <v>15</v>
      </c>
      <c r="P260" s="119">
        <v>20</v>
      </c>
      <c r="Q260" s="119">
        <v>8</v>
      </c>
      <c r="R260" s="119">
        <v>16</v>
      </c>
      <c r="S260" s="119">
        <v>24</v>
      </c>
      <c r="T260" s="119"/>
      <c r="U260" s="119"/>
      <c r="V260" s="119"/>
      <c r="W260" s="119"/>
      <c r="X260" s="119"/>
      <c r="Y260" s="119"/>
      <c r="Z260" s="119"/>
      <c r="AA260" s="119">
        <v>2</v>
      </c>
      <c r="AB260" s="120">
        <v>2</v>
      </c>
    </row>
    <row r="261" spans="2:28">
      <c r="B261" s="111" t="s">
        <v>50</v>
      </c>
      <c r="C261" s="112"/>
      <c r="D261" s="113"/>
      <c r="E261" s="114">
        <f t="shared" si="22"/>
        <v>333</v>
      </c>
      <c r="F261" s="114">
        <f t="shared" si="23"/>
        <v>233</v>
      </c>
      <c r="G261" s="114">
        <f t="shared" si="24"/>
        <v>566</v>
      </c>
      <c r="H261" s="114">
        <v>100</v>
      </c>
      <c r="I261" s="114">
        <v>62</v>
      </c>
      <c r="J261" s="114">
        <v>162</v>
      </c>
      <c r="K261" s="114">
        <v>233</v>
      </c>
      <c r="L261" s="114">
        <v>171</v>
      </c>
      <c r="M261" s="114">
        <v>404</v>
      </c>
      <c r="N261" s="114"/>
      <c r="O261" s="114"/>
      <c r="P261" s="114"/>
      <c r="Q261" s="114"/>
      <c r="R261" s="114"/>
      <c r="S261" s="114"/>
      <c r="T261" s="114"/>
      <c r="U261" s="114"/>
      <c r="V261" s="114"/>
      <c r="W261" s="114"/>
      <c r="X261" s="114"/>
      <c r="Y261" s="114"/>
      <c r="Z261" s="114"/>
      <c r="AA261" s="114"/>
      <c r="AB261" s="115"/>
    </row>
    <row r="262" spans="2:28">
      <c r="B262" s="116" t="s">
        <v>77</v>
      </c>
      <c r="C262" s="117"/>
      <c r="D262" s="118"/>
      <c r="E262" s="119">
        <f t="shared" si="22"/>
        <v>108</v>
      </c>
      <c r="F262" s="119">
        <f t="shared" si="23"/>
        <v>70</v>
      </c>
      <c r="G262" s="119">
        <f t="shared" si="24"/>
        <v>178</v>
      </c>
      <c r="H262" s="119">
        <v>23</v>
      </c>
      <c r="I262" s="119">
        <v>11</v>
      </c>
      <c r="J262" s="119">
        <v>34</v>
      </c>
      <c r="K262" s="119">
        <v>85</v>
      </c>
      <c r="L262" s="119">
        <v>59</v>
      </c>
      <c r="M262" s="119">
        <v>144</v>
      </c>
      <c r="N262" s="119"/>
      <c r="O262" s="119"/>
      <c r="P262" s="119"/>
      <c r="Q262" s="119"/>
      <c r="R262" s="119"/>
      <c r="S262" s="119"/>
      <c r="T262" s="119"/>
      <c r="U262" s="119"/>
      <c r="V262" s="119"/>
      <c r="W262" s="119"/>
      <c r="X262" s="119"/>
      <c r="Y262" s="119"/>
      <c r="Z262" s="119"/>
      <c r="AA262" s="119"/>
      <c r="AB262" s="120"/>
    </row>
    <row r="263" spans="2:28">
      <c r="B263" s="121">
        <v>16.090499999999999</v>
      </c>
      <c r="C263" s="112" t="s">
        <v>348</v>
      </c>
      <c r="D263" s="118" t="s">
        <v>349</v>
      </c>
      <c r="E263" s="122">
        <f t="shared" si="22"/>
        <v>46</v>
      </c>
      <c r="F263" s="122">
        <f t="shared" si="23"/>
        <v>31</v>
      </c>
      <c r="G263" s="122">
        <f t="shared" si="24"/>
        <v>77</v>
      </c>
      <c r="H263" s="119">
        <v>11</v>
      </c>
      <c r="I263" s="119">
        <v>5</v>
      </c>
      <c r="J263" s="119">
        <v>16</v>
      </c>
      <c r="K263" s="119">
        <v>35</v>
      </c>
      <c r="L263" s="119">
        <v>26</v>
      </c>
      <c r="M263" s="119">
        <v>61</v>
      </c>
      <c r="N263" s="119"/>
      <c r="O263" s="119"/>
      <c r="P263" s="119"/>
      <c r="Q263" s="119"/>
      <c r="R263" s="119"/>
      <c r="S263" s="119"/>
      <c r="T263" s="119"/>
      <c r="U263" s="119"/>
      <c r="V263" s="119"/>
      <c r="W263" s="119"/>
      <c r="X263" s="119"/>
      <c r="Y263" s="119"/>
      <c r="Z263" s="119"/>
      <c r="AA263" s="119"/>
      <c r="AB263" s="120"/>
    </row>
    <row r="264" spans="2:28">
      <c r="B264" s="121">
        <v>23.010100000000001</v>
      </c>
      <c r="C264" s="112" t="s">
        <v>399</v>
      </c>
      <c r="D264" s="118" t="s">
        <v>652</v>
      </c>
      <c r="E264" s="122">
        <f t="shared" si="22"/>
        <v>40</v>
      </c>
      <c r="F264" s="122">
        <f t="shared" si="23"/>
        <v>16</v>
      </c>
      <c r="G264" s="122">
        <f t="shared" si="24"/>
        <v>56</v>
      </c>
      <c r="H264" s="119">
        <v>8</v>
      </c>
      <c r="I264" s="119">
        <v>2</v>
      </c>
      <c r="J264" s="119">
        <v>10</v>
      </c>
      <c r="K264" s="119">
        <v>32</v>
      </c>
      <c r="L264" s="119">
        <v>14</v>
      </c>
      <c r="M264" s="119">
        <v>46</v>
      </c>
      <c r="N264" s="119"/>
      <c r="O264" s="119"/>
      <c r="P264" s="119"/>
      <c r="Q264" s="119"/>
      <c r="R264" s="119"/>
      <c r="S264" s="119"/>
      <c r="T264" s="119"/>
      <c r="U264" s="119"/>
      <c r="V264" s="119"/>
      <c r="W264" s="119"/>
      <c r="X264" s="119"/>
      <c r="Y264" s="119"/>
      <c r="Z264" s="119"/>
      <c r="AA264" s="119"/>
      <c r="AB264" s="120"/>
    </row>
    <row r="265" spans="2:28">
      <c r="B265" s="121">
        <v>54.010100000000001</v>
      </c>
      <c r="C265" s="112" t="s">
        <v>397</v>
      </c>
      <c r="D265" s="118" t="s">
        <v>398</v>
      </c>
      <c r="E265" s="122">
        <f t="shared" si="22"/>
        <v>22</v>
      </c>
      <c r="F265" s="122">
        <f t="shared" si="23"/>
        <v>23</v>
      </c>
      <c r="G265" s="122">
        <f t="shared" si="24"/>
        <v>45</v>
      </c>
      <c r="H265" s="119">
        <v>4</v>
      </c>
      <c r="I265" s="119">
        <v>4</v>
      </c>
      <c r="J265" s="119">
        <v>8</v>
      </c>
      <c r="K265" s="119">
        <v>18</v>
      </c>
      <c r="L265" s="119">
        <v>19</v>
      </c>
      <c r="M265" s="119">
        <v>37</v>
      </c>
      <c r="N265" s="119"/>
      <c r="O265" s="119"/>
      <c r="P265" s="119"/>
      <c r="Q265" s="119"/>
      <c r="R265" s="119"/>
      <c r="S265" s="119"/>
      <c r="T265" s="119"/>
      <c r="U265" s="119"/>
      <c r="V265" s="119"/>
      <c r="W265" s="119"/>
      <c r="X265" s="119"/>
      <c r="Y265" s="119"/>
      <c r="Z265" s="119"/>
      <c r="AA265" s="119"/>
      <c r="AB265" s="120"/>
    </row>
    <row r="266" spans="2:28">
      <c r="B266" s="116" t="s">
        <v>75</v>
      </c>
      <c r="C266" s="117"/>
      <c r="D266" s="118"/>
      <c r="E266" s="119">
        <f t="shared" si="22"/>
        <v>225</v>
      </c>
      <c r="F266" s="119">
        <f t="shared" si="23"/>
        <v>163</v>
      </c>
      <c r="G266" s="119">
        <f t="shared" si="24"/>
        <v>388</v>
      </c>
      <c r="H266" s="119">
        <v>77</v>
      </c>
      <c r="I266" s="119">
        <v>51</v>
      </c>
      <c r="J266" s="119">
        <v>128</v>
      </c>
      <c r="K266" s="119">
        <v>148</v>
      </c>
      <c r="L266" s="119">
        <v>112</v>
      </c>
      <c r="M266" s="119">
        <v>260</v>
      </c>
      <c r="N266" s="119"/>
      <c r="O266" s="119"/>
      <c r="P266" s="119"/>
      <c r="Q266" s="119"/>
      <c r="R266" s="119"/>
      <c r="S266" s="119"/>
      <c r="T266" s="119"/>
      <c r="U266" s="119"/>
      <c r="V266" s="119"/>
      <c r="W266" s="119"/>
      <c r="X266" s="119"/>
      <c r="Y266" s="119"/>
      <c r="Z266" s="119"/>
      <c r="AA266" s="119"/>
      <c r="AB266" s="120"/>
    </row>
    <row r="267" spans="2:28">
      <c r="B267" s="121">
        <v>16.010200000000001</v>
      </c>
      <c r="C267" s="112" t="s">
        <v>391</v>
      </c>
      <c r="D267" s="118" t="s">
        <v>392</v>
      </c>
      <c r="E267" s="122">
        <f t="shared" si="22"/>
        <v>21</v>
      </c>
      <c r="F267" s="122">
        <f t="shared" si="23"/>
        <v>11</v>
      </c>
      <c r="G267" s="122">
        <f t="shared" si="24"/>
        <v>32</v>
      </c>
      <c r="H267" s="119">
        <v>9</v>
      </c>
      <c r="I267" s="119">
        <v>7</v>
      </c>
      <c r="J267" s="119">
        <v>16</v>
      </c>
      <c r="K267" s="119">
        <v>12</v>
      </c>
      <c r="L267" s="119">
        <v>4</v>
      </c>
      <c r="M267" s="119">
        <v>16</v>
      </c>
      <c r="N267" s="119"/>
      <c r="O267" s="119"/>
      <c r="P267" s="119"/>
      <c r="Q267" s="119"/>
      <c r="R267" s="119"/>
      <c r="S267" s="119"/>
      <c r="T267" s="119"/>
      <c r="U267" s="119"/>
      <c r="V267" s="119"/>
      <c r="W267" s="119"/>
      <c r="X267" s="119"/>
      <c r="Y267" s="119"/>
      <c r="Z267" s="119"/>
      <c r="AA267" s="119"/>
      <c r="AB267" s="120"/>
    </row>
    <row r="268" spans="2:28">
      <c r="B268" s="121">
        <v>16.010300000000001</v>
      </c>
      <c r="C268" s="112" t="s">
        <v>393</v>
      </c>
      <c r="D268" s="118" t="s">
        <v>394</v>
      </c>
      <c r="E268" s="122">
        <f t="shared" si="22"/>
        <v>73</v>
      </c>
      <c r="F268" s="122">
        <f t="shared" si="23"/>
        <v>18</v>
      </c>
      <c r="G268" s="122">
        <f t="shared" si="24"/>
        <v>91</v>
      </c>
      <c r="H268" s="119">
        <v>18</v>
      </c>
      <c r="I268" s="119">
        <v>5</v>
      </c>
      <c r="J268" s="119">
        <v>23</v>
      </c>
      <c r="K268" s="119">
        <v>55</v>
      </c>
      <c r="L268" s="119">
        <v>13</v>
      </c>
      <c r="M268" s="119">
        <v>68</v>
      </c>
      <c r="N268" s="119"/>
      <c r="O268" s="119"/>
      <c r="P268" s="119"/>
      <c r="Q268" s="119"/>
      <c r="R268" s="119"/>
      <c r="S268" s="119"/>
      <c r="T268" s="119"/>
      <c r="U268" s="119"/>
      <c r="V268" s="119"/>
      <c r="W268" s="119"/>
      <c r="X268" s="119"/>
      <c r="Y268" s="119"/>
      <c r="Z268" s="119"/>
      <c r="AA268" s="119"/>
      <c r="AB268" s="120"/>
    </row>
    <row r="269" spans="2:28">
      <c r="B269" s="121">
        <v>16.010400000000001</v>
      </c>
      <c r="C269" s="112" t="s">
        <v>342</v>
      </c>
      <c r="D269" s="118" t="s">
        <v>343</v>
      </c>
      <c r="E269" s="122">
        <f t="shared" si="22"/>
        <v>20</v>
      </c>
      <c r="F269" s="122">
        <f t="shared" si="23"/>
        <v>13</v>
      </c>
      <c r="G269" s="122">
        <f t="shared" si="24"/>
        <v>33</v>
      </c>
      <c r="H269" s="119">
        <v>9</v>
      </c>
      <c r="I269" s="119">
        <v>4</v>
      </c>
      <c r="J269" s="119">
        <v>13</v>
      </c>
      <c r="K269" s="119">
        <v>11</v>
      </c>
      <c r="L269" s="119">
        <v>9</v>
      </c>
      <c r="M269" s="119">
        <v>20</v>
      </c>
      <c r="N269" s="119"/>
      <c r="O269" s="119"/>
      <c r="P269" s="119"/>
      <c r="Q269" s="119"/>
      <c r="R269" s="119"/>
      <c r="S269" s="119"/>
      <c r="T269" s="119"/>
      <c r="U269" s="119"/>
      <c r="V269" s="119"/>
      <c r="W269" s="119"/>
      <c r="X269" s="119"/>
      <c r="Y269" s="119"/>
      <c r="Z269" s="119"/>
      <c r="AA269" s="119"/>
      <c r="AB269" s="120"/>
    </row>
    <row r="270" spans="2:28">
      <c r="B270" s="121">
        <v>16.090499999999999</v>
      </c>
      <c r="C270" s="112" t="s">
        <v>348</v>
      </c>
      <c r="D270" s="118" t="s">
        <v>349</v>
      </c>
      <c r="E270" s="122">
        <f t="shared" si="22"/>
        <v>17</v>
      </c>
      <c r="F270" s="122">
        <f t="shared" si="23"/>
        <v>13</v>
      </c>
      <c r="G270" s="122">
        <f t="shared" si="24"/>
        <v>30</v>
      </c>
      <c r="H270" s="119">
        <v>3</v>
      </c>
      <c r="I270" s="119">
        <v>4</v>
      </c>
      <c r="J270" s="119">
        <v>7</v>
      </c>
      <c r="K270" s="119">
        <v>14</v>
      </c>
      <c r="L270" s="119">
        <v>9</v>
      </c>
      <c r="M270" s="119">
        <v>23</v>
      </c>
      <c r="N270" s="119"/>
      <c r="O270" s="119"/>
      <c r="P270" s="119"/>
      <c r="Q270" s="119"/>
      <c r="R270" s="119"/>
      <c r="S270" s="119"/>
      <c r="T270" s="119"/>
      <c r="U270" s="119"/>
      <c r="V270" s="119"/>
      <c r="W270" s="119"/>
      <c r="X270" s="119"/>
      <c r="Y270" s="119"/>
      <c r="Z270" s="119"/>
      <c r="AA270" s="119"/>
      <c r="AB270" s="120"/>
    </row>
    <row r="271" spans="2:28">
      <c r="B271" s="121">
        <v>23.010100000000001</v>
      </c>
      <c r="C271" s="112" t="s">
        <v>350</v>
      </c>
      <c r="D271" s="118" t="s">
        <v>351</v>
      </c>
      <c r="E271" s="122">
        <f t="shared" si="22"/>
        <v>26</v>
      </c>
      <c r="F271" s="122">
        <f t="shared" si="23"/>
        <v>17</v>
      </c>
      <c r="G271" s="122">
        <f t="shared" si="24"/>
        <v>43</v>
      </c>
      <c r="H271" s="119">
        <v>12</v>
      </c>
      <c r="I271" s="119">
        <v>5</v>
      </c>
      <c r="J271" s="119">
        <v>17</v>
      </c>
      <c r="K271" s="119">
        <v>14</v>
      </c>
      <c r="L271" s="119">
        <v>12</v>
      </c>
      <c r="M271" s="119">
        <v>26</v>
      </c>
      <c r="N271" s="119"/>
      <c r="O271" s="119"/>
      <c r="P271" s="119"/>
      <c r="Q271" s="119"/>
      <c r="R271" s="119"/>
      <c r="S271" s="119"/>
      <c r="T271" s="119"/>
      <c r="U271" s="119"/>
      <c r="V271" s="119"/>
      <c r="W271" s="119"/>
      <c r="X271" s="119"/>
      <c r="Y271" s="119"/>
      <c r="Z271" s="119"/>
      <c r="AA271" s="119"/>
      <c r="AB271" s="120"/>
    </row>
    <row r="272" spans="2:28">
      <c r="B272" s="121">
        <v>38.010100000000001</v>
      </c>
      <c r="C272" s="112" t="s">
        <v>352</v>
      </c>
      <c r="D272" s="118" t="s">
        <v>353</v>
      </c>
      <c r="E272" s="122">
        <f t="shared" si="22"/>
        <v>8</v>
      </c>
      <c r="F272" s="122">
        <f t="shared" si="23"/>
        <v>30</v>
      </c>
      <c r="G272" s="122">
        <f t="shared" si="24"/>
        <v>38</v>
      </c>
      <c r="H272" s="119">
        <v>3</v>
      </c>
      <c r="I272" s="119">
        <v>9</v>
      </c>
      <c r="J272" s="119">
        <v>12</v>
      </c>
      <c r="K272" s="119">
        <v>5</v>
      </c>
      <c r="L272" s="119">
        <v>21</v>
      </c>
      <c r="M272" s="119">
        <v>26</v>
      </c>
      <c r="N272" s="119"/>
      <c r="O272" s="119"/>
      <c r="P272" s="119"/>
      <c r="Q272" s="119"/>
      <c r="R272" s="119"/>
      <c r="S272" s="119"/>
      <c r="T272" s="119"/>
      <c r="U272" s="119"/>
      <c r="V272" s="119"/>
      <c r="W272" s="119"/>
      <c r="X272" s="119"/>
      <c r="Y272" s="119"/>
      <c r="Z272" s="119"/>
      <c r="AA272" s="119"/>
      <c r="AB272" s="120"/>
    </row>
    <row r="273" spans="2:28">
      <c r="B273" s="121">
        <v>50.100200000000001</v>
      </c>
      <c r="C273" s="112" t="s">
        <v>395</v>
      </c>
      <c r="D273" s="118" t="s">
        <v>396</v>
      </c>
      <c r="E273" s="122">
        <f t="shared" si="22"/>
        <v>34</v>
      </c>
      <c r="F273" s="122">
        <f t="shared" si="23"/>
        <v>24</v>
      </c>
      <c r="G273" s="122">
        <f t="shared" si="24"/>
        <v>58</v>
      </c>
      <c r="H273" s="119">
        <v>19</v>
      </c>
      <c r="I273" s="119">
        <v>10</v>
      </c>
      <c r="J273" s="119">
        <v>29</v>
      </c>
      <c r="K273" s="119">
        <v>15</v>
      </c>
      <c r="L273" s="119">
        <v>14</v>
      </c>
      <c r="M273" s="119">
        <v>29</v>
      </c>
      <c r="N273" s="119"/>
      <c r="O273" s="119"/>
      <c r="P273" s="119"/>
      <c r="Q273" s="119"/>
      <c r="R273" s="119"/>
      <c r="S273" s="119"/>
      <c r="T273" s="119"/>
      <c r="U273" s="119"/>
      <c r="V273" s="119"/>
      <c r="W273" s="119"/>
      <c r="X273" s="119"/>
      <c r="Y273" s="119"/>
      <c r="Z273" s="119"/>
      <c r="AA273" s="119"/>
      <c r="AB273" s="120"/>
    </row>
    <row r="274" spans="2:28">
      <c r="B274" s="121">
        <v>54.010100000000001</v>
      </c>
      <c r="C274" s="112" t="s">
        <v>397</v>
      </c>
      <c r="D274" s="118" t="s">
        <v>398</v>
      </c>
      <c r="E274" s="122">
        <f t="shared" si="22"/>
        <v>26</v>
      </c>
      <c r="F274" s="122">
        <f t="shared" si="23"/>
        <v>37</v>
      </c>
      <c r="G274" s="122">
        <f t="shared" si="24"/>
        <v>63</v>
      </c>
      <c r="H274" s="119">
        <v>4</v>
      </c>
      <c r="I274" s="119">
        <v>7</v>
      </c>
      <c r="J274" s="119">
        <v>11</v>
      </c>
      <c r="K274" s="119">
        <v>22</v>
      </c>
      <c r="L274" s="119">
        <v>30</v>
      </c>
      <c r="M274" s="119">
        <v>52</v>
      </c>
      <c r="N274" s="119"/>
      <c r="O274" s="119"/>
      <c r="P274" s="119"/>
      <c r="Q274" s="119"/>
      <c r="R274" s="119"/>
      <c r="S274" s="119"/>
      <c r="T274" s="119"/>
      <c r="U274" s="119"/>
      <c r="V274" s="119"/>
      <c r="W274" s="119"/>
      <c r="X274" s="119"/>
      <c r="Y274" s="119"/>
      <c r="Z274" s="119"/>
      <c r="AA274" s="119"/>
      <c r="AB274" s="120"/>
    </row>
    <row r="275" spans="2:28">
      <c r="B275" s="124" t="s">
        <v>68</v>
      </c>
      <c r="C275" s="125"/>
      <c r="D275" s="97"/>
      <c r="E275" s="126">
        <f t="shared" si="22"/>
        <v>287</v>
      </c>
      <c r="F275" s="126">
        <f t="shared" si="23"/>
        <v>142</v>
      </c>
      <c r="G275" s="126">
        <f t="shared" si="24"/>
        <v>429</v>
      </c>
      <c r="H275" s="126"/>
      <c r="I275" s="126">
        <v>4</v>
      </c>
      <c r="J275" s="126">
        <v>4</v>
      </c>
      <c r="K275" s="126">
        <v>2</v>
      </c>
      <c r="L275" s="126">
        <v>1</v>
      </c>
      <c r="M275" s="126">
        <v>3</v>
      </c>
      <c r="N275" s="126"/>
      <c r="O275" s="126"/>
      <c r="P275" s="126"/>
      <c r="Q275" s="126">
        <v>1</v>
      </c>
      <c r="R275" s="126">
        <v>3</v>
      </c>
      <c r="S275" s="126">
        <v>4</v>
      </c>
      <c r="T275" s="126">
        <v>37</v>
      </c>
      <c r="U275" s="126">
        <v>20</v>
      </c>
      <c r="V275" s="126">
        <v>57</v>
      </c>
      <c r="W275" s="126">
        <v>41</v>
      </c>
      <c r="X275" s="126">
        <v>40</v>
      </c>
      <c r="Y275" s="126">
        <v>81</v>
      </c>
      <c r="Z275" s="126">
        <v>206</v>
      </c>
      <c r="AA275" s="126">
        <v>74</v>
      </c>
      <c r="AB275" s="127">
        <v>280</v>
      </c>
    </row>
    <row r="276" spans="2:28">
      <c r="B276" s="111" t="s">
        <v>49</v>
      </c>
      <c r="C276" s="112"/>
      <c r="D276" s="113"/>
      <c r="E276" s="114">
        <f t="shared" si="22"/>
        <v>81</v>
      </c>
      <c r="F276" s="114">
        <f t="shared" si="23"/>
        <v>68</v>
      </c>
      <c r="G276" s="114">
        <f t="shared" si="24"/>
        <v>149</v>
      </c>
      <c r="H276" s="114"/>
      <c r="I276" s="114">
        <v>4</v>
      </c>
      <c r="J276" s="114">
        <v>4</v>
      </c>
      <c r="K276" s="114">
        <v>2</v>
      </c>
      <c r="L276" s="114">
        <v>1</v>
      </c>
      <c r="M276" s="114">
        <v>3</v>
      </c>
      <c r="N276" s="114"/>
      <c r="O276" s="114"/>
      <c r="P276" s="114"/>
      <c r="Q276" s="114">
        <v>1</v>
      </c>
      <c r="R276" s="114">
        <v>3</v>
      </c>
      <c r="S276" s="114">
        <v>4</v>
      </c>
      <c r="T276" s="114">
        <v>37</v>
      </c>
      <c r="U276" s="114">
        <v>20</v>
      </c>
      <c r="V276" s="114">
        <v>57</v>
      </c>
      <c r="W276" s="114">
        <v>41</v>
      </c>
      <c r="X276" s="114">
        <v>40</v>
      </c>
      <c r="Y276" s="114">
        <v>81</v>
      </c>
      <c r="Z276" s="114"/>
      <c r="AA276" s="114"/>
      <c r="AB276" s="115"/>
    </row>
    <row r="277" spans="2:28">
      <c r="B277" s="116" t="s">
        <v>402</v>
      </c>
      <c r="C277" s="117"/>
      <c r="D277" s="118"/>
      <c r="E277" s="119">
        <f t="shared" si="22"/>
        <v>81</v>
      </c>
      <c r="F277" s="119">
        <f t="shared" si="23"/>
        <v>68</v>
      </c>
      <c r="G277" s="119">
        <f t="shared" si="24"/>
        <v>149</v>
      </c>
      <c r="H277" s="119"/>
      <c r="I277" s="119">
        <v>4</v>
      </c>
      <c r="J277" s="119">
        <v>4</v>
      </c>
      <c r="K277" s="119">
        <v>2</v>
      </c>
      <c r="L277" s="119">
        <v>1</v>
      </c>
      <c r="M277" s="119">
        <v>3</v>
      </c>
      <c r="N277" s="119"/>
      <c r="O277" s="119"/>
      <c r="P277" s="119"/>
      <c r="Q277" s="119">
        <v>1</v>
      </c>
      <c r="R277" s="119">
        <v>3</v>
      </c>
      <c r="S277" s="119">
        <v>4</v>
      </c>
      <c r="T277" s="119">
        <v>37</v>
      </c>
      <c r="U277" s="119">
        <v>20</v>
      </c>
      <c r="V277" s="119">
        <v>57</v>
      </c>
      <c r="W277" s="119">
        <v>41</v>
      </c>
      <c r="X277" s="119">
        <v>40</v>
      </c>
      <c r="Y277" s="119">
        <v>81</v>
      </c>
      <c r="Z277" s="119"/>
      <c r="AA277" s="119"/>
      <c r="AB277" s="120"/>
    </row>
    <row r="278" spans="2:28">
      <c r="B278" s="121">
        <v>45</v>
      </c>
      <c r="C278" s="112" t="s">
        <v>403</v>
      </c>
      <c r="D278" s="118" t="s">
        <v>653</v>
      </c>
      <c r="E278" s="122">
        <f t="shared" si="22"/>
        <v>18</v>
      </c>
      <c r="F278" s="122">
        <f t="shared" si="23"/>
        <v>4</v>
      </c>
      <c r="G278" s="122">
        <f t="shared" si="24"/>
        <v>22</v>
      </c>
      <c r="H278" s="119"/>
      <c r="I278" s="119"/>
      <c r="J278" s="119"/>
      <c r="K278" s="119"/>
      <c r="L278" s="119"/>
      <c r="M278" s="119"/>
      <c r="N278" s="119"/>
      <c r="O278" s="119"/>
      <c r="P278" s="119"/>
      <c r="Q278" s="119"/>
      <c r="R278" s="119"/>
      <c r="S278" s="119"/>
      <c r="T278" s="119">
        <v>8</v>
      </c>
      <c r="U278" s="119">
        <v>2</v>
      </c>
      <c r="V278" s="119">
        <v>10</v>
      </c>
      <c r="W278" s="119">
        <v>10</v>
      </c>
      <c r="X278" s="119">
        <v>2</v>
      </c>
      <c r="Y278" s="119">
        <v>12</v>
      </c>
      <c r="Z278" s="119"/>
      <c r="AA278" s="119"/>
      <c r="AB278" s="120"/>
    </row>
    <row r="279" spans="2:28">
      <c r="B279" s="121" t="s">
        <v>406</v>
      </c>
      <c r="C279" s="112" t="s">
        <v>406</v>
      </c>
      <c r="D279" s="118" t="s">
        <v>654</v>
      </c>
      <c r="E279" s="122">
        <f t="shared" si="22"/>
        <v>8</v>
      </c>
      <c r="F279" s="122">
        <f t="shared" si="23"/>
        <v>9</v>
      </c>
      <c r="G279" s="122">
        <f t="shared" si="24"/>
        <v>17</v>
      </c>
      <c r="H279" s="119"/>
      <c r="I279" s="119"/>
      <c r="J279" s="119"/>
      <c r="K279" s="119"/>
      <c r="L279" s="119"/>
      <c r="M279" s="119"/>
      <c r="N279" s="119"/>
      <c r="O279" s="119"/>
      <c r="P279" s="119"/>
      <c r="Q279" s="119"/>
      <c r="R279" s="119">
        <v>1</v>
      </c>
      <c r="S279" s="119">
        <v>1</v>
      </c>
      <c r="T279" s="119">
        <v>2</v>
      </c>
      <c r="U279" s="119">
        <v>3</v>
      </c>
      <c r="V279" s="119">
        <v>5</v>
      </c>
      <c r="W279" s="119">
        <v>6</v>
      </c>
      <c r="X279" s="119">
        <v>5</v>
      </c>
      <c r="Y279" s="119">
        <v>11</v>
      </c>
      <c r="Z279" s="119"/>
      <c r="AA279" s="119"/>
      <c r="AB279" s="120"/>
    </row>
    <row r="280" spans="2:28">
      <c r="B280" s="121" t="s">
        <v>408</v>
      </c>
      <c r="C280" s="112" t="s">
        <v>408</v>
      </c>
      <c r="D280" s="118" t="s">
        <v>409</v>
      </c>
      <c r="E280" s="122">
        <f t="shared" si="22"/>
        <v>1</v>
      </c>
      <c r="F280" s="122">
        <f t="shared" si="23"/>
        <v>6</v>
      </c>
      <c r="G280" s="122">
        <f t="shared" si="24"/>
        <v>7</v>
      </c>
      <c r="H280" s="119"/>
      <c r="I280" s="119">
        <v>1</v>
      </c>
      <c r="J280" s="119">
        <v>1</v>
      </c>
      <c r="K280" s="119"/>
      <c r="L280" s="119"/>
      <c r="M280" s="119"/>
      <c r="N280" s="119"/>
      <c r="O280" s="119"/>
      <c r="P280" s="119"/>
      <c r="Q280" s="119"/>
      <c r="R280" s="119"/>
      <c r="S280" s="119"/>
      <c r="T280" s="119"/>
      <c r="U280" s="119"/>
      <c r="V280" s="119"/>
      <c r="W280" s="119">
        <v>1</v>
      </c>
      <c r="X280" s="119">
        <v>5</v>
      </c>
      <c r="Y280" s="119">
        <v>6</v>
      </c>
      <c r="Z280" s="119"/>
      <c r="AA280" s="119"/>
      <c r="AB280" s="120"/>
    </row>
    <row r="281" spans="2:28">
      <c r="B281" s="121" t="s">
        <v>410</v>
      </c>
      <c r="C281" s="112" t="s">
        <v>410</v>
      </c>
      <c r="D281" s="118" t="s">
        <v>655</v>
      </c>
      <c r="E281" s="122">
        <f t="shared" si="22"/>
        <v>18</v>
      </c>
      <c r="F281" s="122">
        <f t="shared" si="23"/>
        <v>24</v>
      </c>
      <c r="G281" s="122">
        <f t="shared" si="24"/>
        <v>42</v>
      </c>
      <c r="H281" s="119"/>
      <c r="I281" s="119"/>
      <c r="J281" s="119"/>
      <c r="K281" s="119"/>
      <c r="L281" s="119">
        <v>1</v>
      </c>
      <c r="M281" s="119">
        <v>1</v>
      </c>
      <c r="N281" s="119"/>
      <c r="O281" s="119"/>
      <c r="P281" s="119"/>
      <c r="Q281" s="119"/>
      <c r="R281" s="119">
        <v>1</v>
      </c>
      <c r="S281" s="119">
        <v>1</v>
      </c>
      <c r="T281" s="119">
        <v>3</v>
      </c>
      <c r="U281" s="119">
        <v>4</v>
      </c>
      <c r="V281" s="119">
        <v>7</v>
      </c>
      <c r="W281" s="119">
        <v>15</v>
      </c>
      <c r="X281" s="119">
        <v>18</v>
      </c>
      <c r="Y281" s="119">
        <v>33</v>
      </c>
      <c r="Z281" s="119"/>
      <c r="AA281" s="119"/>
      <c r="AB281" s="120"/>
    </row>
    <row r="282" spans="2:28">
      <c r="B282" s="121" t="s">
        <v>412</v>
      </c>
      <c r="C282" s="112" t="s">
        <v>412</v>
      </c>
      <c r="D282" s="118" t="s">
        <v>656</v>
      </c>
      <c r="E282" s="122">
        <f t="shared" si="22"/>
        <v>1</v>
      </c>
      <c r="F282" s="122">
        <f t="shared" si="23"/>
        <v>0</v>
      </c>
      <c r="G282" s="122">
        <f t="shared" si="24"/>
        <v>1</v>
      </c>
      <c r="H282" s="119"/>
      <c r="I282" s="119"/>
      <c r="J282" s="119"/>
      <c r="K282" s="119"/>
      <c r="L282" s="119"/>
      <c r="M282" s="119"/>
      <c r="N282" s="119"/>
      <c r="O282" s="119"/>
      <c r="P282" s="128"/>
      <c r="Q282" s="128"/>
      <c r="R282" s="119"/>
      <c r="S282" s="119"/>
      <c r="T282" s="119"/>
      <c r="U282" s="119"/>
      <c r="V282" s="119"/>
      <c r="W282" s="119">
        <v>1</v>
      </c>
      <c r="X282" s="119"/>
      <c r="Y282" s="119">
        <v>1</v>
      </c>
      <c r="Z282" s="119"/>
      <c r="AA282" s="119"/>
      <c r="AB282" s="120"/>
    </row>
    <row r="283" spans="2:28">
      <c r="B283" s="121" t="s">
        <v>414</v>
      </c>
      <c r="C283" s="112" t="s">
        <v>414</v>
      </c>
      <c r="D283" s="118" t="s">
        <v>657</v>
      </c>
      <c r="E283" s="122">
        <f t="shared" si="22"/>
        <v>22</v>
      </c>
      <c r="F283" s="122">
        <f t="shared" si="23"/>
        <v>9</v>
      </c>
      <c r="G283" s="122">
        <f t="shared" si="24"/>
        <v>31</v>
      </c>
      <c r="H283" s="119"/>
      <c r="I283" s="119"/>
      <c r="J283" s="119"/>
      <c r="K283" s="119"/>
      <c r="L283" s="119"/>
      <c r="M283" s="119"/>
      <c r="N283" s="119"/>
      <c r="O283" s="119"/>
      <c r="P283" s="119"/>
      <c r="Q283" s="119"/>
      <c r="R283" s="119"/>
      <c r="S283" s="119"/>
      <c r="T283" s="119">
        <v>20</v>
      </c>
      <c r="U283" s="119">
        <v>8</v>
      </c>
      <c r="V283" s="119">
        <v>28</v>
      </c>
      <c r="W283" s="119">
        <v>2</v>
      </c>
      <c r="X283" s="119">
        <v>1</v>
      </c>
      <c r="Y283" s="119">
        <v>3</v>
      </c>
      <c r="Z283" s="119"/>
      <c r="AA283" s="119"/>
      <c r="AB283" s="120"/>
    </row>
    <row r="284" spans="2:28">
      <c r="B284" s="121" t="s">
        <v>416</v>
      </c>
      <c r="C284" s="112" t="s">
        <v>416</v>
      </c>
      <c r="D284" s="118" t="s">
        <v>658</v>
      </c>
      <c r="E284" s="122">
        <f t="shared" si="22"/>
        <v>5</v>
      </c>
      <c r="F284" s="122">
        <f t="shared" si="23"/>
        <v>8</v>
      </c>
      <c r="G284" s="122">
        <f t="shared" si="24"/>
        <v>13</v>
      </c>
      <c r="H284" s="119"/>
      <c r="I284" s="119"/>
      <c r="J284" s="119"/>
      <c r="K284" s="119"/>
      <c r="L284" s="119"/>
      <c r="M284" s="119"/>
      <c r="N284" s="119"/>
      <c r="O284" s="119"/>
      <c r="P284" s="119"/>
      <c r="Q284" s="119"/>
      <c r="R284" s="119"/>
      <c r="S284" s="119"/>
      <c r="T284" s="119">
        <v>1</v>
      </c>
      <c r="U284" s="119">
        <v>1</v>
      </c>
      <c r="V284" s="119">
        <v>2</v>
      </c>
      <c r="W284" s="119">
        <v>4</v>
      </c>
      <c r="X284" s="119">
        <v>7</v>
      </c>
      <c r="Y284" s="119">
        <v>11</v>
      </c>
      <c r="Z284" s="119"/>
      <c r="AA284" s="119"/>
      <c r="AB284" s="120"/>
    </row>
    <row r="285" spans="2:28">
      <c r="B285" s="121" t="s">
        <v>418</v>
      </c>
      <c r="C285" s="112" t="s">
        <v>418</v>
      </c>
      <c r="D285" s="118" t="s">
        <v>659</v>
      </c>
      <c r="E285" s="122">
        <f t="shared" si="22"/>
        <v>8</v>
      </c>
      <c r="F285" s="122">
        <f t="shared" si="23"/>
        <v>8</v>
      </c>
      <c r="G285" s="122">
        <f t="shared" si="24"/>
        <v>16</v>
      </c>
      <c r="H285" s="119"/>
      <c r="I285" s="119">
        <v>3</v>
      </c>
      <c r="J285" s="119">
        <v>3</v>
      </c>
      <c r="K285" s="119">
        <v>2</v>
      </c>
      <c r="L285" s="119"/>
      <c r="M285" s="119">
        <v>2</v>
      </c>
      <c r="N285" s="119"/>
      <c r="O285" s="119"/>
      <c r="P285" s="119"/>
      <c r="Q285" s="119">
        <v>1</v>
      </c>
      <c r="R285" s="119">
        <v>1</v>
      </c>
      <c r="S285" s="119">
        <v>2</v>
      </c>
      <c r="T285" s="119">
        <v>3</v>
      </c>
      <c r="U285" s="119">
        <v>2</v>
      </c>
      <c r="V285" s="119">
        <v>5</v>
      </c>
      <c r="W285" s="119">
        <v>2</v>
      </c>
      <c r="X285" s="119">
        <v>2</v>
      </c>
      <c r="Y285" s="119">
        <v>4</v>
      </c>
      <c r="Z285" s="119"/>
      <c r="AA285" s="119"/>
      <c r="AB285" s="120"/>
    </row>
    <row r="286" spans="2:28">
      <c r="B286" s="111" t="s">
        <v>50</v>
      </c>
      <c r="C286" s="112"/>
      <c r="D286" s="113"/>
      <c r="E286" s="114">
        <f t="shared" si="22"/>
        <v>206</v>
      </c>
      <c r="F286" s="114">
        <f t="shared" si="23"/>
        <v>74</v>
      </c>
      <c r="G286" s="114">
        <f t="shared" si="24"/>
        <v>280</v>
      </c>
      <c r="H286" s="114"/>
      <c r="I286" s="114"/>
      <c r="J286" s="114"/>
      <c r="K286" s="114"/>
      <c r="L286" s="114"/>
      <c r="M286" s="114"/>
      <c r="N286" s="114"/>
      <c r="O286" s="114"/>
      <c r="P286" s="114"/>
      <c r="Q286" s="114"/>
      <c r="R286" s="114"/>
      <c r="S286" s="114"/>
      <c r="T286" s="114"/>
      <c r="U286" s="114"/>
      <c r="V286" s="114"/>
      <c r="W286" s="114"/>
      <c r="X286" s="114"/>
      <c r="Y286" s="114"/>
      <c r="Z286" s="114">
        <v>206</v>
      </c>
      <c r="AA286" s="114">
        <v>74</v>
      </c>
      <c r="AB286" s="115">
        <v>280</v>
      </c>
    </row>
    <row r="287" spans="2:28">
      <c r="B287" s="116" t="s">
        <v>75</v>
      </c>
      <c r="C287" s="117"/>
      <c r="D287" s="118"/>
      <c r="E287" s="119">
        <f t="shared" si="22"/>
        <v>206</v>
      </c>
      <c r="F287" s="119">
        <f t="shared" si="23"/>
        <v>74</v>
      </c>
      <c r="G287" s="119">
        <f t="shared" si="24"/>
        <v>280</v>
      </c>
      <c r="H287" s="119"/>
      <c r="I287" s="119"/>
      <c r="J287" s="119"/>
      <c r="K287" s="119"/>
      <c r="L287" s="119"/>
      <c r="M287" s="119"/>
      <c r="N287" s="119"/>
      <c r="O287" s="119"/>
      <c r="P287" s="119"/>
      <c r="Q287" s="119"/>
      <c r="R287" s="119"/>
      <c r="S287" s="119"/>
      <c r="T287" s="119"/>
      <c r="U287" s="119"/>
      <c r="V287" s="119"/>
      <c r="W287" s="119"/>
      <c r="X287" s="119"/>
      <c r="Y287" s="119"/>
      <c r="Z287" s="119">
        <v>206</v>
      </c>
      <c r="AA287" s="119">
        <v>74</v>
      </c>
      <c r="AB287" s="120">
        <v>280</v>
      </c>
    </row>
    <row r="288" spans="2:28">
      <c r="B288" s="121" t="s">
        <v>420</v>
      </c>
      <c r="C288" s="112" t="s">
        <v>420</v>
      </c>
      <c r="D288" s="118" t="s">
        <v>660</v>
      </c>
      <c r="E288" s="122">
        <f t="shared" ref="E288:E292" si="25">H288+K288+N288+Q288+T288+W288+Z288</f>
        <v>206</v>
      </c>
      <c r="F288" s="122">
        <f t="shared" ref="F288:F292" si="26">I288+L288+O288+R288+U288+X288+AA288</f>
        <v>74</v>
      </c>
      <c r="G288" s="122">
        <f t="shared" ref="G288:G292" si="27">SUM(E288:F288)</f>
        <v>280</v>
      </c>
      <c r="H288" s="119"/>
      <c r="I288" s="119"/>
      <c r="J288" s="119"/>
      <c r="K288" s="119"/>
      <c r="L288" s="119"/>
      <c r="M288" s="119"/>
      <c r="N288" s="119"/>
      <c r="O288" s="119"/>
      <c r="P288" s="119"/>
      <c r="Q288" s="119"/>
      <c r="R288" s="119"/>
      <c r="S288" s="119"/>
      <c r="T288" s="119"/>
      <c r="U288" s="119"/>
      <c r="V288" s="119"/>
      <c r="W288" s="119"/>
      <c r="X288" s="119"/>
      <c r="Y288" s="119"/>
      <c r="Z288" s="119">
        <v>206</v>
      </c>
      <c r="AA288" s="119">
        <v>74</v>
      </c>
      <c r="AB288" s="120">
        <v>280</v>
      </c>
    </row>
    <row r="289" spans="2:28">
      <c r="B289" s="124" t="s">
        <v>424</v>
      </c>
      <c r="C289" s="125"/>
      <c r="D289" s="97"/>
      <c r="E289" s="126">
        <f t="shared" si="25"/>
        <v>27</v>
      </c>
      <c r="F289" s="126">
        <f t="shared" si="26"/>
        <v>36</v>
      </c>
      <c r="G289" s="126">
        <f t="shared" si="27"/>
        <v>63</v>
      </c>
      <c r="H289" s="126">
        <v>6</v>
      </c>
      <c r="I289" s="126">
        <v>13</v>
      </c>
      <c r="J289" s="126">
        <v>19</v>
      </c>
      <c r="K289" s="126">
        <v>21</v>
      </c>
      <c r="L289" s="126">
        <v>23</v>
      </c>
      <c r="M289" s="126">
        <v>44</v>
      </c>
      <c r="N289" s="126"/>
      <c r="O289" s="126"/>
      <c r="P289" s="126"/>
      <c r="Q289" s="126"/>
      <c r="R289" s="126"/>
      <c r="S289" s="126"/>
      <c r="T289" s="126"/>
      <c r="U289" s="126"/>
      <c r="V289" s="126"/>
      <c r="W289" s="126"/>
      <c r="X289" s="126"/>
      <c r="Y289" s="126"/>
      <c r="Z289" s="126"/>
      <c r="AA289" s="126"/>
      <c r="AB289" s="127"/>
    </row>
    <row r="290" spans="2:28">
      <c r="B290" s="111" t="s">
        <v>50</v>
      </c>
      <c r="C290" s="112"/>
      <c r="D290" s="113"/>
      <c r="E290" s="114">
        <f t="shared" si="25"/>
        <v>27</v>
      </c>
      <c r="F290" s="114">
        <f t="shared" si="26"/>
        <v>36</v>
      </c>
      <c r="G290" s="114">
        <f t="shared" si="27"/>
        <v>63</v>
      </c>
      <c r="H290" s="114">
        <v>6</v>
      </c>
      <c r="I290" s="114">
        <v>13</v>
      </c>
      <c r="J290" s="114">
        <v>19</v>
      </c>
      <c r="K290" s="114">
        <v>21</v>
      </c>
      <c r="L290" s="114">
        <v>23</v>
      </c>
      <c r="M290" s="114">
        <v>44</v>
      </c>
      <c r="N290" s="114"/>
      <c r="O290" s="114"/>
      <c r="P290" s="114"/>
      <c r="Q290" s="114"/>
      <c r="R290" s="114"/>
      <c r="S290" s="114"/>
      <c r="T290" s="114"/>
      <c r="U290" s="114"/>
      <c r="V290" s="114"/>
      <c r="W290" s="114"/>
      <c r="X290" s="114"/>
      <c r="Y290" s="114"/>
      <c r="Z290" s="114"/>
      <c r="AA290" s="114"/>
      <c r="AB290" s="115"/>
    </row>
    <row r="291" spans="2:28">
      <c r="B291" s="116" t="s">
        <v>75</v>
      </c>
      <c r="C291" s="117"/>
      <c r="D291" s="118"/>
      <c r="E291" s="119">
        <f t="shared" si="25"/>
        <v>27</v>
      </c>
      <c r="F291" s="119">
        <f t="shared" si="26"/>
        <v>36</v>
      </c>
      <c r="G291" s="119">
        <f t="shared" si="27"/>
        <v>63</v>
      </c>
      <c r="H291" s="119">
        <v>6</v>
      </c>
      <c r="I291" s="119">
        <v>13</v>
      </c>
      <c r="J291" s="119">
        <v>19</v>
      </c>
      <c r="K291" s="119">
        <v>21</v>
      </c>
      <c r="L291" s="119">
        <v>23</v>
      </c>
      <c r="M291" s="119">
        <v>44</v>
      </c>
      <c r="N291" s="119"/>
      <c r="O291" s="119"/>
      <c r="P291" s="119"/>
      <c r="Q291" s="119"/>
      <c r="R291" s="119"/>
      <c r="S291" s="119"/>
      <c r="T291" s="119"/>
      <c r="U291" s="119"/>
      <c r="V291" s="119"/>
      <c r="W291" s="119"/>
      <c r="X291" s="119"/>
      <c r="Y291" s="119"/>
      <c r="Z291" s="119"/>
      <c r="AA291" s="119"/>
      <c r="AB291" s="120"/>
    </row>
    <row r="292" spans="2:28" ht="13.5" thickBot="1">
      <c r="B292" s="129">
        <v>4.0301</v>
      </c>
      <c r="C292" s="130" t="s">
        <v>423</v>
      </c>
      <c r="D292" s="131" t="s">
        <v>424</v>
      </c>
      <c r="E292" s="132">
        <f t="shared" si="25"/>
        <v>27</v>
      </c>
      <c r="F292" s="132">
        <f t="shared" si="26"/>
        <v>36</v>
      </c>
      <c r="G292" s="132">
        <f t="shared" si="27"/>
        <v>63</v>
      </c>
      <c r="H292" s="133">
        <v>6</v>
      </c>
      <c r="I292" s="133">
        <v>13</v>
      </c>
      <c r="J292" s="133">
        <v>19</v>
      </c>
      <c r="K292" s="133">
        <v>21</v>
      </c>
      <c r="L292" s="133">
        <v>23</v>
      </c>
      <c r="M292" s="133">
        <v>44</v>
      </c>
      <c r="N292" s="133"/>
      <c r="O292" s="133"/>
      <c r="P292" s="133"/>
      <c r="Q292" s="133"/>
      <c r="R292" s="133"/>
      <c r="S292" s="133"/>
      <c r="T292" s="133"/>
      <c r="U292" s="133"/>
      <c r="V292" s="133"/>
      <c r="W292" s="133"/>
      <c r="X292" s="133"/>
      <c r="Y292" s="133"/>
      <c r="Z292" s="133"/>
      <c r="AA292" s="133"/>
      <c r="AB292" s="134"/>
    </row>
  </sheetData>
  <mergeCells count="27">
    <mergeCell ref="S8:S9"/>
    <mergeCell ref="V8:V9"/>
    <mergeCell ref="Y8:Y9"/>
    <mergeCell ref="E8:F8"/>
    <mergeCell ref="H8:I8"/>
    <mergeCell ref="K8:L8"/>
    <mergeCell ref="C1:AB1"/>
    <mergeCell ref="C2:AB2"/>
    <mergeCell ref="C3:AB3"/>
    <mergeCell ref="C5:AB5"/>
    <mergeCell ref="C6:AB6"/>
    <mergeCell ref="C11:D11"/>
    <mergeCell ref="C25:D25"/>
    <mergeCell ref="B10:D10"/>
    <mergeCell ref="Y4:AB4"/>
    <mergeCell ref="N8:O8"/>
    <mergeCell ref="Q8:R8"/>
    <mergeCell ref="C7:AB7"/>
    <mergeCell ref="AB8:AB9"/>
    <mergeCell ref="C8:D9"/>
    <mergeCell ref="T8:U8"/>
    <mergeCell ref="W8:X8"/>
    <mergeCell ref="Z8:AA8"/>
    <mergeCell ref="G8:G9"/>
    <mergeCell ref="J8:J9"/>
    <mergeCell ref="M8:M9"/>
    <mergeCell ref="P8:P9"/>
  </mergeCells>
  <printOptions horizontalCentered="1"/>
  <pageMargins left="0.25" right="0.25" top="0.75" bottom="0.75" header="0.3" footer="0.3"/>
  <pageSetup paperSize="5" scale="85" fitToHeight="0" orientation="landscape" r:id="rId1"/>
  <headerFooter>
    <oddHeader>&amp;L&amp;G</oddHeader>
    <oddFooter>&amp;C&amp;8Patrono con Igualdad de Oportunidad en el Empleo M/M/V/I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291"/>
  <sheetViews>
    <sheetView zoomScaleNormal="100" workbookViewId="0">
      <pane xSplit="4" ySplit="9" topLeftCell="E10" activePane="bottomRight" state="frozen"/>
      <selection pane="bottomRight"/>
      <selection pane="bottomLeft" activeCell="A10" sqref="A10"/>
      <selection pane="topRight" activeCell="E1" sqref="E1"/>
    </sheetView>
  </sheetViews>
  <sheetFormatPr defaultRowHeight="12.75"/>
  <cols>
    <col min="1" max="1" width="9.140625" style="90"/>
    <col min="2" max="2" width="11.85546875" style="90" customWidth="1"/>
    <col min="3" max="3" width="8.7109375" style="142" customWidth="1"/>
    <col min="4" max="4" width="39.85546875" style="90" bestFit="1" customWidth="1"/>
    <col min="5" max="6" width="7" style="90" bestFit="1" customWidth="1"/>
    <col min="7" max="7" width="8" style="90" bestFit="1" customWidth="1"/>
    <col min="8" max="14" width="7" style="90" bestFit="1" customWidth="1"/>
    <col min="15" max="15" width="5.42578125" style="90" bestFit="1" customWidth="1"/>
    <col min="16" max="19" width="7" style="90" bestFit="1" customWidth="1"/>
    <col min="20" max="21" width="4.42578125" style="90" bestFit="1" customWidth="1"/>
    <col min="22" max="22" width="5.42578125" style="90" bestFit="1" customWidth="1"/>
    <col min="23" max="24" width="4.42578125" style="90" bestFit="1" customWidth="1"/>
    <col min="25" max="25" width="4.7109375" style="90" bestFit="1" customWidth="1"/>
    <col min="26" max="26" width="5.42578125" style="90" bestFit="1" customWidth="1"/>
    <col min="27" max="27" width="4.42578125" style="90" bestFit="1" customWidth="1"/>
    <col min="28" max="28" width="5.42578125" style="90" bestFit="1" customWidth="1"/>
    <col min="29" max="16384" width="9.140625" style="90"/>
  </cols>
  <sheetData>
    <row r="1" spans="1:28" ht="15">
      <c r="C1" s="269" t="s">
        <v>28</v>
      </c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  <c r="U1" s="269"/>
      <c r="V1" s="269"/>
      <c r="W1" s="269"/>
      <c r="X1" s="269"/>
      <c r="Y1" s="269"/>
      <c r="Z1" s="269"/>
      <c r="AA1" s="269"/>
      <c r="AB1" s="269"/>
    </row>
    <row r="2" spans="1:28" ht="15">
      <c r="C2" s="269" t="s">
        <v>29</v>
      </c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  <c r="AA2" s="269"/>
      <c r="AB2" s="269"/>
    </row>
    <row r="3" spans="1:28" ht="15">
      <c r="C3" s="269" t="s">
        <v>3</v>
      </c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  <c r="P3" s="269"/>
      <c r="Q3" s="269"/>
      <c r="R3" s="269"/>
      <c r="S3" s="269"/>
      <c r="T3" s="269"/>
      <c r="U3" s="269"/>
      <c r="V3" s="269"/>
      <c r="W3" s="269"/>
      <c r="X3" s="269"/>
      <c r="Y3" s="269"/>
      <c r="Z3" s="269"/>
      <c r="AA3" s="269"/>
      <c r="AB3" s="269"/>
    </row>
    <row r="4" spans="1:28" ht="15">
      <c r="C4" s="147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261" t="s">
        <v>577</v>
      </c>
      <c r="Z4" s="261"/>
      <c r="AA4" s="261"/>
      <c r="AB4" s="261"/>
    </row>
    <row r="5" spans="1:28" ht="15">
      <c r="C5" s="270" t="s">
        <v>31</v>
      </c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0"/>
      <c r="O5" s="270"/>
      <c r="P5" s="270"/>
      <c r="Q5" s="270"/>
      <c r="R5" s="270"/>
      <c r="S5" s="270"/>
      <c r="T5" s="270"/>
      <c r="U5" s="270"/>
      <c r="V5" s="270"/>
      <c r="W5" s="270"/>
      <c r="X5" s="270"/>
      <c r="Y5" s="270"/>
      <c r="Z5" s="270"/>
      <c r="AA5" s="270"/>
      <c r="AB5" s="270"/>
    </row>
    <row r="6" spans="1:28" ht="15">
      <c r="C6" s="271" t="s">
        <v>661</v>
      </c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</row>
    <row r="7" spans="1:28" ht="13.5" thickBot="1">
      <c r="C7" s="263" t="s">
        <v>33</v>
      </c>
      <c r="D7" s="263"/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  <c r="V7" s="263"/>
      <c r="W7" s="263"/>
      <c r="X7" s="263"/>
      <c r="Y7" s="263"/>
      <c r="Z7" s="263"/>
      <c r="AA7" s="263"/>
      <c r="AB7" s="263"/>
    </row>
    <row r="8" spans="1:28" ht="25.5" customHeight="1">
      <c r="A8" s="68"/>
      <c r="B8" s="68"/>
      <c r="C8" s="266" t="s">
        <v>579</v>
      </c>
      <c r="D8" s="262"/>
      <c r="E8" s="262" t="s">
        <v>580</v>
      </c>
      <c r="F8" s="262"/>
      <c r="G8" s="262" t="s">
        <v>35</v>
      </c>
      <c r="H8" s="262" t="s">
        <v>36</v>
      </c>
      <c r="I8" s="262"/>
      <c r="J8" s="262" t="s">
        <v>35</v>
      </c>
      <c r="K8" s="262" t="s">
        <v>37</v>
      </c>
      <c r="L8" s="262"/>
      <c r="M8" s="262" t="s">
        <v>35</v>
      </c>
      <c r="N8" s="262" t="s">
        <v>38</v>
      </c>
      <c r="O8" s="262"/>
      <c r="P8" s="262" t="s">
        <v>35</v>
      </c>
      <c r="Q8" s="262" t="s">
        <v>39</v>
      </c>
      <c r="R8" s="262"/>
      <c r="S8" s="262" t="s">
        <v>35</v>
      </c>
      <c r="T8" s="262" t="s">
        <v>40</v>
      </c>
      <c r="U8" s="262"/>
      <c r="V8" s="262" t="s">
        <v>35</v>
      </c>
      <c r="W8" s="262" t="s">
        <v>42</v>
      </c>
      <c r="X8" s="262"/>
      <c r="Y8" s="262" t="s">
        <v>35</v>
      </c>
      <c r="Z8" s="262" t="s">
        <v>43</v>
      </c>
      <c r="AA8" s="262"/>
      <c r="AB8" s="264" t="s">
        <v>35</v>
      </c>
    </row>
    <row r="9" spans="1:28" ht="13.5" thickBot="1">
      <c r="A9" s="68"/>
      <c r="B9" s="68"/>
      <c r="C9" s="267"/>
      <c r="D9" s="268"/>
      <c r="E9" s="91" t="s">
        <v>44</v>
      </c>
      <c r="F9" s="91" t="s">
        <v>45</v>
      </c>
      <c r="G9" s="268"/>
      <c r="H9" s="91" t="s">
        <v>44</v>
      </c>
      <c r="I9" s="91" t="s">
        <v>45</v>
      </c>
      <c r="J9" s="268"/>
      <c r="K9" s="91" t="s">
        <v>44</v>
      </c>
      <c r="L9" s="91" t="s">
        <v>45</v>
      </c>
      <c r="M9" s="268"/>
      <c r="N9" s="91" t="s">
        <v>44</v>
      </c>
      <c r="O9" s="91" t="s">
        <v>45</v>
      </c>
      <c r="P9" s="268"/>
      <c r="Q9" s="91" t="s">
        <v>44</v>
      </c>
      <c r="R9" s="91" t="s">
        <v>45</v>
      </c>
      <c r="S9" s="268"/>
      <c r="T9" s="91" t="s">
        <v>44</v>
      </c>
      <c r="U9" s="91" t="s">
        <v>45</v>
      </c>
      <c r="V9" s="268"/>
      <c r="W9" s="91" t="s">
        <v>44</v>
      </c>
      <c r="X9" s="91" t="s">
        <v>45</v>
      </c>
      <c r="Y9" s="268"/>
      <c r="Z9" s="91" t="s">
        <v>44</v>
      </c>
      <c r="AA9" s="91" t="s">
        <v>45</v>
      </c>
      <c r="AB9" s="265"/>
    </row>
    <row r="10" spans="1:28" ht="13.5" thickBot="1">
      <c r="A10" s="68"/>
      <c r="B10" s="259" t="s">
        <v>55</v>
      </c>
      <c r="C10" s="260" t="s">
        <v>55</v>
      </c>
      <c r="D10" s="260"/>
      <c r="E10" s="92">
        <f t="shared" ref="E10:E31" si="0">H10+K10+N10+Q10+T10+W10+Z10</f>
        <v>8990</v>
      </c>
      <c r="F10" s="92">
        <f t="shared" ref="F10:F31" si="1">I10+L10+O10+R10+U10+X10+AA10</f>
        <v>5405</v>
      </c>
      <c r="G10" s="92">
        <f t="shared" ref="G10:G31" si="2">SUM(E10:F10)</f>
        <v>14395</v>
      </c>
      <c r="H10" s="92">
        <v>2247</v>
      </c>
      <c r="I10" s="92">
        <v>1426</v>
      </c>
      <c r="J10" s="92">
        <f t="shared" ref="J10:J31" si="3">SUM(H10:I10)</f>
        <v>3673</v>
      </c>
      <c r="K10" s="92">
        <v>2714</v>
      </c>
      <c r="L10" s="92">
        <v>1656</v>
      </c>
      <c r="M10" s="92">
        <f t="shared" ref="M10:M31" si="4">SUM(K10:L10)</f>
        <v>4370</v>
      </c>
      <c r="N10" s="92">
        <v>1432</v>
      </c>
      <c r="O10" s="92">
        <v>834</v>
      </c>
      <c r="P10" s="92">
        <f t="shared" ref="P10:P31" si="5">SUM(N10:O10)</f>
        <v>2266</v>
      </c>
      <c r="Q10" s="92">
        <v>2302</v>
      </c>
      <c r="R10" s="92">
        <v>1335</v>
      </c>
      <c r="S10" s="92">
        <f t="shared" ref="S10:S31" si="6">SUM(Q10:R10)</f>
        <v>3637</v>
      </c>
      <c r="T10" s="92">
        <v>66</v>
      </c>
      <c r="U10" s="92">
        <v>53</v>
      </c>
      <c r="V10" s="92">
        <f t="shared" ref="V10:V31" si="7">SUM(T10:U10)</f>
        <v>119</v>
      </c>
      <c r="W10" s="92">
        <v>28</v>
      </c>
      <c r="X10" s="92">
        <v>21</v>
      </c>
      <c r="Y10" s="92">
        <f t="shared" ref="Y10:Y31" si="8">SUM(W10:X10)</f>
        <v>49</v>
      </c>
      <c r="Z10" s="92">
        <v>201</v>
      </c>
      <c r="AA10" s="92">
        <v>80</v>
      </c>
      <c r="AB10" s="93">
        <f t="shared" ref="AB10:AB31" si="9">SUM(Z10:AA10)</f>
        <v>281</v>
      </c>
    </row>
    <row r="11" spans="1:28">
      <c r="A11" s="68"/>
      <c r="B11" s="68"/>
      <c r="C11" s="255" t="s">
        <v>49</v>
      </c>
      <c r="D11" s="256"/>
      <c r="E11" s="94">
        <f t="shared" si="0"/>
        <v>7047</v>
      </c>
      <c r="F11" s="94">
        <f t="shared" si="1"/>
        <v>4207</v>
      </c>
      <c r="G11" s="94">
        <f t="shared" si="2"/>
        <v>11254</v>
      </c>
      <c r="H11" s="94">
        <v>1593</v>
      </c>
      <c r="I11" s="94">
        <v>1008</v>
      </c>
      <c r="J11" s="94">
        <f t="shared" si="3"/>
        <v>2601</v>
      </c>
      <c r="K11" s="94">
        <v>1693</v>
      </c>
      <c r="L11" s="94">
        <v>1023</v>
      </c>
      <c r="M11" s="94">
        <f t="shared" si="4"/>
        <v>2716</v>
      </c>
      <c r="N11" s="94">
        <v>1314</v>
      </c>
      <c r="O11" s="94">
        <v>746</v>
      </c>
      <c r="P11" s="94">
        <f t="shared" si="5"/>
        <v>2060</v>
      </c>
      <c r="Q11" s="94">
        <v>2302</v>
      </c>
      <c r="R11" s="94">
        <v>1335</v>
      </c>
      <c r="S11" s="94">
        <f t="shared" si="6"/>
        <v>3637</v>
      </c>
      <c r="T11" s="94">
        <v>66</v>
      </c>
      <c r="U11" s="94">
        <v>53</v>
      </c>
      <c r="V11" s="94">
        <f t="shared" si="7"/>
        <v>119</v>
      </c>
      <c r="W11" s="94">
        <v>28</v>
      </c>
      <c r="X11" s="94">
        <v>21</v>
      </c>
      <c r="Y11" s="94">
        <f t="shared" si="8"/>
        <v>49</v>
      </c>
      <c r="Z11" s="94">
        <v>51</v>
      </c>
      <c r="AA11" s="94">
        <v>21</v>
      </c>
      <c r="AB11" s="95">
        <f t="shared" si="9"/>
        <v>72</v>
      </c>
    </row>
    <row r="12" spans="1:28">
      <c r="A12" s="68"/>
      <c r="B12" s="68"/>
      <c r="C12" s="96">
        <v>5</v>
      </c>
      <c r="D12" s="97" t="s">
        <v>71</v>
      </c>
      <c r="E12" s="98">
        <f t="shared" si="0"/>
        <v>5181</v>
      </c>
      <c r="F12" s="98">
        <f t="shared" si="1"/>
        <v>3179</v>
      </c>
      <c r="G12" s="99">
        <f t="shared" si="2"/>
        <v>8360</v>
      </c>
      <c r="H12" s="98">
        <v>1191</v>
      </c>
      <c r="I12" s="98">
        <v>759</v>
      </c>
      <c r="J12" s="99">
        <f t="shared" si="3"/>
        <v>1950</v>
      </c>
      <c r="K12" s="98">
        <v>1268</v>
      </c>
      <c r="L12" s="98">
        <v>784</v>
      </c>
      <c r="M12" s="99">
        <f t="shared" si="4"/>
        <v>2052</v>
      </c>
      <c r="N12" s="98">
        <v>1013</v>
      </c>
      <c r="O12" s="98">
        <v>584</v>
      </c>
      <c r="P12" s="99">
        <f t="shared" si="5"/>
        <v>1597</v>
      </c>
      <c r="Q12" s="98">
        <v>1643</v>
      </c>
      <c r="R12" s="98">
        <v>1006</v>
      </c>
      <c r="S12" s="99">
        <f t="shared" si="6"/>
        <v>2649</v>
      </c>
      <c r="T12" s="98">
        <v>32</v>
      </c>
      <c r="U12" s="98">
        <v>29</v>
      </c>
      <c r="V12" s="99">
        <f t="shared" si="7"/>
        <v>61</v>
      </c>
      <c r="W12" s="98"/>
      <c r="X12" s="98">
        <v>1</v>
      </c>
      <c r="Y12" s="99">
        <f t="shared" si="8"/>
        <v>1</v>
      </c>
      <c r="Z12" s="98">
        <v>34</v>
      </c>
      <c r="AA12" s="98">
        <v>16</v>
      </c>
      <c r="AB12" s="100">
        <f t="shared" si="9"/>
        <v>50</v>
      </c>
    </row>
    <row r="13" spans="1:28">
      <c r="A13" s="68"/>
      <c r="B13" s="68"/>
      <c r="C13" s="96"/>
      <c r="D13" s="97" t="s">
        <v>581</v>
      </c>
      <c r="E13" s="98">
        <f t="shared" si="0"/>
        <v>95</v>
      </c>
      <c r="F13" s="98">
        <f t="shared" si="1"/>
        <v>37</v>
      </c>
      <c r="G13" s="99">
        <f t="shared" si="2"/>
        <v>132</v>
      </c>
      <c r="H13" s="98">
        <v>11</v>
      </c>
      <c r="I13" s="98">
        <v>5</v>
      </c>
      <c r="J13" s="99">
        <f t="shared" si="3"/>
        <v>16</v>
      </c>
      <c r="K13" s="98">
        <v>20</v>
      </c>
      <c r="L13" s="98">
        <v>5</v>
      </c>
      <c r="M13" s="99">
        <f t="shared" si="4"/>
        <v>25</v>
      </c>
      <c r="N13" s="98">
        <v>17</v>
      </c>
      <c r="O13" s="98">
        <v>8</v>
      </c>
      <c r="P13" s="99">
        <f t="shared" si="5"/>
        <v>25</v>
      </c>
      <c r="Q13" s="98">
        <v>44</v>
      </c>
      <c r="R13" s="98">
        <v>18</v>
      </c>
      <c r="S13" s="99">
        <f t="shared" si="6"/>
        <v>62</v>
      </c>
      <c r="T13" s="98">
        <v>2</v>
      </c>
      <c r="U13" s="98">
        <v>1</v>
      </c>
      <c r="V13" s="99">
        <f t="shared" si="7"/>
        <v>3</v>
      </c>
      <c r="W13" s="98"/>
      <c r="X13" s="98"/>
      <c r="Y13" s="99">
        <f t="shared" si="8"/>
        <v>0</v>
      </c>
      <c r="Z13" s="98">
        <v>1</v>
      </c>
      <c r="AA13" s="98"/>
      <c r="AB13" s="100">
        <f t="shared" si="9"/>
        <v>1</v>
      </c>
    </row>
    <row r="14" spans="1:28">
      <c r="A14" s="68"/>
      <c r="B14" s="68"/>
      <c r="C14" s="96"/>
      <c r="D14" s="97" t="s">
        <v>582</v>
      </c>
      <c r="E14" s="98">
        <f t="shared" si="0"/>
        <v>646</v>
      </c>
      <c r="F14" s="98">
        <f t="shared" si="1"/>
        <v>356</v>
      </c>
      <c r="G14" s="99">
        <f t="shared" si="2"/>
        <v>1002</v>
      </c>
      <c r="H14" s="98">
        <v>148</v>
      </c>
      <c r="I14" s="98">
        <v>87</v>
      </c>
      <c r="J14" s="99">
        <f t="shared" si="3"/>
        <v>235</v>
      </c>
      <c r="K14" s="98">
        <v>151</v>
      </c>
      <c r="L14" s="98">
        <v>82</v>
      </c>
      <c r="M14" s="99">
        <f t="shared" si="4"/>
        <v>233</v>
      </c>
      <c r="N14" s="98">
        <v>96</v>
      </c>
      <c r="O14" s="98">
        <v>60</v>
      </c>
      <c r="P14" s="99">
        <f t="shared" si="5"/>
        <v>156</v>
      </c>
      <c r="Q14" s="98">
        <v>245</v>
      </c>
      <c r="R14" s="98">
        <v>126</v>
      </c>
      <c r="S14" s="99">
        <f t="shared" si="6"/>
        <v>371</v>
      </c>
      <c r="T14" s="98">
        <v>1</v>
      </c>
      <c r="U14" s="98"/>
      <c r="V14" s="99">
        <f t="shared" si="7"/>
        <v>1</v>
      </c>
      <c r="W14" s="98"/>
      <c r="X14" s="98"/>
      <c r="Y14" s="99">
        <f t="shared" si="8"/>
        <v>0</v>
      </c>
      <c r="Z14" s="98">
        <v>5</v>
      </c>
      <c r="AA14" s="98">
        <v>1</v>
      </c>
      <c r="AB14" s="100">
        <f t="shared" si="9"/>
        <v>6</v>
      </c>
    </row>
    <row r="15" spans="1:28">
      <c r="A15" s="68"/>
      <c r="B15" s="68"/>
      <c r="C15" s="96"/>
      <c r="D15" s="97" t="s">
        <v>583</v>
      </c>
      <c r="E15" s="98">
        <f t="shared" si="0"/>
        <v>79</v>
      </c>
      <c r="F15" s="98">
        <f t="shared" si="1"/>
        <v>1</v>
      </c>
      <c r="G15" s="99">
        <f t="shared" si="2"/>
        <v>80</v>
      </c>
      <c r="H15" s="98">
        <v>15</v>
      </c>
      <c r="I15" s="98">
        <v>1</v>
      </c>
      <c r="J15" s="99">
        <f t="shared" si="3"/>
        <v>16</v>
      </c>
      <c r="K15" s="98">
        <v>16</v>
      </c>
      <c r="L15" s="98"/>
      <c r="M15" s="99">
        <f t="shared" si="4"/>
        <v>16</v>
      </c>
      <c r="N15" s="98">
        <v>14</v>
      </c>
      <c r="O15" s="98"/>
      <c r="P15" s="99">
        <f t="shared" si="5"/>
        <v>14</v>
      </c>
      <c r="Q15" s="98">
        <v>32</v>
      </c>
      <c r="R15" s="98"/>
      <c r="S15" s="99">
        <f t="shared" si="6"/>
        <v>32</v>
      </c>
      <c r="T15" s="98">
        <v>1</v>
      </c>
      <c r="U15" s="98"/>
      <c r="V15" s="99">
        <f t="shared" si="7"/>
        <v>1</v>
      </c>
      <c r="W15" s="98"/>
      <c r="X15" s="98"/>
      <c r="Y15" s="99">
        <f t="shared" si="8"/>
        <v>0</v>
      </c>
      <c r="Z15" s="98">
        <v>1</v>
      </c>
      <c r="AA15" s="98"/>
      <c r="AB15" s="100">
        <f t="shared" si="9"/>
        <v>1</v>
      </c>
    </row>
    <row r="16" spans="1:28">
      <c r="A16" s="68"/>
      <c r="B16" s="68"/>
      <c r="C16" s="96"/>
      <c r="D16" s="97" t="s">
        <v>584</v>
      </c>
      <c r="E16" s="98">
        <f t="shared" si="0"/>
        <v>307</v>
      </c>
      <c r="F16" s="98">
        <f t="shared" si="1"/>
        <v>38</v>
      </c>
      <c r="G16" s="99">
        <f t="shared" si="2"/>
        <v>345</v>
      </c>
      <c r="H16" s="98">
        <v>49</v>
      </c>
      <c r="I16" s="98">
        <v>5</v>
      </c>
      <c r="J16" s="99">
        <f t="shared" si="3"/>
        <v>54</v>
      </c>
      <c r="K16" s="98">
        <v>67</v>
      </c>
      <c r="L16" s="98">
        <v>8</v>
      </c>
      <c r="M16" s="99">
        <f t="shared" si="4"/>
        <v>75</v>
      </c>
      <c r="N16" s="98">
        <v>62</v>
      </c>
      <c r="O16" s="98">
        <v>4</v>
      </c>
      <c r="P16" s="99">
        <f t="shared" si="5"/>
        <v>66</v>
      </c>
      <c r="Q16" s="98">
        <v>126</v>
      </c>
      <c r="R16" s="98">
        <v>18</v>
      </c>
      <c r="S16" s="99">
        <f t="shared" si="6"/>
        <v>144</v>
      </c>
      <c r="T16" s="98"/>
      <c r="U16" s="98"/>
      <c r="V16" s="99">
        <f t="shared" si="7"/>
        <v>0</v>
      </c>
      <c r="W16" s="98"/>
      <c r="X16" s="98"/>
      <c r="Y16" s="99">
        <f t="shared" si="8"/>
        <v>0</v>
      </c>
      <c r="Z16" s="98">
        <v>3</v>
      </c>
      <c r="AA16" s="98">
        <v>3</v>
      </c>
      <c r="AB16" s="100">
        <f t="shared" si="9"/>
        <v>6</v>
      </c>
    </row>
    <row r="17" spans="1:28">
      <c r="A17" s="68"/>
      <c r="B17" s="68"/>
      <c r="C17" s="96"/>
      <c r="D17" s="97" t="s">
        <v>585</v>
      </c>
      <c r="E17" s="98">
        <f t="shared" si="0"/>
        <v>391</v>
      </c>
      <c r="F17" s="98">
        <f t="shared" si="1"/>
        <v>286</v>
      </c>
      <c r="G17" s="99">
        <f t="shared" si="2"/>
        <v>677</v>
      </c>
      <c r="H17" s="98">
        <v>82</v>
      </c>
      <c r="I17" s="98">
        <v>49</v>
      </c>
      <c r="J17" s="99">
        <f t="shared" si="3"/>
        <v>131</v>
      </c>
      <c r="K17" s="98">
        <v>105</v>
      </c>
      <c r="L17" s="98">
        <v>88</v>
      </c>
      <c r="M17" s="99">
        <f t="shared" si="4"/>
        <v>193</v>
      </c>
      <c r="N17" s="98">
        <v>69</v>
      </c>
      <c r="O17" s="98">
        <v>54</v>
      </c>
      <c r="P17" s="99">
        <f t="shared" si="5"/>
        <v>123</v>
      </c>
      <c r="Q17" s="98">
        <v>131</v>
      </c>
      <c r="R17" s="98">
        <v>91</v>
      </c>
      <c r="S17" s="99">
        <f t="shared" si="6"/>
        <v>222</v>
      </c>
      <c r="T17" s="98"/>
      <c r="U17" s="98">
        <v>3</v>
      </c>
      <c r="V17" s="99">
        <f t="shared" si="7"/>
        <v>3</v>
      </c>
      <c r="W17" s="98"/>
      <c r="X17" s="98"/>
      <c r="Y17" s="99">
        <f t="shared" si="8"/>
        <v>0</v>
      </c>
      <c r="Z17" s="98">
        <v>4</v>
      </c>
      <c r="AA17" s="98">
        <v>1</v>
      </c>
      <c r="AB17" s="100">
        <f t="shared" si="9"/>
        <v>5</v>
      </c>
    </row>
    <row r="18" spans="1:28">
      <c r="A18" s="68"/>
      <c r="B18" s="68"/>
      <c r="C18" s="96"/>
      <c r="D18" s="97" t="s">
        <v>586</v>
      </c>
      <c r="E18" s="98">
        <f t="shared" si="0"/>
        <v>118</v>
      </c>
      <c r="F18" s="98">
        <f t="shared" si="1"/>
        <v>36</v>
      </c>
      <c r="G18" s="99">
        <f t="shared" si="2"/>
        <v>154</v>
      </c>
      <c r="H18" s="98">
        <v>34</v>
      </c>
      <c r="I18" s="98">
        <v>5</v>
      </c>
      <c r="J18" s="99">
        <f t="shared" si="3"/>
        <v>39</v>
      </c>
      <c r="K18" s="98">
        <v>29</v>
      </c>
      <c r="L18" s="98">
        <v>8</v>
      </c>
      <c r="M18" s="99">
        <f t="shared" si="4"/>
        <v>37</v>
      </c>
      <c r="N18" s="98">
        <v>16</v>
      </c>
      <c r="O18" s="98">
        <v>6</v>
      </c>
      <c r="P18" s="99">
        <f t="shared" si="5"/>
        <v>22</v>
      </c>
      <c r="Q18" s="98">
        <v>39</v>
      </c>
      <c r="R18" s="98">
        <v>17</v>
      </c>
      <c r="S18" s="99">
        <f t="shared" si="6"/>
        <v>56</v>
      </c>
      <c r="T18" s="98"/>
      <c r="U18" s="98"/>
      <c r="V18" s="99">
        <f t="shared" si="7"/>
        <v>0</v>
      </c>
      <c r="W18" s="98"/>
      <c r="X18" s="98"/>
      <c r="Y18" s="99">
        <f t="shared" si="8"/>
        <v>0</v>
      </c>
      <c r="Z18" s="98"/>
      <c r="AA18" s="98"/>
      <c r="AB18" s="100">
        <f t="shared" si="9"/>
        <v>0</v>
      </c>
    </row>
    <row r="19" spans="1:28">
      <c r="A19" s="68"/>
      <c r="B19" s="68"/>
      <c r="C19" s="96"/>
      <c r="D19" s="97" t="s">
        <v>587</v>
      </c>
      <c r="E19" s="98">
        <f t="shared" si="0"/>
        <v>65</v>
      </c>
      <c r="F19" s="98">
        <f t="shared" si="1"/>
        <v>72</v>
      </c>
      <c r="G19" s="99">
        <f t="shared" si="2"/>
        <v>137</v>
      </c>
      <c r="H19" s="98">
        <v>5</v>
      </c>
      <c r="I19" s="98">
        <v>15</v>
      </c>
      <c r="J19" s="99">
        <f t="shared" si="3"/>
        <v>20</v>
      </c>
      <c r="K19" s="98">
        <v>21</v>
      </c>
      <c r="L19" s="98">
        <v>12</v>
      </c>
      <c r="M19" s="99">
        <f t="shared" si="4"/>
        <v>33</v>
      </c>
      <c r="N19" s="98">
        <v>14</v>
      </c>
      <c r="O19" s="98">
        <v>13</v>
      </c>
      <c r="P19" s="99">
        <f t="shared" si="5"/>
        <v>27</v>
      </c>
      <c r="Q19" s="98">
        <v>24</v>
      </c>
      <c r="R19" s="98">
        <v>32</v>
      </c>
      <c r="S19" s="99">
        <f t="shared" si="6"/>
        <v>56</v>
      </c>
      <c r="T19" s="98"/>
      <c r="U19" s="98"/>
      <c r="V19" s="99">
        <f t="shared" si="7"/>
        <v>0</v>
      </c>
      <c r="W19" s="98"/>
      <c r="X19" s="98"/>
      <c r="Y19" s="99">
        <f t="shared" si="8"/>
        <v>0</v>
      </c>
      <c r="Z19" s="98">
        <v>1</v>
      </c>
      <c r="AA19" s="98"/>
      <c r="AB19" s="100">
        <f t="shared" si="9"/>
        <v>1</v>
      </c>
    </row>
    <row r="20" spans="1:28">
      <c r="A20" s="68"/>
      <c r="B20" s="68"/>
      <c r="C20" s="96"/>
      <c r="D20" s="97" t="s">
        <v>588</v>
      </c>
      <c r="E20" s="98">
        <f t="shared" si="0"/>
        <v>66</v>
      </c>
      <c r="F20" s="98">
        <f t="shared" si="1"/>
        <v>70</v>
      </c>
      <c r="G20" s="99">
        <f t="shared" si="2"/>
        <v>136</v>
      </c>
      <c r="H20" s="98">
        <v>23</v>
      </c>
      <c r="I20" s="98">
        <v>22</v>
      </c>
      <c r="J20" s="99">
        <f t="shared" si="3"/>
        <v>45</v>
      </c>
      <c r="K20" s="98">
        <v>13</v>
      </c>
      <c r="L20" s="98">
        <v>14</v>
      </c>
      <c r="M20" s="99">
        <f t="shared" si="4"/>
        <v>27</v>
      </c>
      <c r="N20" s="98">
        <v>12</v>
      </c>
      <c r="O20" s="98">
        <v>12</v>
      </c>
      <c r="P20" s="99">
        <f t="shared" si="5"/>
        <v>24</v>
      </c>
      <c r="Q20" s="98">
        <v>16</v>
      </c>
      <c r="R20" s="98">
        <v>20</v>
      </c>
      <c r="S20" s="99">
        <f t="shared" si="6"/>
        <v>36</v>
      </c>
      <c r="T20" s="98"/>
      <c r="U20" s="98">
        <v>2</v>
      </c>
      <c r="V20" s="99">
        <f t="shared" si="7"/>
        <v>2</v>
      </c>
      <c r="W20" s="98"/>
      <c r="X20" s="98"/>
      <c r="Y20" s="99">
        <f t="shared" si="8"/>
        <v>0</v>
      </c>
      <c r="Z20" s="98">
        <v>2</v>
      </c>
      <c r="AA20" s="98"/>
      <c r="AB20" s="100">
        <f t="shared" si="9"/>
        <v>2</v>
      </c>
    </row>
    <row r="21" spans="1:28">
      <c r="A21" s="68"/>
      <c r="B21" s="68"/>
      <c r="C21" s="96"/>
      <c r="D21" s="97" t="s">
        <v>589</v>
      </c>
      <c r="E21" s="98">
        <f t="shared" si="0"/>
        <v>13</v>
      </c>
      <c r="F21" s="98">
        <f t="shared" si="1"/>
        <v>23</v>
      </c>
      <c r="G21" s="99">
        <f t="shared" si="2"/>
        <v>36</v>
      </c>
      <c r="H21" s="98">
        <v>13</v>
      </c>
      <c r="I21" s="98">
        <v>21</v>
      </c>
      <c r="J21" s="99">
        <f t="shared" si="3"/>
        <v>34</v>
      </c>
      <c r="K21" s="98"/>
      <c r="L21" s="98">
        <v>2</v>
      </c>
      <c r="M21" s="99">
        <f t="shared" si="4"/>
        <v>2</v>
      </c>
      <c r="N21" s="98"/>
      <c r="O21" s="98"/>
      <c r="P21" s="99">
        <f t="shared" si="5"/>
        <v>0</v>
      </c>
      <c r="Q21" s="98"/>
      <c r="R21" s="98"/>
      <c r="S21" s="99">
        <f t="shared" si="6"/>
        <v>0</v>
      </c>
      <c r="T21" s="98"/>
      <c r="U21" s="98"/>
      <c r="V21" s="99">
        <f t="shared" si="7"/>
        <v>0</v>
      </c>
      <c r="W21" s="98"/>
      <c r="X21" s="98"/>
      <c r="Y21" s="99">
        <f t="shared" si="8"/>
        <v>0</v>
      </c>
      <c r="Z21" s="98"/>
      <c r="AA21" s="98"/>
      <c r="AB21" s="100">
        <f t="shared" si="9"/>
        <v>0</v>
      </c>
    </row>
    <row r="22" spans="1:28">
      <c r="A22" s="68"/>
      <c r="B22" s="68"/>
      <c r="C22" s="96"/>
      <c r="D22" s="97" t="s">
        <v>590</v>
      </c>
      <c r="E22" s="98">
        <f t="shared" si="0"/>
        <v>12</v>
      </c>
      <c r="F22" s="98">
        <f t="shared" si="1"/>
        <v>15</v>
      </c>
      <c r="G22" s="99">
        <f t="shared" si="2"/>
        <v>27</v>
      </c>
      <c r="H22" s="98">
        <v>12</v>
      </c>
      <c r="I22" s="98">
        <v>15</v>
      </c>
      <c r="J22" s="99">
        <f t="shared" si="3"/>
        <v>27</v>
      </c>
      <c r="K22" s="98"/>
      <c r="L22" s="98"/>
      <c r="M22" s="99">
        <f t="shared" si="4"/>
        <v>0</v>
      </c>
      <c r="N22" s="98"/>
      <c r="O22" s="98"/>
      <c r="P22" s="99">
        <f t="shared" si="5"/>
        <v>0</v>
      </c>
      <c r="Q22" s="98"/>
      <c r="R22" s="98"/>
      <c r="S22" s="99">
        <f t="shared" si="6"/>
        <v>0</v>
      </c>
      <c r="T22" s="98"/>
      <c r="U22" s="98"/>
      <c r="V22" s="99">
        <f t="shared" si="7"/>
        <v>0</v>
      </c>
      <c r="W22" s="98"/>
      <c r="X22" s="98"/>
      <c r="Y22" s="99">
        <f t="shared" si="8"/>
        <v>0</v>
      </c>
      <c r="Z22" s="98"/>
      <c r="AA22" s="98"/>
      <c r="AB22" s="100">
        <f t="shared" si="9"/>
        <v>0</v>
      </c>
    </row>
    <row r="23" spans="1:28">
      <c r="A23" s="68"/>
      <c r="B23" s="68"/>
      <c r="C23" s="96"/>
      <c r="D23" s="97" t="s">
        <v>591</v>
      </c>
      <c r="E23" s="98">
        <f t="shared" si="0"/>
        <v>7</v>
      </c>
      <c r="F23" s="98">
        <f t="shared" si="1"/>
        <v>43</v>
      </c>
      <c r="G23" s="99">
        <f t="shared" si="2"/>
        <v>50</v>
      </c>
      <c r="H23" s="98">
        <v>4</v>
      </c>
      <c r="I23" s="98">
        <v>19</v>
      </c>
      <c r="J23" s="99">
        <f t="shared" si="3"/>
        <v>23</v>
      </c>
      <c r="K23" s="98">
        <v>3</v>
      </c>
      <c r="L23" s="98">
        <v>19</v>
      </c>
      <c r="M23" s="99">
        <f t="shared" si="4"/>
        <v>22</v>
      </c>
      <c r="N23" s="98"/>
      <c r="O23" s="98">
        <v>4</v>
      </c>
      <c r="P23" s="99">
        <f t="shared" si="5"/>
        <v>4</v>
      </c>
      <c r="Q23" s="98"/>
      <c r="R23" s="98">
        <v>1</v>
      </c>
      <c r="S23" s="99">
        <f t="shared" si="6"/>
        <v>1</v>
      </c>
      <c r="T23" s="98"/>
      <c r="U23" s="98"/>
      <c r="V23" s="99">
        <f t="shared" si="7"/>
        <v>0</v>
      </c>
      <c r="W23" s="98"/>
      <c r="X23" s="98"/>
      <c r="Y23" s="99">
        <f t="shared" si="8"/>
        <v>0</v>
      </c>
      <c r="Z23" s="98"/>
      <c r="AA23" s="98"/>
      <c r="AB23" s="100">
        <f t="shared" si="9"/>
        <v>0</v>
      </c>
    </row>
    <row r="24" spans="1:28">
      <c r="A24" s="68"/>
      <c r="B24" s="68"/>
      <c r="C24" s="96"/>
      <c r="D24" s="97" t="s">
        <v>402</v>
      </c>
      <c r="E24" s="98">
        <f t="shared" si="0"/>
        <v>67</v>
      </c>
      <c r="F24" s="98">
        <f t="shared" si="1"/>
        <v>51</v>
      </c>
      <c r="G24" s="99">
        <f t="shared" si="2"/>
        <v>118</v>
      </c>
      <c r="H24" s="98">
        <v>6</v>
      </c>
      <c r="I24" s="98">
        <v>5</v>
      </c>
      <c r="J24" s="99">
        <f t="shared" si="3"/>
        <v>11</v>
      </c>
      <c r="K24" s="98"/>
      <c r="L24" s="98">
        <v>1</v>
      </c>
      <c r="M24" s="99">
        <f t="shared" si="4"/>
        <v>1</v>
      </c>
      <c r="N24" s="98">
        <v>1</v>
      </c>
      <c r="O24" s="98">
        <v>1</v>
      </c>
      <c r="P24" s="99">
        <f t="shared" si="5"/>
        <v>2</v>
      </c>
      <c r="Q24" s="98">
        <v>2</v>
      </c>
      <c r="R24" s="98">
        <v>6</v>
      </c>
      <c r="S24" s="99">
        <f t="shared" si="6"/>
        <v>8</v>
      </c>
      <c r="T24" s="98">
        <v>30</v>
      </c>
      <c r="U24" s="98">
        <v>18</v>
      </c>
      <c r="V24" s="99">
        <f t="shared" si="7"/>
        <v>48</v>
      </c>
      <c r="W24" s="98">
        <v>28</v>
      </c>
      <c r="X24" s="98">
        <v>20</v>
      </c>
      <c r="Y24" s="99">
        <f t="shared" si="8"/>
        <v>48</v>
      </c>
      <c r="Z24" s="98"/>
      <c r="AA24" s="98"/>
      <c r="AB24" s="100">
        <f t="shared" si="9"/>
        <v>0</v>
      </c>
    </row>
    <row r="25" spans="1:28">
      <c r="A25" s="68"/>
      <c r="B25" s="68"/>
      <c r="C25" s="257" t="s">
        <v>50</v>
      </c>
      <c r="D25" s="258"/>
      <c r="E25" s="99">
        <f t="shared" si="0"/>
        <v>1943</v>
      </c>
      <c r="F25" s="99">
        <f t="shared" si="1"/>
        <v>1198</v>
      </c>
      <c r="G25" s="99">
        <f t="shared" si="2"/>
        <v>3141</v>
      </c>
      <c r="H25" s="99">
        <v>654</v>
      </c>
      <c r="I25" s="99">
        <v>418</v>
      </c>
      <c r="J25" s="99">
        <f t="shared" si="3"/>
        <v>1072</v>
      </c>
      <c r="K25" s="99">
        <v>1021</v>
      </c>
      <c r="L25" s="99">
        <v>633</v>
      </c>
      <c r="M25" s="99">
        <f t="shared" si="4"/>
        <v>1654</v>
      </c>
      <c r="N25" s="99">
        <v>118</v>
      </c>
      <c r="O25" s="99">
        <v>88</v>
      </c>
      <c r="P25" s="99">
        <f t="shared" si="5"/>
        <v>206</v>
      </c>
      <c r="Q25" s="99"/>
      <c r="R25" s="99"/>
      <c r="S25" s="99">
        <f t="shared" si="6"/>
        <v>0</v>
      </c>
      <c r="T25" s="99"/>
      <c r="U25" s="99"/>
      <c r="V25" s="99">
        <f t="shared" si="7"/>
        <v>0</v>
      </c>
      <c r="W25" s="99"/>
      <c r="X25" s="99"/>
      <c r="Y25" s="99">
        <f t="shared" si="8"/>
        <v>0</v>
      </c>
      <c r="Z25" s="99">
        <v>150</v>
      </c>
      <c r="AA25" s="99">
        <v>59</v>
      </c>
      <c r="AB25" s="100">
        <f t="shared" si="9"/>
        <v>209</v>
      </c>
    </row>
    <row r="26" spans="1:28">
      <c r="A26" s="68"/>
      <c r="B26" s="68"/>
      <c r="C26" s="96">
        <v>6</v>
      </c>
      <c r="D26" s="97" t="s">
        <v>441</v>
      </c>
      <c r="E26" s="98">
        <f t="shared" si="0"/>
        <v>18</v>
      </c>
      <c r="F26" s="98">
        <f t="shared" si="1"/>
        <v>4</v>
      </c>
      <c r="G26" s="99">
        <f t="shared" si="2"/>
        <v>22</v>
      </c>
      <c r="H26" s="98">
        <v>18</v>
      </c>
      <c r="I26" s="98">
        <v>3</v>
      </c>
      <c r="J26" s="99">
        <f t="shared" si="3"/>
        <v>21</v>
      </c>
      <c r="K26" s="98"/>
      <c r="L26" s="98"/>
      <c r="M26" s="99">
        <f t="shared" si="4"/>
        <v>0</v>
      </c>
      <c r="N26" s="98"/>
      <c r="O26" s="98"/>
      <c r="P26" s="99">
        <f t="shared" si="5"/>
        <v>0</v>
      </c>
      <c r="Q26" s="98"/>
      <c r="R26" s="98"/>
      <c r="S26" s="99">
        <f t="shared" si="6"/>
        <v>0</v>
      </c>
      <c r="T26" s="98"/>
      <c r="U26" s="98"/>
      <c r="V26" s="99">
        <f t="shared" si="7"/>
        <v>0</v>
      </c>
      <c r="W26" s="98"/>
      <c r="X26" s="98"/>
      <c r="Y26" s="99">
        <f t="shared" si="8"/>
        <v>0</v>
      </c>
      <c r="Z26" s="98"/>
      <c r="AA26" s="98">
        <v>1</v>
      </c>
      <c r="AB26" s="100">
        <f t="shared" si="9"/>
        <v>1</v>
      </c>
    </row>
    <row r="27" spans="1:28">
      <c r="A27" s="68"/>
      <c r="B27" s="68"/>
      <c r="C27" s="96">
        <v>7</v>
      </c>
      <c r="D27" s="97" t="s">
        <v>75</v>
      </c>
      <c r="E27" s="98">
        <f t="shared" si="0"/>
        <v>1073</v>
      </c>
      <c r="F27" s="98">
        <f t="shared" si="1"/>
        <v>589</v>
      </c>
      <c r="G27" s="99">
        <f t="shared" si="2"/>
        <v>1662</v>
      </c>
      <c r="H27" s="98">
        <v>374</v>
      </c>
      <c r="I27" s="98">
        <v>225</v>
      </c>
      <c r="J27" s="99">
        <f t="shared" si="3"/>
        <v>599</v>
      </c>
      <c r="K27" s="98">
        <v>550</v>
      </c>
      <c r="L27" s="98">
        <v>306</v>
      </c>
      <c r="M27" s="99">
        <f t="shared" si="4"/>
        <v>856</v>
      </c>
      <c r="N27" s="98"/>
      <c r="O27" s="98"/>
      <c r="P27" s="99">
        <f t="shared" si="5"/>
        <v>0</v>
      </c>
      <c r="Q27" s="98"/>
      <c r="R27" s="98"/>
      <c r="S27" s="99">
        <f t="shared" si="6"/>
        <v>0</v>
      </c>
      <c r="T27" s="98"/>
      <c r="U27" s="98"/>
      <c r="V27" s="99">
        <f t="shared" si="7"/>
        <v>0</v>
      </c>
      <c r="W27" s="98"/>
      <c r="X27" s="98"/>
      <c r="Y27" s="99">
        <f t="shared" si="8"/>
        <v>0</v>
      </c>
      <c r="Z27" s="98">
        <v>149</v>
      </c>
      <c r="AA27" s="98">
        <v>58</v>
      </c>
      <c r="AB27" s="100">
        <f t="shared" si="9"/>
        <v>207</v>
      </c>
    </row>
    <row r="28" spans="1:28">
      <c r="A28" s="68"/>
      <c r="B28" s="68"/>
      <c r="C28" s="96"/>
      <c r="D28" s="97" t="s">
        <v>592</v>
      </c>
      <c r="E28" s="98">
        <f t="shared" si="0"/>
        <v>24</v>
      </c>
      <c r="F28" s="98">
        <f t="shared" si="1"/>
        <v>21</v>
      </c>
      <c r="G28" s="99">
        <f t="shared" si="2"/>
        <v>45</v>
      </c>
      <c r="H28" s="98">
        <v>16</v>
      </c>
      <c r="I28" s="98">
        <v>9</v>
      </c>
      <c r="J28" s="99">
        <f t="shared" si="3"/>
        <v>25</v>
      </c>
      <c r="K28" s="98">
        <v>8</v>
      </c>
      <c r="L28" s="98">
        <v>12</v>
      </c>
      <c r="M28" s="99">
        <f t="shared" si="4"/>
        <v>20</v>
      </c>
      <c r="N28" s="98"/>
      <c r="O28" s="98"/>
      <c r="P28" s="99">
        <f t="shared" si="5"/>
        <v>0</v>
      </c>
      <c r="Q28" s="98"/>
      <c r="R28" s="98"/>
      <c r="S28" s="99">
        <f t="shared" si="6"/>
        <v>0</v>
      </c>
      <c r="T28" s="98"/>
      <c r="U28" s="98"/>
      <c r="V28" s="99">
        <f t="shared" si="7"/>
        <v>0</v>
      </c>
      <c r="W28" s="98"/>
      <c r="X28" s="98"/>
      <c r="Y28" s="99">
        <f t="shared" si="8"/>
        <v>0</v>
      </c>
      <c r="Z28" s="98"/>
      <c r="AA28" s="98"/>
      <c r="AB28" s="100">
        <f t="shared" si="9"/>
        <v>0</v>
      </c>
    </row>
    <row r="29" spans="1:28">
      <c r="A29" s="68"/>
      <c r="B29" s="68"/>
      <c r="C29" s="96">
        <v>8</v>
      </c>
      <c r="D29" s="97" t="s">
        <v>444</v>
      </c>
      <c r="E29" s="98">
        <f t="shared" si="0"/>
        <v>4</v>
      </c>
      <c r="F29" s="98">
        <f t="shared" si="1"/>
        <v>4</v>
      </c>
      <c r="G29" s="99">
        <f t="shared" si="2"/>
        <v>8</v>
      </c>
      <c r="H29" s="98">
        <v>4</v>
      </c>
      <c r="I29" s="98">
        <v>4</v>
      </c>
      <c r="J29" s="99">
        <f t="shared" si="3"/>
        <v>8</v>
      </c>
      <c r="K29" s="98"/>
      <c r="L29" s="98"/>
      <c r="M29" s="99">
        <f t="shared" si="4"/>
        <v>0</v>
      </c>
      <c r="N29" s="98"/>
      <c r="O29" s="98"/>
      <c r="P29" s="99">
        <f t="shared" si="5"/>
        <v>0</v>
      </c>
      <c r="Q29" s="98"/>
      <c r="R29" s="98"/>
      <c r="S29" s="99">
        <f t="shared" si="6"/>
        <v>0</v>
      </c>
      <c r="T29" s="98"/>
      <c r="U29" s="98"/>
      <c r="V29" s="99">
        <f t="shared" si="7"/>
        <v>0</v>
      </c>
      <c r="W29" s="98"/>
      <c r="X29" s="98"/>
      <c r="Y29" s="99">
        <f t="shared" si="8"/>
        <v>0</v>
      </c>
      <c r="Z29" s="98"/>
      <c r="AA29" s="98"/>
      <c r="AB29" s="100">
        <f t="shared" si="9"/>
        <v>0</v>
      </c>
    </row>
    <row r="30" spans="1:28">
      <c r="A30" s="68"/>
      <c r="B30" s="68"/>
      <c r="C30" s="96">
        <v>9</v>
      </c>
      <c r="D30" s="97" t="s">
        <v>77</v>
      </c>
      <c r="E30" s="98">
        <f t="shared" si="0"/>
        <v>490</v>
      </c>
      <c r="F30" s="98">
        <f t="shared" si="1"/>
        <v>350</v>
      </c>
      <c r="G30" s="99">
        <f t="shared" si="2"/>
        <v>840</v>
      </c>
      <c r="H30" s="98">
        <v>134</v>
      </c>
      <c r="I30" s="98">
        <v>97</v>
      </c>
      <c r="J30" s="99">
        <f t="shared" si="3"/>
        <v>231</v>
      </c>
      <c r="K30" s="98">
        <v>356</v>
      </c>
      <c r="L30" s="98">
        <v>253</v>
      </c>
      <c r="M30" s="99">
        <f t="shared" si="4"/>
        <v>609</v>
      </c>
      <c r="N30" s="98"/>
      <c r="O30" s="98"/>
      <c r="P30" s="99">
        <f t="shared" si="5"/>
        <v>0</v>
      </c>
      <c r="Q30" s="98"/>
      <c r="R30" s="98"/>
      <c r="S30" s="99">
        <f t="shared" si="6"/>
        <v>0</v>
      </c>
      <c r="T30" s="98"/>
      <c r="U30" s="98"/>
      <c r="V30" s="99">
        <f t="shared" si="7"/>
        <v>0</v>
      </c>
      <c r="W30" s="98"/>
      <c r="X30" s="98"/>
      <c r="Y30" s="99">
        <f t="shared" si="8"/>
        <v>0</v>
      </c>
      <c r="Z30" s="98"/>
      <c r="AA30" s="98"/>
      <c r="AB30" s="100">
        <f t="shared" si="9"/>
        <v>0</v>
      </c>
    </row>
    <row r="31" spans="1:28" ht="13.5" thickBot="1">
      <c r="A31" s="68"/>
      <c r="B31" s="68"/>
      <c r="C31" s="101">
        <v>11</v>
      </c>
      <c r="D31" s="102" t="s">
        <v>78</v>
      </c>
      <c r="E31" s="103">
        <f t="shared" si="0"/>
        <v>334</v>
      </c>
      <c r="F31" s="103">
        <f t="shared" si="1"/>
        <v>230</v>
      </c>
      <c r="G31" s="104">
        <f t="shared" si="2"/>
        <v>564</v>
      </c>
      <c r="H31" s="103">
        <v>108</v>
      </c>
      <c r="I31" s="103">
        <v>80</v>
      </c>
      <c r="J31" s="104">
        <f t="shared" si="3"/>
        <v>188</v>
      </c>
      <c r="K31" s="103">
        <v>107</v>
      </c>
      <c r="L31" s="103">
        <v>62</v>
      </c>
      <c r="M31" s="104">
        <f t="shared" si="4"/>
        <v>169</v>
      </c>
      <c r="N31" s="103">
        <v>118</v>
      </c>
      <c r="O31" s="103">
        <v>88</v>
      </c>
      <c r="P31" s="104">
        <f t="shared" si="5"/>
        <v>206</v>
      </c>
      <c r="Q31" s="103"/>
      <c r="R31" s="103"/>
      <c r="S31" s="104">
        <f t="shared" si="6"/>
        <v>0</v>
      </c>
      <c r="T31" s="103"/>
      <c r="U31" s="103"/>
      <c r="V31" s="104">
        <f t="shared" si="7"/>
        <v>0</v>
      </c>
      <c r="W31" s="103"/>
      <c r="X31" s="103"/>
      <c r="Y31" s="104">
        <f t="shared" si="8"/>
        <v>0</v>
      </c>
      <c r="Z31" s="103">
        <v>1</v>
      </c>
      <c r="AA31" s="103"/>
      <c r="AB31" s="105">
        <f t="shared" si="9"/>
        <v>1</v>
      </c>
    </row>
    <row r="32" spans="1:28">
      <c r="B32" s="106" t="s">
        <v>101</v>
      </c>
      <c r="C32" s="107"/>
      <c r="D32" s="143"/>
      <c r="E32" s="109">
        <f t="shared" ref="E32:E95" si="10">H32+K32+N32+Q32+T32+W32+Z32</f>
        <v>1131</v>
      </c>
      <c r="F32" s="109">
        <f t="shared" ref="F32:F95" si="11">I32+L32+O32+R32+U32+X32+AA32</f>
        <v>1238</v>
      </c>
      <c r="G32" s="109">
        <f t="shared" ref="G32:G95" si="12">SUM(E32:F32)</f>
        <v>2369</v>
      </c>
      <c r="H32" s="109">
        <v>264</v>
      </c>
      <c r="I32" s="109">
        <v>362</v>
      </c>
      <c r="J32" s="109">
        <v>626</v>
      </c>
      <c r="K32" s="109">
        <v>297</v>
      </c>
      <c r="L32" s="109">
        <v>343</v>
      </c>
      <c r="M32" s="109">
        <v>640</v>
      </c>
      <c r="N32" s="109">
        <v>208</v>
      </c>
      <c r="O32" s="109">
        <v>196</v>
      </c>
      <c r="P32" s="109">
        <v>404</v>
      </c>
      <c r="Q32" s="109">
        <v>347</v>
      </c>
      <c r="R32" s="109">
        <v>322</v>
      </c>
      <c r="S32" s="109">
        <v>669</v>
      </c>
      <c r="T32" s="109">
        <v>11</v>
      </c>
      <c r="U32" s="109">
        <v>12</v>
      </c>
      <c r="V32" s="109">
        <v>23</v>
      </c>
      <c r="W32" s="109"/>
      <c r="X32" s="109"/>
      <c r="Y32" s="109"/>
      <c r="Z32" s="109">
        <v>4</v>
      </c>
      <c r="AA32" s="109">
        <v>3</v>
      </c>
      <c r="AB32" s="110">
        <v>7</v>
      </c>
    </row>
    <row r="33" spans="2:28">
      <c r="B33" s="111" t="s">
        <v>49</v>
      </c>
      <c r="C33" s="112"/>
      <c r="D33" s="144"/>
      <c r="E33" s="114">
        <f t="shared" si="10"/>
        <v>1052</v>
      </c>
      <c r="F33" s="114">
        <f t="shared" si="11"/>
        <v>1150</v>
      </c>
      <c r="G33" s="114">
        <f t="shared" si="12"/>
        <v>2202</v>
      </c>
      <c r="H33" s="114">
        <v>225</v>
      </c>
      <c r="I33" s="114">
        <v>315</v>
      </c>
      <c r="J33" s="114">
        <v>540</v>
      </c>
      <c r="K33" s="114">
        <v>258</v>
      </c>
      <c r="L33" s="114">
        <v>302</v>
      </c>
      <c r="M33" s="114">
        <v>560</v>
      </c>
      <c r="N33" s="114">
        <v>208</v>
      </c>
      <c r="O33" s="114">
        <v>196</v>
      </c>
      <c r="P33" s="114">
        <v>404</v>
      </c>
      <c r="Q33" s="114">
        <v>347</v>
      </c>
      <c r="R33" s="114">
        <v>322</v>
      </c>
      <c r="S33" s="114">
        <v>669</v>
      </c>
      <c r="T33" s="114">
        <v>11</v>
      </c>
      <c r="U33" s="114">
        <v>12</v>
      </c>
      <c r="V33" s="114">
        <v>23</v>
      </c>
      <c r="W33" s="114"/>
      <c r="X33" s="114"/>
      <c r="Y33" s="114"/>
      <c r="Z33" s="114">
        <v>3</v>
      </c>
      <c r="AA33" s="114">
        <v>3</v>
      </c>
      <c r="AB33" s="115">
        <v>6</v>
      </c>
    </row>
    <row r="34" spans="2:28">
      <c r="B34" s="116" t="s">
        <v>71</v>
      </c>
      <c r="C34" s="117"/>
      <c r="D34" s="145"/>
      <c r="E34" s="119">
        <f t="shared" si="10"/>
        <v>1052</v>
      </c>
      <c r="F34" s="119">
        <f t="shared" si="11"/>
        <v>1150</v>
      </c>
      <c r="G34" s="119">
        <f t="shared" si="12"/>
        <v>2202</v>
      </c>
      <c r="H34" s="119">
        <v>225</v>
      </c>
      <c r="I34" s="119">
        <v>315</v>
      </c>
      <c r="J34" s="119">
        <v>540</v>
      </c>
      <c r="K34" s="119">
        <v>258</v>
      </c>
      <c r="L34" s="119">
        <v>302</v>
      </c>
      <c r="M34" s="119">
        <v>560</v>
      </c>
      <c r="N34" s="119">
        <v>208</v>
      </c>
      <c r="O34" s="119">
        <v>196</v>
      </c>
      <c r="P34" s="119">
        <v>404</v>
      </c>
      <c r="Q34" s="119">
        <v>347</v>
      </c>
      <c r="R34" s="119">
        <v>322</v>
      </c>
      <c r="S34" s="119">
        <v>669</v>
      </c>
      <c r="T34" s="119">
        <v>11</v>
      </c>
      <c r="U34" s="119">
        <v>12</v>
      </c>
      <c r="V34" s="119">
        <v>23</v>
      </c>
      <c r="W34" s="119"/>
      <c r="X34" s="119"/>
      <c r="Y34" s="119"/>
      <c r="Z34" s="119">
        <v>3</v>
      </c>
      <c r="AA34" s="119">
        <v>3</v>
      </c>
      <c r="AB34" s="120">
        <v>6</v>
      </c>
    </row>
    <row r="35" spans="2:28">
      <c r="B35" s="121">
        <v>52.010100000000001</v>
      </c>
      <c r="C35" s="112" t="s">
        <v>80</v>
      </c>
      <c r="D35" s="118" t="s">
        <v>593</v>
      </c>
      <c r="E35" s="122">
        <f t="shared" si="10"/>
        <v>83</v>
      </c>
      <c r="F35" s="122">
        <f t="shared" si="11"/>
        <v>79</v>
      </c>
      <c r="G35" s="122">
        <f t="shared" si="12"/>
        <v>162</v>
      </c>
      <c r="H35" s="119">
        <v>33</v>
      </c>
      <c r="I35" s="119">
        <v>27</v>
      </c>
      <c r="J35" s="119">
        <v>60</v>
      </c>
      <c r="K35" s="119">
        <v>33</v>
      </c>
      <c r="L35" s="119">
        <v>31</v>
      </c>
      <c r="M35" s="119">
        <v>64</v>
      </c>
      <c r="N35" s="119">
        <v>11</v>
      </c>
      <c r="O35" s="119">
        <v>11</v>
      </c>
      <c r="P35" s="119">
        <v>22</v>
      </c>
      <c r="Q35" s="119">
        <v>6</v>
      </c>
      <c r="R35" s="119">
        <v>9</v>
      </c>
      <c r="S35" s="119">
        <v>15</v>
      </c>
      <c r="T35" s="119"/>
      <c r="U35" s="119"/>
      <c r="V35" s="119"/>
      <c r="W35" s="119"/>
      <c r="X35" s="119"/>
      <c r="Y35" s="119"/>
      <c r="Z35" s="119"/>
      <c r="AA35" s="119">
        <v>1</v>
      </c>
      <c r="AB35" s="120">
        <v>1</v>
      </c>
    </row>
    <row r="36" spans="2:28">
      <c r="B36" s="121">
        <v>52.020400000000002</v>
      </c>
      <c r="C36" s="112" t="s">
        <v>429</v>
      </c>
      <c r="D36" s="118" t="s">
        <v>430</v>
      </c>
      <c r="E36" s="122">
        <f t="shared" si="10"/>
        <v>72</v>
      </c>
      <c r="F36" s="122">
        <f t="shared" si="11"/>
        <v>29</v>
      </c>
      <c r="G36" s="122">
        <f t="shared" si="12"/>
        <v>101</v>
      </c>
      <c r="H36" s="119">
        <v>15</v>
      </c>
      <c r="I36" s="119">
        <v>7</v>
      </c>
      <c r="J36" s="119">
        <v>22</v>
      </c>
      <c r="K36" s="119">
        <v>22</v>
      </c>
      <c r="L36" s="119">
        <v>16</v>
      </c>
      <c r="M36" s="119">
        <v>38</v>
      </c>
      <c r="N36" s="119">
        <v>19</v>
      </c>
      <c r="O36" s="119">
        <v>6</v>
      </c>
      <c r="P36" s="119">
        <v>25</v>
      </c>
      <c r="Q36" s="119">
        <v>16</v>
      </c>
      <c r="R36" s="119"/>
      <c r="S36" s="119">
        <v>16</v>
      </c>
      <c r="T36" s="119"/>
      <c r="U36" s="119"/>
      <c r="V36" s="119"/>
      <c r="W36" s="119"/>
      <c r="X36" s="119"/>
      <c r="Y36" s="119"/>
      <c r="Z36" s="119"/>
      <c r="AA36" s="119"/>
      <c r="AB36" s="120"/>
    </row>
    <row r="37" spans="2:28">
      <c r="B37" s="121">
        <v>52.020499999999998</v>
      </c>
      <c r="C37" s="112" t="s">
        <v>483</v>
      </c>
      <c r="D37" s="118" t="s">
        <v>103</v>
      </c>
      <c r="E37" s="122">
        <f t="shared" si="10"/>
        <v>0</v>
      </c>
      <c r="F37" s="122">
        <f t="shared" si="11"/>
        <v>1</v>
      </c>
      <c r="G37" s="122">
        <f t="shared" si="12"/>
        <v>1</v>
      </c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>
        <v>1</v>
      </c>
      <c r="S37" s="119">
        <v>1</v>
      </c>
      <c r="T37" s="119"/>
      <c r="U37" s="119"/>
      <c r="V37" s="119"/>
      <c r="W37" s="119"/>
      <c r="X37" s="119"/>
      <c r="Y37" s="119"/>
      <c r="Z37" s="119"/>
      <c r="AA37" s="119"/>
      <c r="AB37" s="120"/>
    </row>
    <row r="38" spans="2:28">
      <c r="B38" s="123"/>
      <c r="C38" s="112" t="s">
        <v>82</v>
      </c>
      <c r="D38" s="118" t="s">
        <v>83</v>
      </c>
      <c r="E38" s="122">
        <f t="shared" si="10"/>
        <v>34</v>
      </c>
      <c r="F38" s="122">
        <f t="shared" si="11"/>
        <v>52</v>
      </c>
      <c r="G38" s="122">
        <f t="shared" si="12"/>
        <v>86</v>
      </c>
      <c r="H38" s="119">
        <v>10</v>
      </c>
      <c r="I38" s="119">
        <v>18</v>
      </c>
      <c r="J38" s="119">
        <v>28</v>
      </c>
      <c r="K38" s="119">
        <v>7</v>
      </c>
      <c r="L38" s="119">
        <v>16</v>
      </c>
      <c r="M38" s="119">
        <v>23</v>
      </c>
      <c r="N38" s="119">
        <v>8</v>
      </c>
      <c r="O38" s="119">
        <v>7</v>
      </c>
      <c r="P38" s="119">
        <v>15</v>
      </c>
      <c r="Q38" s="119">
        <v>9</v>
      </c>
      <c r="R38" s="119">
        <v>11</v>
      </c>
      <c r="S38" s="119">
        <v>20</v>
      </c>
      <c r="T38" s="119"/>
      <c r="U38" s="119"/>
      <c r="V38" s="119"/>
      <c r="W38" s="119"/>
      <c r="X38" s="119"/>
      <c r="Y38" s="119"/>
      <c r="Z38" s="119"/>
      <c r="AA38" s="119"/>
      <c r="AB38" s="120"/>
    </row>
    <row r="39" spans="2:28">
      <c r="B39" s="121">
        <v>52.030099999999997</v>
      </c>
      <c r="C39" s="112" t="s">
        <v>84</v>
      </c>
      <c r="D39" s="118" t="s">
        <v>85</v>
      </c>
      <c r="E39" s="122">
        <f t="shared" si="10"/>
        <v>317</v>
      </c>
      <c r="F39" s="122">
        <f t="shared" si="11"/>
        <v>405</v>
      </c>
      <c r="G39" s="122">
        <f t="shared" si="12"/>
        <v>722</v>
      </c>
      <c r="H39" s="119">
        <v>75</v>
      </c>
      <c r="I39" s="119">
        <v>108</v>
      </c>
      <c r="J39" s="119">
        <v>183</v>
      </c>
      <c r="K39" s="119">
        <v>86</v>
      </c>
      <c r="L39" s="119">
        <v>110</v>
      </c>
      <c r="M39" s="119">
        <v>196</v>
      </c>
      <c r="N39" s="119">
        <v>50</v>
      </c>
      <c r="O39" s="119">
        <v>74</v>
      </c>
      <c r="P39" s="119">
        <v>124</v>
      </c>
      <c r="Q39" s="119">
        <v>99</v>
      </c>
      <c r="R39" s="119">
        <v>105</v>
      </c>
      <c r="S39" s="119">
        <v>204</v>
      </c>
      <c r="T39" s="119">
        <v>6</v>
      </c>
      <c r="U39" s="119">
        <v>8</v>
      </c>
      <c r="V39" s="119">
        <v>14</v>
      </c>
      <c r="W39" s="119"/>
      <c r="X39" s="119"/>
      <c r="Y39" s="119"/>
      <c r="Z39" s="119">
        <v>1</v>
      </c>
      <c r="AA39" s="119"/>
      <c r="AB39" s="120">
        <v>1</v>
      </c>
    </row>
    <row r="40" spans="2:28">
      <c r="B40" s="121">
        <v>52.040199999999999</v>
      </c>
      <c r="C40" s="112" t="s">
        <v>86</v>
      </c>
      <c r="D40" s="118" t="s">
        <v>87</v>
      </c>
      <c r="E40" s="122">
        <f t="shared" si="10"/>
        <v>10</v>
      </c>
      <c r="F40" s="122">
        <f t="shared" si="11"/>
        <v>4</v>
      </c>
      <c r="G40" s="122">
        <f t="shared" si="12"/>
        <v>14</v>
      </c>
      <c r="H40" s="119"/>
      <c r="I40" s="119"/>
      <c r="J40" s="119"/>
      <c r="K40" s="119"/>
      <c r="L40" s="119">
        <v>1</v>
      </c>
      <c r="M40" s="119">
        <v>1</v>
      </c>
      <c r="N40" s="119">
        <v>2</v>
      </c>
      <c r="O40" s="119">
        <v>1</v>
      </c>
      <c r="P40" s="119">
        <v>3</v>
      </c>
      <c r="Q40" s="119">
        <v>8</v>
      </c>
      <c r="R40" s="119">
        <v>2</v>
      </c>
      <c r="S40" s="119">
        <v>10</v>
      </c>
      <c r="T40" s="119"/>
      <c r="U40" s="119"/>
      <c r="V40" s="119"/>
      <c r="W40" s="119"/>
      <c r="X40" s="119"/>
      <c r="Y40" s="119"/>
      <c r="Z40" s="119"/>
      <c r="AA40" s="119"/>
      <c r="AB40" s="120"/>
    </row>
    <row r="41" spans="2:28">
      <c r="B41" s="121">
        <v>52.060099999999998</v>
      </c>
      <c r="C41" s="112" t="s">
        <v>88</v>
      </c>
      <c r="D41" s="118" t="s">
        <v>594</v>
      </c>
      <c r="E41" s="122">
        <f t="shared" si="10"/>
        <v>20</v>
      </c>
      <c r="F41" s="122">
        <f t="shared" si="11"/>
        <v>45</v>
      </c>
      <c r="G41" s="122">
        <f t="shared" si="12"/>
        <v>65</v>
      </c>
      <c r="H41" s="119">
        <v>9</v>
      </c>
      <c r="I41" s="119">
        <v>17</v>
      </c>
      <c r="J41" s="119">
        <v>26</v>
      </c>
      <c r="K41" s="119">
        <v>6</v>
      </c>
      <c r="L41" s="119">
        <v>12</v>
      </c>
      <c r="M41" s="119">
        <v>18</v>
      </c>
      <c r="N41" s="119">
        <v>2</v>
      </c>
      <c r="O41" s="119">
        <v>6</v>
      </c>
      <c r="P41" s="119">
        <v>8</v>
      </c>
      <c r="Q41" s="119">
        <v>3</v>
      </c>
      <c r="R41" s="119">
        <v>10</v>
      </c>
      <c r="S41" s="119">
        <v>13</v>
      </c>
      <c r="T41" s="119"/>
      <c r="U41" s="119"/>
      <c r="V41" s="119"/>
      <c r="W41" s="119"/>
      <c r="X41" s="119"/>
      <c r="Y41" s="119"/>
      <c r="Z41" s="119"/>
      <c r="AA41" s="119"/>
      <c r="AB41" s="120"/>
    </row>
    <row r="42" spans="2:28">
      <c r="B42" s="121">
        <v>52.080100000000002</v>
      </c>
      <c r="C42" s="112" t="s">
        <v>90</v>
      </c>
      <c r="D42" s="118" t="s">
        <v>91</v>
      </c>
      <c r="E42" s="122">
        <f t="shared" si="10"/>
        <v>87</v>
      </c>
      <c r="F42" s="122">
        <f t="shared" si="11"/>
        <v>183</v>
      </c>
      <c r="G42" s="122">
        <f t="shared" si="12"/>
        <v>270</v>
      </c>
      <c r="H42" s="119">
        <v>18</v>
      </c>
      <c r="I42" s="119">
        <v>46</v>
      </c>
      <c r="J42" s="119">
        <v>64</v>
      </c>
      <c r="K42" s="119">
        <v>17</v>
      </c>
      <c r="L42" s="119">
        <v>45</v>
      </c>
      <c r="M42" s="119">
        <v>62</v>
      </c>
      <c r="N42" s="119">
        <v>19</v>
      </c>
      <c r="O42" s="119">
        <v>31</v>
      </c>
      <c r="P42" s="119">
        <v>50</v>
      </c>
      <c r="Q42" s="119">
        <v>32</v>
      </c>
      <c r="R42" s="119">
        <v>60</v>
      </c>
      <c r="S42" s="119">
        <v>92</v>
      </c>
      <c r="T42" s="119">
        <v>1</v>
      </c>
      <c r="U42" s="119"/>
      <c r="V42" s="119">
        <v>1</v>
      </c>
      <c r="W42" s="119"/>
      <c r="X42" s="119"/>
      <c r="Y42" s="119"/>
      <c r="Z42" s="119"/>
      <c r="AA42" s="119">
        <v>1</v>
      </c>
      <c r="AB42" s="120">
        <v>1</v>
      </c>
    </row>
    <row r="43" spans="2:28">
      <c r="B43" s="121">
        <v>52.100099999999998</v>
      </c>
      <c r="C43" s="112" t="s">
        <v>92</v>
      </c>
      <c r="D43" s="118" t="s">
        <v>93</v>
      </c>
      <c r="E43" s="122">
        <f t="shared" si="10"/>
        <v>139</v>
      </c>
      <c r="F43" s="122">
        <f t="shared" si="11"/>
        <v>55</v>
      </c>
      <c r="G43" s="122">
        <f t="shared" si="12"/>
        <v>194</v>
      </c>
      <c r="H43" s="119">
        <v>22</v>
      </c>
      <c r="I43" s="119">
        <v>13</v>
      </c>
      <c r="J43" s="119">
        <v>35</v>
      </c>
      <c r="K43" s="119">
        <v>34</v>
      </c>
      <c r="L43" s="119">
        <v>9</v>
      </c>
      <c r="M43" s="119">
        <v>43</v>
      </c>
      <c r="N43" s="119">
        <v>25</v>
      </c>
      <c r="O43" s="119">
        <v>10</v>
      </c>
      <c r="P43" s="119">
        <v>35</v>
      </c>
      <c r="Q43" s="119">
        <v>56</v>
      </c>
      <c r="R43" s="119">
        <v>23</v>
      </c>
      <c r="S43" s="119">
        <v>79</v>
      </c>
      <c r="T43" s="119">
        <v>2</v>
      </c>
      <c r="U43" s="119"/>
      <c r="V43" s="119">
        <v>2</v>
      </c>
      <c r="W43" s="119"/>
      <c r="X43" s="119"/>
      <c r="Y43" s="119"/>
      <c r="Z43" s="119"/>
      <c r="AA43" s="119"/>
      <c r="AB43" s="120"/>
    </row>
    <row r="44" spans="2:28">
      <c r="B44" s="123"/>
      <c r="C44" s="112" t="s">
        <v>485</v>
      </c>
      <c r="D44" s="118" t="s">
        <v>486</v>
      </c>
      <c r="E44" s="122">
        <f t="shared" si="10"/>
        <v>1</v>
      </c>
      <c r="F44" s="122">
        <f t="shared" si="11"/>
        <v>1</v>
      </c>
      <c r="G44" s="122">
        <f t="shared" si="12"/>
        <v>2</v>
      </c>
      <c r="H44" s="119"/>
      <c r="I44" s="119"/>
      <c r="J44" s="119"/>
      <c r="K44" s="119"/>
      <c r="L44" s="119"/>
      <c r="M44" s="119"/>
      <c r="N44" s="119"/>
      <c r="O44" s="119"/>
      <c r="P44" s="119"/>
      <c r="Q44" s="119">
        <v>1</v>
      </c>
      <c r="R44" s="119">
        <v>1</v>
      </c>
      <c r="S44" s="119">
        <v>2</v>
      </c>
      <c r="T44" s="119"/>
      <c r="U44" s="119"/>
      <c r="V44" s="119"/>
      <c r="W44" s="119"/>
      <c r="X44" s="119"/>
      <c r="Y44" s="119"/>
      <c r="Z44" s="119"/>
      <c r="AA44" s="119"/>
      <c r="AB44" s="120"/>
    </row>
    <row r="45" spans="2:28">
      <c r="B45" s="121">
        <v>52.120100000000001</v>
      </c>
      <c r="C45" s="112" t="s">
        <v>94</v>
      </c>
      <c r="D45" s="118" t="s">
        <v>95</v>
      </c>
      <c r="E45" s="122">
        <f t="shared" si="10"/>
        <v>26</v>
      </c>
      <c r="F45" s="122">
        <f t="shared" si="11"/>
        <v>135</v>
      </c>
      <c r="G45" s="122">
        <f t="shared" si="12"/>
        <v>161</v>
      </c>
      <c r="H45" s="119">
        <v>6</v>
      </c>
      <c r="I45" s="119">
        <v>39</v>
      </c>
      <c r="J45" s="119">
        <v>45</v>
      </c>
      <c r="K45" s="119">
        <v>1</v>
      </c>
      <c r="L45" s="119">
        <v>29</v>
      </c>
      <c r="M45" s="119">
        <v>30</v>
      </c>
      <c r="N45" s="119">
        <v>4</v>
      </c>
      <c r="O45" s="119">
        <v>19</v>
      </c>
      <c r="P45" s="119">
        <v>23</v>
      </c>
      <c r="Q45" s="119">
        <v>14</v>
      </c>
      <c r="R45" s="119">
        <v>44</v>
      </c>
      <c r="S45" s="119">
        <v>58</v>
      </c>
      <c r="T45" s="119">
        <v>1</v>
      </c>
      <c r="U45" s="119">
        <v>4</v>
      </c>
      <c r="V45" s="119">
        <v>5</v>
      </c>
      <c r="W45" s="119"/>
      <c r="X45" s="119"/>
      <c r="Y45" s="119"/>
      <c r="Z45" s="119"/>
      <c r="AA45" s="119"/>
      <c r="AB45" s="120"/>
    </row>
    <row r="46" spans="2:28">
      <c r="B46" s="121">
        <v>52.130200000000002</v>
      </c>
      <c r="C46" s="112" t="s">
        <v>96</v>
      </c>
      <c r="D46" s="118" t="s">
        <v>97</v>
      </c>
      <c r="E46" s="122">
        <f t="shared" si="10"/>
        <v>1</v>
      </c>
      <c r="F46" s="122">
        <f t="shared" si="11"/>
        <v>1</v>
      </c>
      <c r="G46" s="122">
        <f t="shared" si="12"/>
        <v>2</v>
      </c>
      <c r="H46" s="119"/>
      <c r="I46" s="119"/>
      <c r="J46" s="119"/>
      <c r="K46" s="119"/>
      <c r="L46" s="119"/>
      <c r="M46" s="119"/>
      <c r="N46" s="119"/>
      <c r="O46" s="119"/>
      <c r="P46" s="119"/>
      <c r="Q46" s="119">
        <v>1</v>
      </c>
      <c r="R46" s="119">
        <v>1</v>
      </c>
      <c r="S46" s="119">
        <v>2</v>
      </c>
      <c r="T46" s="119"/>
      <c r="U46" s="119"/>
      <c r="V46" s="119"/>
      <c r="W46" s="119"/>
      <c r="X46" s="119"/>
      <c r="Y46" s="119"/>
      <c r="Z46" s="119"/>
      <c r="AA46" s="119"/>
      <c r="AB46" s="120"/>
    </row>
    <row r="47" spans="2:28">
      <c r="B47" s="123"/>
      <c r="C47" s="112" t="s">
        <v>431</v>
      </c>
      <c r="D47" s="118" t="s">
        <v>432</v>
      </c>
      <c r="E47" s="122">
        <f t="shared" si="10"/>
        <v>10</v>
      </c>
      <c r="F47" s="122">
        <f t="shared" si="11"/>
        <v>14</v>
      </c>
      <c r="G47" s="122">
        <f t="shared" si="12"/>
        <v>24</v>
      </c>
      <c r="H47" s="119">
        <v>2</v>
      </c>
      <c r="I47" s="119">
        <v>6</v>
      </c>
      <c r="J47" s="119">
        <v>8</v>
      </c>
      <c r="K47" s="119">
        <v>3</v>
      </c>
      <c r="L47" s="119">
        <v>3</v>
      </c>
      <c r="M47" s="119">
        <v>6</v>
      </c>
      <c r="N47" s="119">
        <v>1</v>
      </c>
      <c r="O47" s="119">
        <v>2</v>
      </c>
      <c r="P47" s="119">
        <v>3</v>
      </c>
      <c r="Q47" s="119">
        <v>3</v>
      </c>
      <c r="R47" s="119">
        <v>3</v>
      </c>
      <c r="S47" s="119">
        <v>6</v>
      </c>
      <c r="T47" s="119">
        <v>1</v>
      </c>
      <c r="U47" s="119"/>
      <c r="V47" s="119">
        <v>1</v>
      </c>
      <c r="W47" s="119"/>
      <c r="X47" s="119"/>
      <c r="Y47" s="119"/>
      <c r="Z47" s="119"/>
      <c r="AA47" s="119"/>
      <c r="AB47" s="120"/>
    </row>
    <row r="48" spans="2:28">
      <c r="B48" s="121">
        <v>52.140099999999997</v>
      </c>
      <c r="C48" s="112" t="s">
        <v>98</v>
      </c>
      <c r="D48" s="118" t="s">
        <v>99</v>
      </c>
      <c r="E48" s="122">
        <f t="shared" si="10"/>
        <v>251</v>
      </c>
      <c r="F48" s="122">
        <f t="shared" si="11"/>
        <v>144</v>
      </c>
      <c r="G48" s="122">
        <f t="shared" si="12"/>
        <v>395</v>
      </c>
      <c r="H48" s="119">
        <v>35</v>
      </c>
      <c r="I48" s="119">
        <v>34</v>
      </c>
      <c r="J48" s="119">
        <v>69</v>
      </c>
      <c r="K48" s="119">
        <v>49</v>
      </c>
      <c r="L48" s="119">
        <v>29</v>
      </c>
      <c r="M48" s="119">
        <v>78</v>
      </c>
      <c r="N48" s="119">
        <v>67</v>
      </c>
      <c r="O48" s="119">
        <v>29</v>
      </c>
      <c r="P48" s="119">
        <v>96</v>
      </c>
      <c r="Q48" s="119">
        <v>99</v>
      </c>
      <c r="R48" s="119">
        <v>52</v>
      </c>
      <c r="S48" s="119">
        <v>151</v>
      </c>
      <c r="T48" s="119"/>
      <c r="U48" s="119"/>
      <c r="V48" s="119"/>
      <c r="W48" s="119"/>
      <c r="X48" s="119"/>
      <c r="Y48" s="119"/>
      <c r="Z48" s="119">
        <v>1</v>
      </c>
      <c r="AA48" s="119"/>
      <c r="AB48" s="120">
        <v>1</v>
      </c>
    </row>
    <row r="49" spans="2:28">
      <c r="B49" s="123"/>
      <c r="C49" s="112" t="s">
        <v>490</v>
      </c>
      <c r="D49" s="118" t="s">
        <v>491</v>
      </c>
      <c r="E49" s="122">
        <f t="shared" si="10"/>
        <v>1</v>
      </c>
      <c r="F49" s="122">
        <f t="shared" si="11"/>
        <v>2</v>
      </c>
      <c r="G49" s="122">
        <f t="shared" si="12"/>
        <v>3</v>
      </c>
      <c r="H49" s="119"/>
      <c r="I49" s="119"/>
      <c r="J49" s="119"/>
      <c r="K49" s="119"/>
      <c r="L49" s="119">
        <v>1</v>
      </c>
      <c r="M49" s="119">
        <v>1</v>
      </c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19">
        <v>1</v>
      </c>
      <c r="AA49" s="119">
        <v>1</v>
      </c>
      <c r="AB49" s="120">
        <v>2</v>
      </c>
    </row>
    <row r="50" spans="2:28">
      <c r="B50" s="111" t="s">
        <v>50</v>
      </c>
      <c r="C50" s="112"/>
      <c r="D50" s="113"/>
      <c r="E50" s="114">
        <f t="shared" si="10"/>
        <v>79</v>
      </c>
      <c r="F50" s="114">
        <f t="shared" si="11"/>
        <v>88</v>
      </c>
      <c r="G50" s="114">
        <f t="shared" si="12"/>
        <v>167</v>
      </c>
      <c r="H50" s="114">
        <v>39</v>
      </c>
      <c r="I50" s="114">
        <v>47</v>
      </c>
      <c r="J50" s="114">
        <v>86</v>
      </c>
      <c r="K50" s="114">
        <v>39</v>
      </c>
      <c r="L50" s="114">
        <v>41</v>
      </c>
      <c r="M50" s="114">
        <v>80</v>
      </c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>
        <v>1</v>
      </c>
      <c r="AA50" s="114"/>
      <c r="AB50" s="115">
        <v>1</v>
      </c>
    </row>
    <row r="51" spans="2:28">
      <c r="B51" s="116" t="s">
        <v>77</v>
      </c>
      <c r="C51" s="117"/>
      <c r="D51" s="118"/>
      <c r="E51" s="119">
        <f t="shared" si="10"/>
        <v>9</v>
      </c>
      <c r="F51" s="119">
        <f t="shared" si="11"/>
        <v>18</v>
      </c>
      <c r="G51" s="119">
        <f t="shared" si="12"/>
        <v>27</v>
      </c>
      <c r="H51" s="119">
        <v>5</v>
      </c>
      <c r="I51" s="119">
        <v>7</v>
      </c>
      <c r="J51" s="119">
        <v>12</v>
      </c>
      <c r="K51" s="119">
        <v>4</v>
      </c>
      <c r="L51" s="119">
        <v>11</v>
      </c>
      <c r="M51" s="119">
        <v>15</v>
      </c>
      <c r="N51" s="119"/>
      <c r="O51" s="119"/>
      <c r="P51" s="119"/>
      <c r="Q51" s="119"/>
      <c r="R51" s="119"/>
      <c r="S51" s="119"/>
      <c r="T51" s="119"/>
      <c r="U51" s="119"/>
      <c r="V51" s="119"/>
      <c r="W51" s="119"/>
      <c r="X51" s="119"/>
      <c r="Y51" s="119"/>
      <c r="Z51" s="119"/>
      <c r="AA51" s="119"/>
      <c r="AB51" s="120"/>
    </row>
    <row r="52" spans="2:28">
      <c r="B52" s="121">
        <v>52.080100000000002</v>
      </c>
      <c r="C52" s="112" t="s">
        <v>90</v>
      </c>
      <c r="D52" s="118" t="s">
        <v>91</v>
      </c>
      <c r="E52" s="122">
        <f t="shared" si="10"/>
        <v>2</v>
      </c>
      <c r="F52" s="122">
        <f t="shared" si="11"/>
        <v>11</v>
      </c>
      <c r="G52" s="122">
        <f t="shared" si="12"/>
        <v>13</v>
      </c>
      <c r="H52" s="119">
        <v>2</v>
      </c>
      <c r="I52" s="119">
        <v>3</v>
      </c>
      <c r="J52" s="119">
        <v>5</v>
      </c>
      <c r="K52" s="119"/>
      <c r="L52" s="119">
        <v>8</v>
      </c>
      <c r="M52" s="119">
        <v>8</v>
      </c>
      <c r="N52" s="119"/>
      <c r="O52" s="119"/>
      <c r="P52" s="119"/>
      <c r="Q52" s="119"/>
      <c r="R52" s="119"/>
      <c r="S52" s="119"/>
      <c r="T52" s="119"/>
      <c r="U52" s="119"/>
      <c r="V52" s="119"/>
      <c r="W52" s="119"/>
      <c r="X52" s="119"/>
      <c r="Y52" s="119"/>
      <c r="Z52" s="119"/>
      <c r="AA52" s="119"/>
      <c r="AB52" s="120"/>
    </row>
    <row r="53" spans="2:28">
      <c r="B53" s="121">
        <v>52.110100000000003</v>
      </c>
      <c r="C53" s="112" t="s">
        <v>104</v>
      </c>
      <c r="D53" s="118" t="s">
        <v>105</v>
      </c>
      <c r="E53" s="122">
        <f t="shared" si="10"/>
        <v>7</v>
      </c>
      <c r="F53" s="122">
        <f t="shared" si="11"/>
        <v>7</v>
      </c>
      <c r="G53" s="122">
        <f t="shared" si="12"/>
        <v>14</v>
      </c>
      <c r="H53" s="119">
        <v>3</v>
      </c>
      <c r="I53" s="119">
        <v>4</v>
      </c>
      <c r="J53" s="119">
        <v>7</v>
      </c>
      <c r="K53" s="119">
        <v>4</v>
      </c>
      <c r="L53" s="119">
        <v>3</v>
      </c>
      <c r="M53" s="119">
        <v>7</v>
      </c>
      <c r="N53" s="119"/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19"/>
      <c r="Z53" s="119"/>
      <c r="AA53" s="119"/>
      <c r="AB53" s="120"/>
    </row>
    <row r="54" spans="2:28">
      <c r="B54" s="116" t="s">
        <v>75</v>
      </c>
      <c r="C54" s="117"/>
      <c r="D54" s="118"/>
      <c r="E54" s="119">
        <f t="shared" si="10"/>
        <v>70</v>
      </c>
      <c r="F54" s="119">
        <f t="shared" si="11"/>
        <v>70</v>
      </c>
      <c r="G54" s="119">
        <f t="shared" si="12"/>
        <v>140</v>
      </c>
      <c r="H54" s="119">
        <v>34</v>
      </c>
      <c r="I54" s="119">
        <v>40</v>
      </c>
      <c r="J54" s="119">
        <v>74</v>
      </c>
      <c r="K54" s="119">
        <v>35</v>
      </c>
      <c r="L54" s="119">
        <v>30</v>
      </c>
      <c r="M54" s="119">
        <v>65</v>
      </c>
      <c r="N54" s="119"/>
      <c r="O54" s="119"/>
      <c r="P54" s="119"/>
      <c r="Q54" s="119"/>
      <c r="R54" s="119"/>
      <c r="S54" s="119"/>
      <c r="T54" s="119"/>
      <c r="U54" s="119"/>
      <c r="V54" s="119"/>
      <c r="W54" s="119"/>
      <c r="X54" s="119"/>
      <c r="Y54" s="119"/>
      <c r="Z54" s="119">
        <v>1</v>
      </c>
      <c r="AA54" s="119"/>
      <c r="AB54" s="120">
        <v>1</v>
      </c>
    </row>
    <row r="55" spans="2:28">
      <c r="B55" s="121">
        <v>52.010100000000001</v>
      </c>
      <c r="C55" s="112" t="s">
        <v>100</v>
      </c>
      <c r="D55" s="118" t="s">
        <v>101</v>
      </c>
      <c r="E55" s="122">
        <f t="shared" si="10"/>
        <v>70</v>
      </c>
      <c r="F55" s="122">
        <f t="shared" si="11"/>
        <v>70</v>
      </c>
      <c r="G55" s="122">
        <f t="shared" si="12"/>
        <v>140</v>
      </c>
      <c r="H55" s="119">
        <v>34</v>
      </c>
      <c r="I55" s="119">
        <v>40</v>
      </c>
      <c r="J55" s="119">
        <v>74</v>
      </c>
      <c r="K55" s="119">
        <v>35</v>
      </c>
      <c r="L55" s="119">
        <v>30</v>
      </c>
      <c r="M55" s="119">
        <v>65</v>
      </c>
      <c r="N55" s="119"/>
      <c r="O55" s="119"/>
      <c r="P55" s="119"/>
      <c r="Q55" s="119"/>
      <c r="R55" s="119"/>
      <c r="S55" s="119"/>
      <c r="T55" s="119"/>
      <c r="U55" s="119"/>
      <c r="V55" s="119"/>
      <c r="W55" s="119"/>
      <c r="X55" s="119"/>
      <c r="Y55" s="119"/>
      <c r="Z55" s="119">
        <v>1</v>
      </c>
      <c r="AA55" s="119"/>
      <c r="AB55" s="120">
        <v>1</v>
      </c>
    </row>
    <row r="56" spans="2:28">
      <c r="B56" s="124" t="s">
        <v>110</v>
      </c>
      <c r="C56" s="125"/>
      <c r="D56" s="97"/>
      <c r="E56" s="126">
        <f t="shared" si="10"/>
        <v>221</v>
      </c>
      <c r="F56" s="126">
        <f t="shared" si="11"/>
        <v>136</v>
      </c>
      <c r="G56" s="126">
        <f t="shared" si="12"/>
        <v>357</v>
      </c>
      <c r="H56" s="126">
        <v>66</v>
      </c>
      <c r="I56" s="126">
        <v>36</v>
      </c>
      <c r="J56" s="126">
        <v>102</v>
      </c>
      <c r="K56" s="126">
        <v>67</v>
      </c>
      <c r="L56" s="126">
        <v>39</v>
      </c>
      <c r="M56" s="126">
        <v>106</v>
      </c>
      <c r="N56" s="126">
        <v>33</v>
      </c>
      <c r="O56" s="126">
        <v>25</v>
      </c>
      <c r="P56" s="126">
        <v>58</v>
      </c>
      <c r="Q56" s="126">
        <v>53</v>
      </c>
      <c r="R56" s="126">
        <v>33</v>
      </c>
      <c r="S56" s="126">
        <v>86</v>
      </c>
      <c r="T56" s="126">
        <v>1</v>
      </c>
      <c r="U56" s="126">
        <v>3</v>
      </c>
      <c r="V56" s="126">
        <v>4</v>
      </c>
      <c r="W56" s="126"/>
      <c r="X56" s="126"/>
      <c r="Y56" s="126"/>
      <c r="Z56" s="126">
        <v>1</v>
      </c>
      <c r="AA56" s="126"/>
      <c r="AB56" s="127">
        <v>1</v>
      </c>
    </row>
    <row r="57" spans="2:28">
      <c r="B57" s="111" t="s">
        <v>49</v>
      </c>
      <c r="C57" s="112"/>
      <c r="D57" s="113"/>
      <c r="E57" s="114">
        <f t="shared" si="10"/>
        <v>187</v>
      </c>
      <c r="F57" s="114">
        <f t="shared" si="11"/>
        <v>105</v>
      </c>
      <c r="G57" s="114">
        <f t="shared" si="12"/>
        <v>292</v>
      </c>
      <c r="H57" s="114">
        <v>48</v>
      </c>
      <c r="I57" s="114">
        <v>20</v>
      </c>
      <c r="J57" s="114">
        <v>68</v>
      </c>
      <c r="K57" s="114">
        <v>51</v>
      </c>
      <c r="L57" s="114">
        <v>24</v>
      </c>
      <c r="M57" s="114">
        <v>75</v>
      </c>
      <c r="N57" s="114">
        <v>33</v>
      </c>
      <c r="O57" s="114">
        <v>25</v>
      </c>
      <c r="P57" s="114">
        <v>58</v>
      </c>
      <c r="Q57" s="114">
        <v>53</v>
      </c>
      <c r="R57" s="114">
        <v>33</v>
      </c>
      <c r="S57" s="114">
        <v>86</v>
      </c>
      <c r="T57" s="114">
        <v>1</v>
      </c>
      <c r="U57" s="114">
        <v>3</v>
      </c>
      <c r="V57" s="114">
        <v>4</v>
      </c>
      <c r="W57" s="114"/>
      <c r="X57" s="114"/>
      <c r="Y57" s="114"/>
      <c r="Z57" s="114">
        <v>1</v>
      </c>
      <c r="AA57" s="114"/>
      <c r="AB57" s="115">
        <v>1</v>
      </c>
    </row>
    <row r="58" spans="2:28">
      <c r="B58" s="116" t="s">
        <v>71</v>
      </c>
      <c r="C58" s="117"/>
      <c r="D58" s="118"/>
      <c r="E58" s="119">
        <f t="shared" si="10"/>
        <v>187</v>
      </c>
      <c r="F58" s="119">
        <f t="shared" si="11"/>
        <v>105</v>
      </c>
      <c r="G58" s="119">
        <f t="shared" si="12"/>
        <v>292</v>
      </c>
      <c r="H58" s="119">
        <v>48</v>
      </c>
      <c r="I58" s="119">
        <v>20</v>
      </c>
      <c r="J58" s="119">
        <v>68</v>
      </c>
      <c r="K58" s="119">
        <v>51</v>
      </c>
      <c r="L58" s="119">
        <v>24</v>
      </c>
      <c r="M58" s="119">
        <v>75</v>
      </c>
      <c r="N58" s="119">
        <v>33</v>
      </c>
      <c r="O58" s="119">
        <v>25</v>
      </c>
      <c r="P58" s="119">
        <v>58</v>
      </c>
      <c r="Q58" s="119">
        <v>53</v>
      </c>
      <c r="R58" s="119">
        <v>33</v>
      </c>
      <c r="S58" s="119">
        <v>86</v>
      </c>
      <c r="T58" s="119">
        <v>1</v>
      </c>
      <c r="U58" s="119">
        <v>3</v>
      </c>
      <c r="V58" s="119">
        <v>4</v>
      </c>
      <c r="W58" s="119"/>
      <c r="X58" s="119"/>
      <c r="Y58" s="119"/>
      <c r="Z58" s="119">
        <v>1</v>
      </c>
      <c r="AA58" s="119"/>
      <c r="AB58" s="120">
        <v>1</v>
      </c>
    </row>
    <row r="59" spans="2:28">
      <c r="B59" s="121">
        <v>4.0400999999999998</v>
      </c>
      <c r="C59" s="112" t="s">
        <v>107</v>
      </c>
      <c r="D59" s="118" t="s">
        <v>595</v>
      </c>
      <c r="E59" s="122">
        <f t="shared" si="10"/>
        <v>187</v>
      </c>
      <c r="F59" s="122">
        <f t="shared" si="11"/>
        <v>105</v>
      </c>
      <c r="G59" s="122">
        <f t="shared" si="12"/>
        <v>292</v>
      </c>
      <c r="H59" s="119">
        <v>48</v>
      </c>
      <c r="I59" s="119">
        <v>20</v>
      </c>
      <c r="J59" s="119">
        <v>68</v>
      </c>
      <c r="K59" s="119">
        <v>51</v>
      </c>
      <c r="L59" s="119">
        <v>24</v>
      </c>
      <c r="M59" s="119">
        <v>75</v>
      </c>
      <c r="N59" s="119">
        <v>33</v>
      </c>
      <c r="O59" s="119">
        <v>25</v>
      </c>
      <c r="P59" s="119">
        <v>58</v>
      </c>
      <c r="Q59" s="119">
        <v>53</v>
      </c>
      <c r="R59" s="119">
        <v>33</v>
      </c>
      <c r="S59" s="119">
        <v>86</v>
      </c>
      <c r="T59" s="119">
        <v>1</v>
      </c>
      <c r="U59" s="119">
        <v>3</v>
      </c>
      <c r="V59" s="119">
        <v>4</v>
      </c>
      <c r="W59" s="119"/>
      <c r="X59" s="119"/>
      <c r="Y59" s="119"/>
      <c r="Z59" s="119">
        <v>1</v>
      </c>
      <c r="AA59" s="119"/>
      <c r="AB59" s="120">
        <v>1</v>
      </c>
    </row>
    <row r="60" spans="2:28">
      <c r="B60" s="111" t="s">
        <v>50</v>
      </c>
      <c r="C60" s="112"/>
      <c r="D60" s="113"/>
      <c r="E60" s="114">
        <f t="shared" si="10"/>
        <v>34</v>
      </c>
      <c r="F60" s="114">
        <f t="shared" si="11"/>
        <v>31</v>
      </c>
      <c r="G60" s="114">
        <f t="shared" si="12"/>
        <v>65</v>
      </c>
      <c r="H60" s="114">
        <v>18</v>
      </c>
      <c r="I60" s="114">
        <v>16</v>
      </c>
      <c r="J60" s="114">
        <v>34</v>
      </c>
      <c r="K60" s="114">
        <v>16</v>
      </c>
      <c r="L60" s="114">
        <v>15</v>
      </c>
      <c r="M60" s="114">
        <v>31</v>
      </c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  <c r="AA60" s="114"/>
      <c r="AB60" s="115"/>
    </row>
    <row r="61" spans="2:28">
      <c r="B61" s="116" t="s">
        <v>75</v>
      </c>
      <c r="C61" s="117"/>
      <c r="D61" s="118"/>
      <c r="E61" s="119">
        <f t="shared" si="10"/>
        <v>34</v>
      </c>
      <c r="F61" s="119">
        <f t="shared" si="11"/>
        <v>31</v>
      </c>
      <c r="G61" s="119">
        <f t="shared" si="12"/>
        <v>65</v>
      </c>
      <c r="H61" s="119">
        <v>18</v>
      </c>
      <c r="I61" s="119">
        <v>16</v>
      </c>
      <c r="J61" s="119">
        <v>34</v>
      </c>
      <c r="K61" s="119">
        <v>16</v>
      </c>
      <c r="L61" s="119">
        <v>15</v>
      </c>
      <c r="M61" s="119">
        <v>31</v>
      </c>
      <c r="N61" s="119"/>
      <c r="O61" s="119"/>
      <c r="P61" s="119"/>
      <c r="Q61" s="119"/>
      <c r="R61" s="119"/>
      <c r="S61" s="119"/>
      <c r="T61" s="119"/>
      <c r="U61" s="119"/>
      <c r="V61" s="119"/>
      <c r="W61" s="119"/>
      <c r="X61" s="119"/>
      <c r="Y61" s="119"/>
      <c r="Z61" s="119"/>
      <c r="AA61" s="119"/>
      <c r="AB61" s="120"/>
    </row>
    <row r="62" spans="2:28">
      <c r="B62" s="121">
        <v>4.0201000000000002</v>
      </c>
      <c r="C62" s="112" t="s">
        <v>109</v>
      </c>
      <c r="D62" s="118" t="s">
        <v>110</v>
      </c>
      <c r="E62" s="122">
        <f t="shared" si="10"/>
        <v>34</v>
      </c>
      <c r="F62" s="122">
        <f t="shared" si="11"/>
        <v>31</v>
      </c>
      <c r="G62" s="122">
        <f t="shared" si="12"/>
        <v>65</v>
      </c>
      <c r="H62" s="119">
        <v>18</v>
      </c>
      <c r="I62" s="119">
        <v>16</v>
      </c>
      <c r="J62" s="119">
        <v>34</v>
      </c>
      <c r="K62" s="119">
        <v>16</v>
      </c>
      <c r="L62" s="119">
        <v>15</v>
      </c>
      <c r="M62" s="119">
        <v>31</v>
      </c>
      <c r="N62" s="119"/>
      <c r="O62" s="119"/>
      <c r="P62" s="119"/>
      <c r="Q62" s="119"/>
      <c r="R62" s="119"/>
      <c r="S62" s="119"/>
      <c r="T62" s="119"/>
      <c r="U62" s="119"/>
      <c r="V62" s="119"/>
      <c r="W62" s="119"/>
      <c r="X62" s="119"/>
      <c r="Y62" s="119"/>
      <c r="Z62" s="119"/>
      <c r="AA62" s="119"/>
      <c r="AB62" s="120"/>
    </row>
    <row r="63" spans="2:28">
      <c r="B63" s="124" t="s">
        <v>596</v>
      </c>
      <c r="C63" s="125"/>
      <c r="D63" s="97"/>
      <c r="E63" s="126">
        <f t="shared" si="10"/>
        <v>1730</v>
      </c>
      <c r="F63" s="126">
        <f t="shared" si="11"/>
        <v>1138</v>
      </c>
      <c r="G63" s="126">
        <f t="shared" si="12"/>
        <v>2868</v>
      </c>
      <c r="H63" s="126">
        <v>459</v>
      </c>
      <c r="I63" s="126">
        <v>299</v>
      </c>
      <c r="J63" s="126">
        <v>758</v>
      </c>
      <c r="K63" s="126">
        <v>466</v>
      </c>
      <c r="L63" s="126">
        <v>353</v>
      </c>
      <c r="M63" s="126">
        <v>819</v>
      </c>
      <c r="N63" s="126">
        <v>270</v>
      </c>
      <c r="O63" s="126">
        <v>159</v>
      </c>
      <c r="P63" s="126">
        <v>429</v>
      </c>
      <c r="Q63" s="126">
        <v>518</v>
      </c>
      <c r="R63" s="126">
        <v>319</v>
      </c>
      <c r="S63" s="126">
        <v>837</v>
      </c>
      <c r="T63" s="126">
        <v>5</v>
      </c>
      <c r="U63" s="126">
        <v>4</v>
      </c>
      <c r="V63" s="126">
        <v>9</v>
      </c>
      <c r="W63" s="126"/>
      <c r="X63" s="126"/>
      <c r="Y63" s="126"/>
      <c r="Z63" s="126">
        <v>12</v>
      </c>
      <c r="AA63" s="126">
        <v>4</v>
      </c>
      <c r="AB63" s="127">
        <v>16</v>
      </c>
    </row>
    <row r="64" spans="2:28">
      <c r="B64" s="111" t="s">
        <v>49</v>
      </c>
      <c r="C64" s="112"/>
      <c r="D64" s="113"/>
      <c r="E64" s="114">
        <f t="shared" si="10"/>
        <v>1584</v>
      </c>
      <c r="F64" s="114">
        <f t="shared" si="11"/>
        <v>968</v>
      </c>
      <c r="G64" s="114">
        <f t="shared" si="12"/>
        <v>2552</v>
      </c>
      <c r="H64" s="114">
        <v>426</v>
      </c>
      <c r="I64" s="114">
        <v>257</v>
      </c>
      <c r="J64" s="114">
        <v>683</v>
      </c>
      <c r="K64" s="114">
        <v>353</v>
      </c>
      <c r="L64" s="114">
        <v>225</v>
      </c>
      <c r="M64" s="114">
        <v>578</v>
      </c>
      <c r="N64" s="114">
        <v>270</v>
      </c>
      <c r="O64" s="114">
        <v>159</v>
      </c>
      <c r="P64" s="114">
        <v>429</v>
      </c>
      <c r="Q64" s="114">
        <v>518</v>
      </c>
      <c r="R64" s="114">
        <v>319</v>
      </c>
      <c r="S64" s="114">
        <v>837</v>
      </c>
      <c r="T64" s="114">
        <v>5</v>
      </c>
      <c r="U64" s="114">
        <v>4</v>
      </c>
      <c r="V64" s="114">
        <v>9</v>
      </c>
      <c r="W64" s="114"/>
      <c r="X64" s="114"/>
      <c r="Y64" s="114"/>
      <c r="Z64" s="114">
        <v>12</v>
      </c>
      <c r="AA64" s="114">
        <v>4</v>
      </c>
      <c r="AB64" s="115">
        <v>16</v>
      </c>
    </row>
    <row r="65" spans="2:28">
      <c r="B65" s="116" t="s">
        <v>71</v>
      </c>
      <c r="C65" s="117"/>
      <c r="D65" s="118"/>
      <c r="E65" s="119">
        <f t="shared" si="10"/>
        <v>872</v>
      </c>
      <c r="F65" s="119">
        <f t="shared" si="11"/>
        <v>542</v>
      </c>
      <c r="G65" s="119">
        <f t="shared" si="12"/>
        <v>1414</v>
      </c>
      <c r="H65" s="119">
        <v>255</v>
      </c>
      <c r="I65" s="119">
        <v>148</v>
      </c>
      <c r="J65" s="119">
        <v>403</v>
      </c>
      <c r="K65" s="119">
        <v>189</v>
      </c>
      <c r="L65" s="119">
        <v>129</v>
      </c>
      <c r="M65" s="119">
        <v>318</v>
      </c>
      <c r="N65" s="119">
        <v>162</v>
      </c>
      <c r="O65" s="119">
        <v>87</v>
      </c>
      <c r="P65" s="119">
        <v>249</v>
      </c>
      <c r="Q65" s="119">
        <v>257</v>
      </c>
      <c r="R65" s="119">
        <v>173</v>
      </c>
      <c r="S65" s="119">
        <v>430</v>
      </c>
      <c r="T65" s="119">
        <v>4</v>
      </c>
      <c r="U65" s="119">
        <v>2</v>
      </c>
      <c r="V65" s="119">
        <v>6</v>
      </c>
      <c r="W65" s="119"/>
      <c r="X65" s="119"/>
      <c r="Y65" s="119"/>
      <c r="Z65" s="119">
        <v>5</v>
      </c>
      <c r="AA65" s="119">
        <v>3</v>
      </c>
      <c r="AB65" s="120">
        <v>8</v>
      </c>
    </row>
    <row r="66" spans="2:28">
      <c r="B66" s="121">
        <v>3.0104000000000002</v>
      </c>
      <c r="C66" s="112" t="s">
        <v>112</v>
      </c>
      <c r="D66" s="118" t="s">
        <v>113</v>
      </c>
      <c r="E66" s="122">
        <f t="shared" si="10"/>
        <v>243</v>
      </c>
      <c r="F66" s="122">
        <f t="shared" si="11"/>
        <v>92</v>
      </c>
      <c r="G66" s="122">
        <f t="shared" si="12"/>
        <v>335</v>
      </c>
      <c r="H66" s="119">
        <v>93</v>
      </c>
      <c r="I66" s="119">
        <v>25</v>
      </c>
      <c r="J66" s="119">
        <v>118</v>
      </c>
      <c r="K66" s="119">
        <v>48</v>
      </c>
      <c r="L66" s="119">
        <v>22</v>
      </c>
      <c r="M66" s="119">
        <v>70</v>
      </c>
      <c r="N66" s="119">
        <v>39</v>
      </c>
      <c r="O66" s="119">
        <v>13</v>
      </c>
      <c r="P66" s="119">
        <v>52</v>
      </c>
      <c r="Q66" s="119">
        <v>62</v>
      </c>
      <c r="R66" s="119">
        <v>31</v>
      </c>
      <c r="S66" s="119">
        <v>93</v>
      </c>
      <c r="T66" s="119"/>
      <c r="U66" s="119"/>
      <c r="V66" s="119"/>
      <c r="W66" s="119"/>
      <c r="X66" s="119"/>
      <c r="Y66" s="119"/>
      <c r="Z66" s="119">
        <v>1</v>
      </c>
      <c r="AA66" s="119">
        <v>1</v>
      </c>
      <c r="AB66" s="120">
        <v>2</v>
      </c>
    </row>
    <row r="67" spans="2:28">
      <c r="B67" s="121">
        <v>11.0701</v>
      </c>
      <c r="C67" s="112" t="s">
        <v>114</v>
      </c>
      <c r="D67" s="118" t="s">
        <v>115</v>
      </c>
      <c r="E67" s="122">
        <f t="shared" si="10"/>
        <v>33</v>
      </c>
      <c r="F67" s="122">
        <f t="shared" si="11"/>
        <v>106</v>
      </c>
      <c r="G67" s="122">
        <f t="shared" si="12"/>
        <v>139</v>
      </c>
      <c r="H67" s="119">
        <v>14</v>
      </c>
      <c r="I67" s="119">
        <v>30</v>
      </c>
      <c r="J67" s="119">
        <v>44</v>
      </c>
      <c r="K67" s="119">
        <v>7</v>
      </c>
      <c r="L67" s="119">
        <v>33</v>
      </c>
      <c r="M67" s="119">
        <v>40</v>
      </c>
      <c r="N67" s="119">
        <v>3</v>
      </c>
      <c r="O67" s="119">
        <v>19</v>
      </c>
      <c r="P67" s="119">
        <v>22</v>
      </c>
      <c r="Q67" s="119">
        <v>7</v>
      </c>
      <c r="R67" s="119">
        <v>21</v>
      </c>
      <c r="S67" s="119">
        <v>28</v>
      </c>
      <c r="T67" s="119">
        <v>1</v>
      </c>
      <c r="U67" s="119">
        <v>2</v>
      </c>
      <c r="V67" s="119">
        <v>3</v>
      </c>
      <c r="W67" s="119"/>
      <c r="X67" s="119"/>
      <c r="Y67" s="119"/>
      <c r="Z67" s="119">
        <v>1</v>
      </c>
      <c r="AA67" s="119">
        <v>1</v>
      </c>
      <c r="AB67" s="120">
        <v>2</v>
      </c>
    </row>
    <row r="68" spans="2:28">
      <c r="B68" s="121">
        <v>30.180099999999999</v>
      </c>
      <c r="C68" s="112" t="s">
        <v>128</v>
      </c>
      <c r="D68" s="118" t="s">
        <v>129</v>
      </c>
      <c r="E68" s="122">
        <f t="shared" si="10"/>
        <v>169</v>
      </c>
      <c r="F68" s="122">
        <f t="shared" si="11"/>
        <v>77</v>
      </c>
      <c r="G68" s="122">
        <f t="shared" si="12"/>
        <v>246</v>
      </c>
      <c r="H68" s="119">
        <v>35</v>
      </c>
      <c r="I68" s="119">
        <v>22</v>
      </c>
      <c r="J68" s="119">
        <v>57</v>
      </c>
      <c r="K68" s="119">
        <v>43</v>
      </c>
      <c r="L68" s="119">
        <v>18</v>
      </c>
      <c r="M68" s="119">
        <v>61</v>
      </c>
      <c r="N68" s="119">
        <v>33</v>
      </c>
      <c r="O68" s="119">
        <v>12</v>
      </c>
      <c r="P68" s="119">
        <v>45</v>
      </c>
      <c r="Q68" s="119">
        <v>54</v>
      </c>
      <c r="R68" s="119">
        <v>25</v>
      </c>
      <c r="S68" s="119">
        <v>79</v>
      </c>
      <c r="T68" s="119">
        <v>1</v>
      </c>
      <c r="U68" s="119"/>
      <c r="V68" s="119">
        <v>1</v>
      </c>
      <c r="W68" s="119"/>
      <c r="X68" s="119"/>
      <c r="Y68" s="119"/>
      <c r="Z68" s="119">
        <v>3</v>
      </c>
      <c r="AA68" s="119"/>
      <c r="AB68" s="120">
        <v>3</v>
      </c>
    </row>
    <row r="69" spans="2:28">
      <c r="B69" s="121">
        <v>40.0501</v>
      </c>
      <c r="C69" s="112" t="s">
        <v>132</v>
      </c>
      <c r="D69" s="118" t="s">
        <v>133</v>
      </c>
      <c r="E69" s="122">
        <f t="shared" si="10"/>
        <v>252</v>
      </c>
      <c r="F69" s="122">
        <f t="shared" si="11"/>
        <v>168</v>
      </c>
      <c r="G69" s="122">
        <f t="shared" si="12"/>
        <v>420</v>
      </c>
      <c r="H69" s="119">
        <v>66</v>
      </c>
      <c r="I69" s="119">
        <v>41</v>
      </c>
      <c r="J69" s="119">
        <v>107</v>
      </c>
      <c r="K69" s="119">
        <v>52</v>
      </c>
      <c r="L69" s="119">
        <v>33</v>
      </c>
      <c r="M69" s="119">
        <v>85</v>
      </c>
      <c r="N69" s="119">
        <v>52</v>
      </c>
      <c r="O69" s="119">
        <v>27</v>
      </c>
      <c r="P69" s="119">
        <v>79</v>
      </c>
      <c r="Q69" s="119">
        <v>81</v>
      </c>
      <c r="R69" s="119">
        <v>67</v>
      </c>
      <c r="S69" s="119">
        <v>148</v>
      </c>
      <c r="T69" s="119">
        <v>1</v>
      </c>
      <c r="U69" s="119"/>
      <c r="V69" s="119">
        <v>1</v>
      </c>
      <c r="W69" s="119"/>
      <c r="X69" s="119"/>
      <c r="Y69" s="119"/>
      <c r="Z69" s="119"/>
      <c r="AA69" s="119"/>
      <c r="AB69" s="120"/>
    </row>
    <row r="70" spans="2:28">
      <c r="B70" s="121">
        <v>40.080100000000002</v>
      </c>
      <c r="C70" s="112" t="s">
        <v>134</v>
      </c>
      <c r="D70" s="118" t="s">
        <v>135</v>
      </c>
      <c r="E70" s="122">
        <f t="shared" si="10"/>
        <v>80</v>
      </c>
      <c r="F70" s="122">
        <f t="shared" si="11"/>
        <v>80</v>
      </c>
      <c r="G70" s="122">
        <f t="shared" si="12"/>
        <v>160</v>
      </c>
      <c r="H70" s="119">
        <v>27</v>
      </c>
      <c r="I70" s="119">
        <v>23</v>
      </c>
      <c r="J70" s="119">
        <v>50</v>
      </c>
      <c r="K70" s="119">
        <v>25</v>
      </c>
      <c r="L70" s="119">
        <v>21</v>
      </c>
      <c r="M70" s="119">
        <v>46</v>
      </c>
      <c r="N70" s="119">
        <v>18</v>
      </c>
      <c r="O70" s="119">
        <v>13</v>
      </c>
      <c r="P70" s="119">
        <v>31</v>
      </c>
      <c r="Q70" s="119">
        <v>10</v>
      </c>
      <c r="R70" s="119">
        <v>22</v>
      </c>
      <c r="S70" s="119">
        <v>32</v>
      </c>
      <c r="T70" s="119"/>
      <c r="U70" s="119"/>
      <c r="V70" s="119"/>
      <c r="W70" s="119"/>
      <c r="X70" s="119"/>
      <c r="Y70" s="119"/>
      <c r="Z70" s="119"/>
      <c r="AA70" s="119">
        <v>1</v>
      </c>
      <c r="AB70" s="120">
        <v>1</v>
      </c>
    </row>
    <row r="71" spans="2:28">
      <c r="B71" s="121">
        <v>51.310099999999998</v>
      </c>
      <c r="C71" s="112" t="s">
        <v>116</v>
      </c>
      <c r="D71" s="118" t="s">
        <v>117</v>
      </c>
      <c r="E71" s="122">
        <f t="shared" si="10"/>
        <v>95</v>
      </c>
      <c r="F71" s="122">
        <f t="shared" si="11"/>
        <v>19</v>
      </c>
      <c r="G71" s="122">
        <f t="shared" si="12"/>
        <v>114</v>
      </c>
      <c r="H71" s="119">
        <v>20</v>
      </c>
      <c r="I71" s="119">
        <v>7</v>
      </c>
      <c r="J71" s="119">
        <v>27</v>
      </c>
      <c r="K71" s="119">
        <v>14</v>
      </c>
      <c r="L71" s="119">
        <v>2</v>
      </c>
      <c r="M71" s="119">
        <v>16</v>
      </c>
      <c r="N71" s="119">
        <v>17</v>
      </c>
      <c r="O71" s="119">
        <v>3</v>
      </c>
      <c r="P71" s="119">
        <v>20</v>
      </c>
      <c r="Q71" s="119">
        <v>43</v>
      </c>
      <c r="R71" s="119">
        <v>7</v>
      </c>
      <c r="S71" s="119">
        <v>50</v>
      </c>
      <c r="T71" s="119">
        <v>1</v>
      </c>
      <c r="U71" s="119"/>
      <c r="V71" s="119">
        <v>1</v>
      </c>
      <c r="W71" s="119"/>
      <c r="X71" s="119"/>
      <c r="Y71" s="119"/>
      <c r="Z71" s="119"/>
      <c r="AA71" s="119"/>
      <c r="AB71" s="120"/>
    </row>
    <row r="72" spans="2:28">
      <c r="B72" s="116" t="s">
        <v>582</v>
      </c>
      <c r="C72" s="117"/>
      <c r="D72" s="118"/>
      <c r="E72" s="119">
        <f t="shared" si="10"/>
        <v>646</v>
      </c>
      <c r="F72" s="119">
        <f t="shared" si="11"/>
        <v>356</v>
      </c>
      <c r="G72" s="119">
        <f t="shared" si="12"/>
        <v>1002</v>
      </c>
      <c r="H72" s="119">
        <v>148</v>
      </c>
      <c r="I72" s="119">
        <v>87</v>
      </c>
      <c r="J72" s="119">
        <v>235</v>
      </c>
      <c r="K72" s="119">
        <v>151</v>
      </c>
      <c r="L72" s="119">
        <v>82</v>
      </c>
      <c r="M72" s="119">
        <v>233</v>
      </c>
      <c r="N72" s="119">
        <v>96</v>
      </c>
      <c r="O72" s="119">
        <v>60</v>
      </c>
      <c r="P72" s="119">
        <v>156</v>
      </c>
      <c r="Q72" s="119">
        <v>245</v>
      </c>
      <c r="R72" s="119">
        <v>126</v>
      </c>
      <c r="S72" s="119">
        <v>371</v>
      </c>
      <c r="T72" s="119">
        <v>1</v>
      </c>
      <c r="U72" s="119"/>
      <c r="V72" s="119">
        <v>1</v>
      </c>
      <c r="W72" s="119"/>
      <c r="X72" s="119"/>
      <c r="Y72" s="119"/>
      <c r="Z72" s="119">
        <v>5</v>
      </c>
      <c r="AA72" s="119">
        <v>1</v>
      </c>
      <c r="AB72" s="120">
        <v>6</v>
      </c>
    </row>
    <row r="73" spans="2:28">
      <c r="B73" s="121">
        <v>26.010100000000001</v>
      </c>
      <c r="C73" s="112" t="s">
        <v>118</v>
      </c>
      <c r="D73" s="118" t="s">
        <v>119</v>
      </c>
      <c r="E73" s="122">
        <f t="shared" si="10"/>
        <v>34</v>
      </c>
      <c r="F73" s="122">
        <f t="shared" si="11"/>
        <v>12</v>
      </c>
      <c r="G73" s="122">
        <f t="shared" si="12"/>
        <v>46</v>
      </c>
      <c r="H73" s="119">
        <v>1</v>
      </c>
      <c r="I73" s="119"/>
      <c r="J73" s="119">
        <v>1</v>
      </c>
      <c r="K73" s="119">
        <v>1</v>
      </c>
      <c r="L73" s="119"/>
      <c r="M73" s="119">
        <v>1</v>
      </c>
      <c r="N73" s="119">
        <v>1</v>
      </c>
      <c r="O73" s="119"/>
      <c r="P73" s="119">
        <v>1</v>
      </c>
      <c r="Q73" s="119">
        <v>31</v>
      </c>
      <c r="R73" s="119">
        <v>12</v>
      </c>
      <c r="S73" s="119">
        <v>43</v>
      </c>
      <c r="T73" s="119"/>
      <c r="U73" s="119"/>
      <c r="V73" s="119"/>
      <c r="W73" s="119"/>
      <c r="X73" s="119"/>
      <c r="Y73" s="119"/>
      <c r="Z73" s="119"/>
      <c r="AA73" s="119"/>
      <c r="AB73" s="120"/>
    </row>
    <row r="74" spans="2:28">
      <c r="B74" s="123"/>
      <c r="C74" s="112" t="s">
        <v>120</v>
      </c>
      <c r="D74" s="118" t="s">
        <v>121</v>
      </c>
      <c r="E74" s="122">
        <f t="shared" si="10"/>
        <v>106</v>
      </c>
      <c r="F74" s="122">
        <f t="shared" si="11"/>
        <v>63</v>
      </c>
      <c r="G74" s="122">
        <f t="shared" si="12"/>
        <v>169</v>
      </c>
      <c r="H74" s="119"/>
      <c r="I74" s="119"/>
      <c r="J74" s="119"/>
      <c r="K74" s="119">
        <v>2</v>
      </c>
      <c r="L74" s="119">
        <v>2</v>
      </c>
      <c r="M74" s="119">
        <v>4</v>
      </c>
      <c r="N74" s="119">
        <v>22</v>
      </c>
      <c r="O74" s="119">
        <v>16</v>
      </c>
      <c r="P74" s="119">
        <v>38</v>
      </c>
      <c r="Q74" s="119">
        <v>81</v>
      </c>
      <c r="R74" s="119">
        <v>45</v>
      </c>
      <c r="S74" s="119">
        <v>126</v>
      </c>
      <c r="T74" s="119">
        <v>1</v>
      </c>
      <c r="U74" s="119"/>
      <c r="V74" s="119">
        <v>1</v>
      </c>
      <c r="W74" s="119"/>
      <c r="X74" s="119"/>
      <c r="Y74" s="119"/>
      <c r="Z74" s="119"/>
      <c r="AA74" s="119"/>
      <c r="AB74" s="120"/>
    </row>
    <row r="75" spans="2:28">
      <c r="B75" s="123"/>
      <c r="C75" s="112" t="s">
        <v>122</v>
      </c>
      <c r="D75" s="118" t="s">
        <v>123</v>
      </c>
      <c r="E75" s="122">
        <f t="shared" si="10"/>
        <v>506</v>
      </c>
      <c r="F75" s="122">
        <f t="shared" si="11"/>
        <v>281</v>
      </c>
      <c r="G75" s="122">
        <f t="shared" si="12"/>
        <v>787</v>
      </c>
      <c r="H75" s="119">
        <v>147</v>
      </c>
      <c r="I75" s="119">
        <v>87</v>
      </c>
      <c r="J75" s="119">
        <v>234</v>
      </c>
      <c r="K75" s="119">
        <v>148</v>
      </c>
      <c r="L75" s="119">
        <v>80</v>
      </c>
      <c r="M75" s="119">
        <v>228</v>
      </c>
      <c r="N75" s="119">
        <v>73</v>
      </c>
      <c r="O75" s="119">
        <v>44</v>
      </c>
      <c r="P75" s="119">
        <v>117</v>
      </c>
      <c r="Q75" s="119">
        <v>133</v>
      </c>
      <c r="R75" s="119">
        <v>69</v>
      </c>
      <c r="S75" s="119">
        <v>202</v>
      </c>
      <c r="T75" s="119"/>
      <c r="U75" s="119"/>
      <c r="V75" s="119"/>
      <c r="W75" s="119"/>
      <c r="X75" s="119"/>
      <c r="Y75" s="119"/>
      <c r="Z75" s="119">
        <v>5</v>
      </c>
      <c r="AA75" s="119">
        <v>1</v>
      </c>
      <c r="AB75" s="120">
        <v>6</v>
      </c>
    </row>
    <row r="76" spans="2:28">
      <c r="B76" s="116" t="s">
        <v>588</v>
      </c>
      <c r="C76" s="117"/>
      <c r="D76" s="118"/>
      <c r="E76" s="119">
        <f t="shared" si="10"/>
        <v>66</v>
      </c>
      <c r="F76" s="119">
        <f t="shared" si="11"/>
        <v>70</v>
      </c>
      <c r="G76" s="119">
        <f t="shared" si="12"/>
        <v>136</v>
      </c>
      <c r="H76" s="119">
        <v>23</v>
      </c>
      <c r="I76" s="119">
        <v>22</v>
      </c>
      <c r="J76" s="119">
        <v>45</v>
      </c>
      <c r="K76" s="119">
        <v>13</v>
      </c>
      <c r="L76" s="119">
        <v>14</v>
      </c>
      <c r="M76" s="119">
        <v>27</v>
      </c>
      <c r="N76" s="119">
        <v>12</v>
      </c>
      <c r="O76" s="119">
        <v>12</v>
      </c>
      <c r="P76" s="119">
        <v>24</v>
      </c>
      <c r="Q76" s="119">
        <v>16</v>
      </c>
      <c r="R76" s="119">
        <v>20</v>
      </c>
      <c r="S76" s="119">
        <v>36</v>
      </c>
      <c r="T76" s="119"/>
      <c r="U76" s="119">
        <v>2</v>
      </c>
      <c r="V76" s="119">
        <v>2</v>
      </c>
      <c r="W76" s="119"/>
      <c r="X76" s="119"/>
      <c r="Y76" s="119"/>
      <c r="Z76" s="119">
        <v>2</v>
      </c>
      <c r="AA76" s="119"/>
      <c r="AB76" s="120">
        <v>2</v>
      </c>
    </row>
    <row r="77" spans="2:28">
      <c r="B77" s="121">
        <v>27.010100000000001</v>
      </c>
      <c r="C77" s="112" t="s">
        <v>597</v>
      </c>
      <c r="D77" s="118" t="s">
        <v>598</v>
      </c>
      <c r="E77" s="122">
        <f t="shared" si="10"/>
        <v>0</v>
      </c>
      <c r="F77" s="122">
        <f t="shared" si="11"/>
        <v>1</v>
      </c>
      <c r="G77" s="122">
        <f t="shared" si="12"/>
        <v>1</v>
      </c>
      <c r="H77" s="119"/>
      <c r="I77" s="119"/>
      <c r="J77" s="119"/>
      <c r="K77" s="119"/>
      <c r="L77" s="119"/>
      <c r="M77" s="119"/>
      <c r="N77" s="119"/>
      <c r="O77" s="119"/>
      <c r="P77" s="119"/>
      <c r="Q77" s="119"/>
      <c r="R77" s="119">
        <v>1</v>
      </c>
      <c r="S77" s="119">
        <v>1</v>
      </c>
      <c r="T77" s="119"/>
      <c r="U77" s="119"/>
      <c r="V77" s="119"/>
      <c r="W77" s="119"/>
      <c r="X77" s="119"/>
      <c r="Y77" s="119"/>
      <c r="Z77" s="119"/>
      <c r="AA77" s="119"/>
      <c r="AB77" s="120"/>
    </row>
    <row r="78" spans="2:28">
      <c r="B78" s="123"/>
      <c r="C78" s="112" t="s">
        <v>124</v>
      </c>
      <c r="D78" s="118" t="s">
        <v>125</v>
      </c>
      <c r="E78" s="122">
        <f t="shared" si="10"/>
        <v>63</v>
      </c>
      <c r="F78" s="122">
        <f t="shared" si="11"/>
        <v>65</v>
      </c>
      <c r="G78" s="122">
        <f t="shared" si="12"/>
        <v>128</v>
      </c>
      <c r="H78" s="119">
        <v>23</v>
      </c>
      <c r="I78" s="119">
        <v>22</v>
      </c>
      <c r="J78" s="119">
        <v>45</v>
      </c>
      <c r="K78" s="119">
        <v>13</v>
      </c>
      <c r="L78" s="119">
        <v>14</v>
      </c>
      <c r="M78" s="119">
        <v>27</v>
      </c>
      <c r="N78" s="119">
        <v>11</v>
      </c>
      <c r="O78" s="119">
        <v>12</v>
      </c>
      <c r="P78" s="119">
        <v>23</v>
      </c>
      <c r="Q78" s="119">
        <v>14</v>
      </c>
      <c r="R78" s="119">
        <v>15</v>
      </c>
      <c r="S78" s="119">
        <v>29</v>
      </c>
      <c r="T78" s="119"/>
      <c r="U78" s="119">
        <v>2</v>
      </c>
      <c r="V78" s="119">
        <v>2</v>
      </c>
      <c r="W78" s="119"/>
      <c r="X78" s="119"/>
      <c r="Y78" s="119"/>
      <c r="Z78" s="119">
        <v>2</v>
      </c>
      <c r="AA78" s="119"/>
      <c r="AB78" s="120">
        <v>2</v>
      </c>
    </row>
    <row r="79" spans="2:28">
      <c r="B79" s="123"/>
      <c r="C79" s="112" t="s">
        <v>126</v>
      </c>
      <c r="D79" s="118" t="s">
        <v>127</v>
      </c>
      <c r="E79" s="122">
        <f t="shared" si="10"/>
        <v>3</v>
      </c>
      <c r="F79" s="122">
        <f t="shared" si="11"/>
        <v>4</v>
      </c>
      <c r="G79" s="122">
        <f t="shared" si="12"/>
        <v>7</v>
      </c>
      <c r="H79" s="119"/>
      <c r="I79" s="119"/>
      <c r="J79" s="119"/>
      <c r="K79" s="119"/>
      <c r="L79" s="119"/>
      <c r="M79" s="119"/>
      <c r="N79" s="119">
        <v>1</v>
      </c>
      <c r="O79" s="119"/>
      <c r="P79" s="119">
        <v>1</v>
      </c>
      <c r="Q79" s="119">
        <v>2</v>
      </c>
      <c r="R79" s="119">
        <v>4</v>
      </c>
      <c r="S79" s="119">
        <v>6</v>
      </c>
      <c r="T79" s="119"/>
      <c r="U79" s="119"/>
      <c r="V79" s="119"/>
      <c r="W79" s="119"/>
      <c r="X79" s="119"/>
      <c r="Y79" s="119"/>
      <c r="Z79" s="119"/>
      <c r="AA79" s="119"/>
      <c r="AB79" s="120"/>
    </row>
    <row r="80" spans="2:28">
      <c r="B80" s="111" t="s">
        <v>50</v>
      </c>
      <c r="C80" s="112"/>
      <c r="D80" s="113"/>
      <c r="E80" s="114">
        <f t="shared" si="10"/>
        <v>146</v>
      </c>
      <c r="F80" s="114">
        <f t="shared" si="11"/>
        <v>170</v>
      </c>
      <c r="G80" s="114">
        <f t="shared" si="12"/>
        <v>316</v>
      </c>
      <c r="H80" s="114">
        <v>33</v>
      </c>
      <c r="I80" s="114">
        <v>42</v>
      </c>
      <c r="J80" s="114">
        <v>75</v>
      </c>
      <c r="K80" s="114">
        <v>113</v>
      </c>
      <c r="L80" s="114">
        <v>128</v>
      </c>
      <c r="M80" s="114">
        <v>241</v>
      </c>
      <c r="N80" s="114"/>
      <c r="O80" s="114"/>
      <c r="P80" s="114"/>
      <c r="Q80" s="114"/>
      <c r="R80" s="114"/>
      <c r="S80" s="114"/>
      <c r="T80" s="114"/>
      <c r="U80" s="114"/>
      <c r="V80" s="114"/>
      <c r="W80" s="114"/>
      <c r="X80" s="114"/>
      <c r="Y80" s="114"/>
      <c r="Z80" s="114"/>
      <c r="AA80" s="114"/>
      <c r="AB80" s="115"/>
    </row>
    <row r="81" spans="2:28">
      <c r="B81" s="116" t="s">
        <v>77</v>
      </c>
      <c r="C81" s="117"/>
      <c r="D81" s="118"/>
      <c r="E81" s="119">
        <f t="shared" si="10"/>
        <v>104</v>
      </c>
      <c r="F81" s="119">
        <f t="shared" si="11"/>
        <v>123</v>
      </c>
      <c r="G81" s="119">
        <f t="shared" si="12"/>
        <v>227</v>
      </c>
      <c r="H81" s="119">
        <v>22</v>
      </c>
      <c r="I81" s="119">
        <v>25</v>
      </c>
      <c r="J81" s="119">
        <v>47</v>
      </c>
      <c r="K81" s="119">
        <v>82</v>
      </c>
      <c r="L81" s="119">
        <v>98</v>
      </c>
      <c r="M81" s="119">
        <v>180</v>
      </c>
      <c r="N81" s="119"/>
      <c r="O81" s="119"/>
      <c r="P81" s="119"/>
      <c r="Q81" s="119"/>
      <c r="R81" s="119"/>
      <c r="S81" s="119"/>
      <c r="T81" s="119"/>
      <c r="U81" s="119"/>
      <c r="V81" s="119"/>
      <c r="W81" s="119"/>
      <c r="X81" s="119"/>
      <c r="Y81" s="119"/>
      <c r="Z81" s="119"/>
      <c r="AA81" s="119"/>
      <c r="AB81" s="120"/>
    </row>
    <row r="82" spans="2:28">
      <c r="B82" s="121">
        <v>3.0104000000000002</v>
      </c>
      <c r="C82" s="112" t="s">
        <v>112</v>
      </c>
      <c r="D82" s="118" t="s">
        <v>113</v>
      </c>
      <c r="E82" s="122">
        <f t="shared" si="10"/>
        <v>24</v>
      </c>
      <c r="F82" s="122">
        <f t="shared" si="11"/>
        <v>24</v>
      </c>
      <c r="G82" s="122">
        <f t="shared" si="12"/>
        <v>48</v>
      </c>
      <c r="H82" s="119">
        <v>6</v>
      </c>
      <c r="I82" s="119">
        <v>6</v>
      </c>
      <c r="J82" s="119">
        <v>12</v>
      </c>
      <c r="K82" s="119">
        <v>18</v>
      </c>
      <c r="L82" s="119">
        <v>18</v>
      </c>
      <c r="M82" s="119">
        <v>36</v>
      </c>
      <c r="N82" s="119"/>
      <c r="O82" s="119"/>
      <c r="P82" s="119"/>
      <c r="Q82" s="119"/>
      <c r="R82" s="119"/>
      <c r="S82" s="119"/>
      <c r="T82" s="119"/>
      <c r="U82" s="119"/>
      <c r="V82" s="119"/>
      <c r="W82" s="119"/>
      <c r="X82" s="119"/>
      <c r="Y82" s="119"/>
      <c r="Z82" s="119"/>
      <c r="AA82" s="119"/>
      <c r="AB82" s="120"/>
    </row>
    <row r="83" spans="2:28">
      <c r="B83" s="121">
        <v>26.010100000000001</v>
      </c>
      <c r="C83" s="112" t="s">
        <v>122</v>
      </c>
      <c r="D83" s="118" t="s">
        <v>123</v>
      </c>
      <c r="E83" s="122">
        <f t="shared" si="10"/>
        <v>24</v>
      </c>
      <c r="F83" s="122">
        <f t="shared" si="11"/>
        <v>29</v>
      </c>
      <c r="G83" s="122">
        <f t="shared" si="12"/>
        <v>53</v>
      </c>
      <c r="H83" s="119">
        <v>8</v>
      </c>
      <c r="I83" s="119">
        <v>6</v>
      </c>
      <c r="J83" s="119">
        <v>14</v>
      </c>
      <c r="K83" s="119">
        <v>16</v>
      </c>
      <c r="L83" s="119">
        <v>23</v>
      </c>
      <c r="M83" s="119">
        <v>39</v>
      </c>
      <c r="N83" s="119"/>
      <c r="O83" s="119"/>
      <c r="P83" s="119"/>
      <c r="Q83" s="119"/>
      <c r="R83" s="119"/>
      <c r="S83" s="119"/>
      <c r="T83" s="119"/>
      <c r="U83" s="119"/>
      <c r="V83" s="119"/>
      <c r="W83" s="119"/>
      <c r="X83" s="119"/>
      <c r="Y83" s="119"/>
      <c r="Z83" s="119"/>
      <c r="AA83" s="119"/>
      <c r="AB83" s="120"/>
    </row>
    <row r="84" spans="2:28">
      <c r="B84" s="121">
        <v>27.010100000000001</v>
      </c>
      <c r="C84" s="112" t="s">
        <v>124</v>
      </c>
      <c r="D84" s="118" t="s">
        <v>125</v>
      </c>
      <c r="E84" s="122">
        <f t="shared" si="10"/>
        <v>2</v>
      </c>
      <c r="F84" s="122">
        <f t="shared" si="11"/>
        <v>15</v>
      </c>
      <c r="G84" s="122">
        <f t="shared" si="12"/>
        <v>17</v>
      </c>
      <c r="H84" s="119">
        <v>1</v>
      </c>
      <c r="I84" s="119">
        <v>6</v>
      </c>
      <c r="J84" s="119">
        <v>7</v>
      </c>
      <c r="K84" s="119">
        <v>1</v>
      </c>
      <c r="L84" s="119">
        <v>9</v>
      </c>
      <c r="M84" s="119">
        <v>10</v>
      </c>
      <c r="N84" s="119"/>
      <c r="O84" s="119"/>
      <c r="P84" s="119"/>
      <c r="Q84" s="119"/>
      <c r="R84" s="119"/>
      <c r="S84" s="119"/>
      <c r="T84" s="119"/>
      <c r="U84" s="119"/>
      <c r="V84" s="119"/>
      <c r="W84" s="119"/>
      <c r="X84" s="119"/>
      <c r="Y84" s="119"/>
      <c r="Z84" s="119"/>
      <c r="AA84" s="119"/>
      <c r="AB84" s="120"/>
    </row>
    <row r="85" spans="2:28">
      <c r="B85" s="121">
        <v>40.0501</v>
      </c>
      <c r="C85" s="112" t="s">
        <v>132</v>
      </c>
      <c r="D85" s="118" t="s">
        <v>133</v>
      </c>
      <c r="E85" s="122">
        <f t="shared" si="10"/>
        <v>44</v>
      </c>
      <c r="F85" s="122">
        <f t="shared" si="11"/>
        <v>35</v>
      </c>
      <c r="G85" s="122">
        <f t="shared" si="12"/>
        <v>79</v>
      </c>
      <c r="H85" s="119">
        <v>6</v>
      </c>
      <c r="I85" s="119">
        <v>5</v>
      </c>
      <c r="J85" s="119">
        <v>11</v>
      </c>
      <c r="K85" s="119">
        <v>38</v>
      </c>
      <c r="L85" s="119">
        <v>30</v>
      </c>
      <c r="M85" s="119">
        <v>68</v>
      </c>
      <c r="N85" s="119"/>
      <c r="O85" s="119"/>
      <c r="P85" s="119"/>
      <c r="Q85" s="119"/>
      <c r="R85" s="119"/>
      <c r="S85" s="119"/>
      <c r="T85" s="119"/>
      <c r="U85" s="119"/>
      <c r="V85" s="119"/>
      <c r="W85" s="119"/>
      <c r="X85" s="119"/>
      <c r="Y85" s="119"/>
      <c r="Z85" s="119"/>
      <c r="AA85" s="119"/>
      <c r="AB85" s="120"/>
    </row>
    <row r="86" spans="2:28">
      <c r="B86" s="121">
        <v>40.050600000000003</v>
      </c>
      <c r="C86" s="112" t="s">
        <v>136</v>
      </c>
      <c r="D86" s="118" t="s">
        <v>599</v>
      </c>
      <c r="E86" s="122">
        <f t="shared" si="10"/>
        <v>10</v>
      </c>
      <c r="F86" s="122">
        <f t="shared" si="11"/>
        <v>20</v>
      </c>
      <c r="G86" s="122">
        <f t="shared" si="12"/>
        <v>30</v>
      </c>
      <c r="H86" s="119">
        <v>1</v>
      </c>
      <c r="I86" s="119">
        <v>2</v>
      </c>
      <c r="J86" s="119">
        <v>3</v>
      </c>
      <c r="K86" s="119">
        <v>9</v>
      </c>
      <c r="L86" s="119">
        <v>18</v>
      </c>
      <c r="M86" s="119">
        <v>27</v>
      </c>
      <c r="N86" s="119"/>
      <c r="O86" s="119"/>
      <c r="P86" s="119"/>
      <c r="Q86" s="119"/>
      <c r="R86" s="119"/>
      <c r="S86" s="119"/>
      <c r="T86" s="119"/>
      <c r="U86" s="119"/>
      <c r="V86" s="119"/>
      <c r="W86" s="119"/>
      <c r="X86" s="119"/>
      <c r="Y86" s="119"/>
      <c r="Z86" s="119"/>
      <c r="AA86" s="119"/>
      <c r="AB86" s="120"/>
    </row>
    <row r="87" spans="2:28">
      <c r="B87" s="116" t="s">
        <v>75</v>
      </c>
      <c r="C87" s="117"/>
      <c r="D87" s="118"/>
      <c r="E87" s="119">
        <f t="shared" si="10"/>
        <v>42</v>
      </c>
      <c r="F87" s="119">
        <f t="shared" si="11"/>
        <v>47</v>
      </c>
      <c r="G87" s="119">
        <f t="shared" si="12"/>
        <v>89</v>
      </c>
      <c r="H87" s="119">
        <v>11</v>
      </c>
      <c r="I87" s="119">
        <v>17</v>
      </c>
      <c r="J87" s="119">
        <v>28</v>
      </c>
      <c r="K87" s="119">
        <v>31</v>
      </c>
      <c r="L87" s="119">
        <v>30</v>
      </c>
      <c r="M87" s="119">
        <v>61</v>
      </c>
      <c r="N87" s="119"/>
      <c r="O87" s="119"/>
      <c r="P87" s="119"/>
      <c r="Q87" s="119"/>
      <c r="R87" s="119"/>
      <c r="S87" s="119"/>
      <c r="T87" s="119"/>
      <c r="U87" s="119"/>
      <c r="V87" s="119"/>
      <c r="W87" s="119"/>
      <c r="X87" s="119"/>
      <c r="Y87" s="119"/>
      <c r="Z87" s="119"/>
      <c r="AA87" s="119"/>
      <c r="AB87" s="120"/>
    </row>
    <row r="88" spans="2:28">
      <c r="B88" s="121">
        <v>3.0104000000000002</v>
      </c>
      <c r="C88" s="112" t="s">
        <v>112</v>
      </c>
      <c r="D88" s="118" t="s">
        <v>113</v>
      </c>
      <c r="E88" s="122">
        <f t="shared" si="10"/>
        <v>11</v>
      </c>
      <c r="F88" s="122">
        <f t="shared" si="11"/>
        <v>7</v>
      </c>
      <c r="G88" s="122">
        <f t="shared" si="12"/>
        <v>18</v>
      </c>
      <c r="H88" s="119">
        <v>1</v>
      </c>
      <c r="I88" s="119">
        <v>1</v>
      </c>
      <c r="J88" s="119">
        <v>2</v>
      </c>
      <c r="K88" s="119">
        <v>10</v>
      </c>
      <c r="L88" s="119">
        <v>6</v>
      </c>
      <c r="M88" s="119">
        <v>16</v>
      </c>
      <c r="N88" s="119"/>
      <c r="O88" s="119"/>
      <c r="P88" s="119"/>
      <c r="Q88" s="119"/>
      <c r="R88" s="119"/>
      <c r="S88" s="119"/>
      <c r="T88" s="119"/>
      <c r="U88" s="119"/>
      <c r="V88" s="119"/>
      <c r="W88" s="119"/>
      <c r="X88" s="119"/>
      <c r="Y88" s="119"/>
      <c r="Z88" s="119"/>
      <c r="AA88" s="119"/>
      <c r="AB88" s="120"/>
    </row>
    <row r="89" spans="2:28">
      <c r="B89" s="121">
        <v>26.010100000000001</v>
      </c>
      <c r="C89" s="112" t="s">
        <v>122</v>
      </c>
      <c r="D89" s="118" t="s">
        <v>123</v>
      </c>
      <c r="E89" s="122">
        <f t="shared" si="10"/>
        <v>23</v>
      </c>
      <c r="F89" s="122">
        <f t="shared" si="11"/>
        <v>18</v>
      </c>
      <c r="G89" s="122">
        <f t="shared" si="12"/>
        <v>41</v>
      </c>
      <c r="H89" s="119">
        <v>7</v>
      </c>
      <c r="I89" s="119">
        <v>8</v>
      </c>
      <c r="J89" s="119">
        <v>15</v>
      </c>
      <c r="K89" s="119">
        <v>16</v>
      </c>
      <c r="L89" s="119">
        <v>10</v>
      </c>
      <c r="M89" s="119">
        <v>26</v>
      </c>
      <c r="N89" s="119"/>
      <c r="O89" s="119"/>
      <c r="P89" s="119"/>
      <c r="Q89" s="119"/>
      <c r="R89" s="119"/>
      <c r="S89" s="119"/>
      <c r="T89" s="119"/>
      <c r="U89" s="119"/>
      <c r="V89" s="119"/>
      <c r="W89" s="119"/>
      <c r="X89" s="119"/>
      <c r="Y89" s="119"/>
      <c r="Z89" s="119"/>
      <c r="AA89" s="119"/>
      <c r="AB89" s="120"/>
    </row>
    <row r="90" spans="2:28">
      <c r="B90" s="121">
        <v>27.010100000000001</v>
      </c>
      <c r="C90" s="112" t="s">
        <v>124</v>
      </c>
      <c r="D90" s="118" t="s">
        <v>125</v>
      </c>
      <c r="E90" s="122">
        <f t="shared" si="10"/>
        <v>4</v>
      </c>
      <c r="F90" s="122">
        <f t="shared" si="11"/>
        <v>16</v>
      </c>
      <c r="G90" s="122">
        <f t="shared" si="12"/>
        <v>20</v>
      </c>
      <c r="H90" s="119">
        <v>1</v>
      </c>
      <c r="I90" s="119">
        <v>7</v>
      </c>
      <c r="J90" s="119">
        <v>8</v>
      </c>
      <c r="K90" s="119">
        <v>3</v>
      </c>
      <c r="L90" s="119">
        <v>9</v>
      </c>
      <c r="M90" s="119">
        <v>12</v>
      </c>
      <c r="N90" s="119"/>
      <c r="O90" s="119"/>
      <c r="P90" s="119"/>
      <c r="Q90" s="119"/>
      <c r="R90" s="119"/>
      <c r="S90" s="119"/>
      <c r="T90" s="119"/>
      <c r="U90" s="119"/>
      <c r="V90" s="119"/>
      <c r="W90" s="119"/>
      <c r="X90" s="119"/>
      <c r="Y90" s="119"/>
      <c r="Z90" s="119"/>
      <c r="AA90" s="119"/>
      <c r="AB90" s="120"/>
    </row>
    <row r="91" spans="2:28">
      <c r="B91" s="121">
        <v>40.0501</v>
      </c>
      <c r="C91" s="112" t="s">
        <v>132</v>
      </c>
      <c r="D91" s="118" t="s">
        <v>133</v>
      </c>
      <c r="E91" s="122">
        <f t="shared" si="10"/>
        <v>4</v>
      </c>
      <c r="F91" s="122">
        <f t="shared" si="11"/>
        <v>1</v>
      </c>
      <c r="G91" s="122">
        <f t="shared" si="12"/>
        <v>5</v>
      </c>
      <c r="H91" s="119">
        <v>2</v>
      </c>
      <c r="I91" s="119"/>
      <c r="J91" s="119">
        <v>2</v>
      </c>
      <c r="K91" s="119">
        <v>2</v>
      </c>
      <c r="L91" s="119">
        <v>1</v>
      </c>
      <c r="M91" s="119">
        <v>3</v>
      </c>
      <c r="N91" s="119"/>
      <c r="O91" s="119"/>
      <c r="P91" s="119"/>
      <c r="Q91" s="119"/>
      <c r="R91" s="119"/>
      <c r="S91" s="119"/>
      <c r="T91" s="119"/>
      <c r="U91" s="119"/>
      <c r="V91" s="119"/>
      <c r="W91" s="119"/>
      <c r="X91" s="119"/>
      <c r="Y91" s="119"/>
      <c r="Z91" s="119"/>
      <c r="AA91" s="119"/>
      <c r="AB91" s="120"/>
    </row>
    <row r="92" spans="2:28">
      <c r="B92" s="121">
        <v>40.080100000000002</v>
      </c>
      <c r="C92" s="112" t="s">
        <v>134</v>
      </c>
      <c r="D92" s="118" t="s">
        <v>135</v>
      </c>
      <c r="E92" s="122">
        <f t="shared" si="10"/>
        <v>0</v>
      </c>
      <c r="F92" s="122">
        <f t="shared" si="11"/>
        <v>5</v>
      </c>
      <c r="G92" s="122">
        <f t="shared" si="12"/>
        <v>5</v>
      </c>
      <c r="H92" s="119"/>
      <c r="I92" s="119">
        <v>1</v>
      </c>
      <c r="J92" s="119">
        <v>1</v>
      </c>
      <c r="K92" s="119"/>
      <c r="L92" s="119">
        <v>4</v>
      </c>
      <c r="M92" s="119">
        <v>4</v>
      </c>
      <c r="N92" s="119"/>
      <c r="O92" s="119"/>
      <c r="P92" s="119"/>
      <c r="Q92" s="119"/>
      <c r="R92" s="119"/>
      <c r="S92" s="119"/>
      <c r="T92" s="119"/>
      <c r="U92" s="119"/>
      <c r="V92" s="119"/>
      <c r="W92" s="119"/>
      <c r="X92" s="119"/>
      <c r="Y92" s="119"/>
      <c r="Z92" s="119"/>
      <c r="AA92" s="119"/>
      <c r="AB92" s="120"/>
    </row>
    <row r="93" spans="2:28">
      <c r="B93" s="124" t="s">
        <v>148</v>
      </c>
      <c r="C93" s="125"/>
      <c r="D93" s="97"/>
      <c r="E93" s="126">
        <f t="shared" si="10"/>
        <v>1891</v>
      </c>
      <c r="F93" s="126">
        <f t="shared" si="11"/>
        <v>880</v>
      </c>
      <c r="G93" s="126">
        <f t="shared" si="12"/>
        <v>2771</v>
      </c>
      <c r="H93" s="126">
        <v>485</v>
      </c>
      <c r="I93" s="126">
        <v>213</v>
      </c>
      <c r="J93" s="126">
        <v>698</v>
      </c>
      <c r="K93" s="126">
        <v>627</v>
      </c>
      <c r="L93" s="126">
        <v>259</v>
      </c>
      <c r="M93" s="126">
        <v>886</v>
      </c>
      <c r="N93" s="126">
        <v>296</v>
      </c>
      <c r="O93" s="126">
        <v>140</v>
      </c>
      <c r="P93" s="126">
        <v>436</v>
      </c>
      <c r="Q93" s="126">
        <v>468</v>
      </c>
      <c r="R93" s="126">
        <v>257</v>
      </c>
      <c r="S93" s="126">
        <v>725</v>
      </c>
      <c r="T93" s="126">
        <v>1</v>
      </c>
      <c r="U93" s="126">
        <v>4</v>
      </c>
      <c r="V93" s="126">
        <v>5</v>
      </c>
      <c r="W93" s="126"/>
      <c r="X93" s="126">
        <v>1</v>
      </c>
      <c r="Y93" s="126">
        <v>1</v>
      </c>
      <c r="Z93" s="126">
        <v>14</v>
      </c>
      <c r="AA93" s="126">
        <v>6</v>
      </c>
      <c r="AB93" s="127">
        <v>20</v>
      </c>
    </row>
    <row r="94" spans="2:28">
      <c r="B94" s="111" t="s">
        <v>49</v>
      </c>
      <c r="C94" s="112"/>
      <c r="D94" s="113"/>
      <c r="E94" s="114">
        <f t="shared" si="10"/>
        <v>1499</v>
      </c>
      <c r="F94" s="114">
        <f t="shared" si="11"/>
        <v>705</v>
      </c>
      <c r="G94" s="114">
        <f t="shared" si="12"/>
        <v>2204</v>
      </c>
      <c r="H94" s="114">
        <v>334</v>
      </c>
      <c r="I94" s="114">
        <v>139</v>
      </c>
      <c r="J94" s="114">
        <v>473</v>
      </c>
      <c r="K94" s="114">
        <v>386</v>
      </c>
      <c r="L94" s="114">
        <v>159</v>
      </c>
      <c r="M94" s="114">
        <v>545</v>
      </c>
      <c r="N94" s="114">
        <v>296</v>
      </c>
      <c r="O94" s="114">
        <v>140</v>
      </c>
      <c r="P94" s="114">
        <v>436</v>
      </c>
      <c r="Q94" s="114">
        <v>468</v>
      </c>
      <c r="R94" s="114">
        <v>257</v>
      </c>
      <c r="S94" s="114">
        <v>725</v>
      </c>
      <c r="T94" s="114">
        <v>1</v>
      </c>
      <c r="U94" s="114">
        <v>4</v>
      </c>
      <c r="V94" s="114">
        <v>5</v>
      </c>
      <c r="W94" s="114"/>
      <c r="X94" s="114">
        <v>1</v>
      </c>
      <c r="Y94" s="114">
        <v>1</v>
      </c>
      <c r="Z94" s="114">
        <v>14</v>
      </c>
      <c r="AA94" s="114">
        <v>5</v>
      </c>
      <c r="AB94" s="115">
        <v>19</v>
      </c>
    </row>
    <row r="95" spans="2:28">
      <c r="B95" s="116" t="s">
        <v>71</v>
      </c>
      <c r="C95" s="117"/>
      <c r="D95" s="118"/>
      <c r="E95" s="119">
        <f t="shared" si="10"/>
        <v>1499</v>
      </c>
      <c r="F95" s="119">
        <f t="shared" si="11"/>
        <v>705</v>
      </c>
      <c r="G95" s="119">
        <f t="shared" si="12"/>
        <v>2204</v>
      </c>
      <c r="H95" s="119">
        <v>334</v>
      </c>
      <c r="I95" s="119">
        <v>139</v>
      </c>
      <c r="J95" s="119">
        <v>473</v>
      </c>
      <c r="K95" s="119">
        <v>386</v>
      </c>
      <c r="L95" s="119">
        <v>159</v>
      </c>
      <c r="M95" s="119">
        <v>545</v>
      </c>
      <c r="N95" s="119">
        <v>296</v>
      </c>
      <c r="O95" s="119">
        <v>140</v>
      </c>
      <c r="P95" s="119">
        <v>436</v>
      </c>
      <c r="Q95" s="119">
        <v>468</v>
      </c>
      <c r="R95" s="119">
        <v>257</v>
      </c>
      <c r="S95" s="119">
        <v>725</v>
      </c>
      <c r="T95" s="119">
        <v>1</v>
      </c>
      <c r="U95" s="119">
        <v>4</v>
      </c>
      <c r="V95" s="119">
        <v>5</v>
      </c>
      <c r="W95" s="119"/>
      <c r="X95" s="119">
        <v>1</v>
      </c>
      <c r="Y95" s="119">
        <v>1</v>
      </c>
      <c r="Z95" s="119">
        <v>14</v>
      </c>
      <c r="AA95" s="119">
        <v>5</v>
      </c>
      <c r="AB95" s="120">
        <v>19</v>
      </c>
    </row>
    <row r="96" spans="2:28">
      <c r="B96" s="121">
        <v>42.010100000000001</v>
      </c>
      <c r="C96" s="112" t="s">
        <v>139</v>
      </c>
      <c r="D96" s="118" t="s">
        <v>140</v>
      </c>
      <c r="E96" s="122">
        <f t="shared" ref="E96:E159" si="13">H96+K96+N96+Q96+T96+W96+Z96</f>
        <v>441</v>
      </c>
      <c r="F96" s="122">
        <f t="shared" ref="F96:F159" si="14">I96+L96+O96+R96+U96+X96+AA96</f>
        <v>157</v>
      </c>
      <c r="G96" s="122">
        <f t="shared" ref="G96:G159" si="15">SUM(E96:F96)</f>
        <v>598</v>
      </c>
      <c r="H96" s="119">
        <v>61</v>
      </c>
      <c r="I96" s="119">
        <v>26</v>
      </c>
      <c r="J96" s="119">
        <v>87</v>
      </c>
      <c r="K96" s="119">
        <v>87</v>
      </c>
      <c r="L96" s="119">
        <v>32</v>
      </c>
      <c r="M96" s="119">
        <v>119</v>
      </c>
      <c r="N96" s="119">
        <v>111</v>
      </c>
      <c r="O96" s="119">
        <v>42</v>
      </c>
      <c r="P96" s="119">
        <v>153</v>
      </c>
      <c r="Q96" s="119">
        <v>178</v>
      </c>
      <c r="R96" s="119">
        <v>56</v>
      </c>
      <c r="S96" s="119">
        <v>234</v>
      </c>
      <c r="T96" s="119"/>
      <c r="U96" s="119"/>
      <c r="V96" s="119"/>
      <c r="W96" s="119"/>
      <c r="X96" s="119"/>
      <c r="Y96" s="119"/>
      <c r="Z96" s="119">
        <v>4</v>
      </c>
      <c r="AA96" s="119">
        <v>1</v>
      </c>
      <c r="AB96" s="120">
        <v>5</v>
      </c>
    </row>
    <row r="97" spans="2:28">
      <c r="B97" s="121">
        <v>44.070099999999996</v>
      </c>
      <c r="C97" s="112" t="s">
        <v>143</v>
      </c>
      <c r="D97" s="118" t="s">
        <v>144</v>
      </c>
      <c r="E97" s="122">
        <f t="shared" si="13"/>
        <v>331</v>
      </c>
      <c r="F97" s="122">
        <f t="shared" si="14"/>
        <v>60</v>
      </c>
      <c r="G97" s="122">
        <f t="shared" si="15"/>
        <v>391</v>
      </c>
      <c r="H97" s="119">
        <v>68</v>
      </c>
      <c r="I97" s="119">
        <v>9</v>
      </c>
      <c r="J97" s="119">
        <v>77</v>
      </c>
      <c r="K97" s="119">
        <v>80</v>
      </c>
      <c r="L97" s="119">
        <v>15</v>
      </c>
      <c r="M97" s="119">
        <v>95</v>
      </c>
      <c r="N97" s="119">
        <v>64</v>
      </c>
      <c r="O97" s="119">
        <v>13</v>
      </c>
      <c r="P97" s="119">
        <v>77</v>
      </c>
      <c r="Q97" s="119">
        <v>117</v>
      </c>
      <c r="R97" s="119">
        <v>23</v>
      </c>
      <c r="S97" s="119">
        <v>140</v>
      </c>
      <c r="T97" s="119"/>
      <c r="U97" s="119"/>
      <c r="V97" s="119"/>
      <c r="W97" s="119"/>
      <c r="X97" s="119"/>
      <c r="Y97" s="119"/>
      <c r="Z97" s="119">
        <v>2</v>
      </c>
      <c r="AA97" s="119"/>
      <c r="AB97" s="120">
        <v>2</v>
      </c>
    </row>
    <row r="98" spans="2:28">
      <c r="B98" s="121">
        <v>45.010100000000001</v>
      </c>
      <c r="C98" s="112" t="s">
        <v>145</v>
      </c>
      <c r="D98" s="118" t="s">
        <v>146</v>
      </c>
      <c r="E98" s="122">
        <f t="shared" si="13"/>
        <v>37</v>
      </c>
      <c r="F98" s="122">
        <f t="shared" si="14"/>
        <v>26</v>
      </c>
      <c r="G98" s="122">
        <f t="shared" si="15"/>
        <v>63</v>
      </c>
      <c r="H98" s="119">
        <v>6</v>
      </c>
      <c r="I98" s="119">
        <v>7</v>
      </c>
      <c r="J98" s="119">
        <v>13</v>
      </c>
      <c r="K98" s="119">
        <v>10</v>
      </c>
      <c r="L98" s="119">
        <v>2</v>
      </c>
      <c r="M98" s="119">
        <v>12</v>
      </c>
      <c r="N98" s="119">
        <v>13</v>
      </c>
      <c r="O98" s="119">
        <v>5</v>
      </c>
      <c r="P98" s="119">
        <v>18</v>
      </c>
      <c r="Q98" s="119">
        <v>8</v>
      </c>
      <c r="R98" s="119">
        <v>10</v>
      </c>
      <c r="S98" s="119">
        <v>18</v>
      </c>
      <c r="T98" s="119"/>
      <c r="U98" s="119"/>
      <c r="V98" s="119"/>
      <c r="W98" s="119"/>
      <c r="X98" s="119"/>
      <c r="Y98" s="119"/>
      <c r="Z98" s="119"/>
      <c r="AA98" s="119">
        <v>2</v>
      </c>
      <c r="AB98" s="120">
        <v>2</v>
      </c>
    </row>
    <row r="99" spans="2:28">
      <c r="B99" s="123"/>
      <c r="C99" s="112" t="s">
        <v>147</v>
      </c>
      <c r="D99" s="118" t="s">
        <v>148</v>
      </c>
      <c r="E99" s="122">
        <f t="shared" si="13"/>
        <v>106</v>
      </c>
      <c r="F99" s="122">
        <f t="shared" si="14"/>
        <v>40</v>
      </c>
      <c r="G99" s="122">
        <f t="shared" si="15"/>
        <v>146</v>
      </c>
      <c r="H99" s="119">
        <v>52</v>
      </c>
      <c r="I99" s="119">
        <v>20</v>
      </c>
      <c r="J99" s="119">
        <v>72</v>
      </c>
      <c r="K99" s="119">
        <v>37</v>
      </c>
      <c r="L99" s="119">
        <v>9</v>
      </c>
      <c r="M99" s="119">
        <v>46</v>
      </c>
      <c r="N99" s="119">
        <v>7</v>
      </c>
      <c r="O99" s="119">
        <v>4</v>
      </c>
      <c r="P99" s="119">
        <v>11</v>
      </c>
      <c r="Q99" s="119">
        <v>9</v>
      </c>
      <c r="R99" s="119">
        <v>7</v>
      </c>
      <c r="S99" s="119">
        <v>16</v>
      </c>
      <c r="T99" s="119"/>
      <c r="U99" s="119"/>
      <c r="V99" s="119"/>
      <c r="W99" s="119"/>
      <c r="X99" s="119"/>
      <c r="Y99" s="119"/>
      <c r="Z99" s="119">
        <v>1</v>
      </c>
      <c r="AA99" s="119"/>
      <c r="AB99" s="120">
        <v>1</v>
      </c>
    </row>
    <row r="100" spans="2:28">
      <c r="B100" s="121">
        <v>45.020099999999999</v>
      </c>
      <c r="C100" s="112" t="s">
        <v>149</v>
      </c>
      <c r="D100" s="118" t="s">
        <v>150</v>
      </c>
      <c r="E100" s="122">
        <f t="shared" si="13"/>
        <v>115</v>
      </c>
      <c r="F100" s="122">
        <f t="shared" si="14"/>
        <v>57</v>
      </c>
      <c r="G100" s="122">
        <f t="shared" si="15"/>
        <v>172</v>
      </c>
      <c r="H100" s="119">
        <v>19</v>
      </c>
      <c r="I100" s="119">
        <v>18</v>
      </c>
      <c r="J100" s="119">
        <v>37</v>
      </c>
      <c r="K100" s="119">
        <v>30</v>
      </c>
      <c r="L100" s="119">
        <v>14</v>
      </c>
      <c r="M100" s="119">
        <v>44</v>
      </c>
      <c r="N100" s="119">
        <v>21</v>
      </c>
      <c r="O100" s="119">
        <v>5</v>
      </c>
      <c r="P100" s="119">
        <v>26</v>
      </c>
      <c r="Q100" s="119">
        <v>43</v>
      </c>
      <c r="R100" s="119">
        <v>19</v>
      </c>
      <c r="S100" s="119">
        <v>62</v>
      </c>
      <c r="T100" s="119"/>
      <c r="U100" s="119"/>
      <c r="V100" s="119"/>
      <c r="W100" s="119"/>
      <c r="X100" s="119">
        <v>1</v>
      </c>
      <c r="Y100" s="119">
        <v>1</v>
      </c>
      <c r="Z100" s="119">
        <v>2</v>
      </c>
      <c r="AA100" s="119"/>
      <c r="AB100" s="120">
        <v>2</v>
      </c>
    </row>
    <row r="101" spans="2:28">
      <c r="B101" s="121">
        <v>45.060099999999998</v>
      </c>
      <c r="C101" s="112" t="s">
        <v>151</v>
      </c>
      <c r="D101" s="118" t="s">
        <v>600</v>
      </c>
      <c r="E101" s="122">
        <f t="shared" si="13"/>
        <v>35</v>
      </c>
      <c r="F101" s="122">
        <f t="shared" si="14"/>
        <v>59</v>
      </c>
      <c r="G101" s="122">
        <f t="shared" si="15"/>
        <v>94</v>
      </c>
      <c r="H101" s="119">
        <v>3</v>
      </c>
      <c r="I101" s="119">
        <v>8</v>
      </c>
      <c r="J101" s="119">
        <v>11</v>
      </c>
      <c r="K101" s="119">
        <v>13</v>
      </c>
      <c r="L101" s="119">
        <v>12</v>
      </c>
      <c r="M101" s="119">
        <v>25</v>
      </c>
      <c r="N101" s="119">
        <v>6</v>
      </c>
      <c r="O101" s="119">
        <v>12</v>
      </c>
      <c r="P101" s="119">
        <v>18</v>
      </c>
      <c r="Q101" s="119">
        <v>12</v>
      </c>
      <c r="R101" s="119">
        <v>27</v>
      </c>
      <c r="S101" s="119">
        <v>39</v>
      </c>
      <c r="T101" s="119"/>
      <c r="U101" s="119"/>
      <c r="V101" s="119"/>
      <c r="W101" s="119"/>
      <c r="X101" s="119"/>
      <c r="Y101" s="119"/>
      <c r="Z101" s="119">
        <v>1</v>
      </c>
      <c r="AA101" s="119"/>
      <c r="AB101" s="120">
        <v>1</v>
      </c>
    </row>
    <row r="102" spans="2:28">
      <c r="B102" s="121">
        <v>45.070099999999996</v>
      </c>
      <c r="C102" s="112" t="s">
        <v>153</v>
      </c>
      <c r="D102" s="118" t="s">
        <v>154</v>
      </c>
      <c r="E102" s="122">
        <f t="shared" si="13"/>
        <v>55</v>
      </c>
      <c r="F102" s="122">
        <f t="shared" si="14"/>
        <v>46</v>
      </c>
      <c r="G102" s="122">
        <f t="shared" si="15"/>
        <v>101</v>
      </c>
      <c r="H102" s="119">
        <v>8</v>
      </c>
      <c r="I102" s="119">
        <v>11</v>
      </c>
      <c r="J102" s="119">
        <v>19</v>
      </c>
      <c r="K102" s="119">
        <v>24</v>
      </c>
      <c r="L102" s="119">
        <v>12</v>
      </c>
      <c r="M102" s="119">
        <v>36</v>
      </c>
      <c r="N102" s="119">
        <v>7</v>
      </c>
      <c r="O102" s="119">
        <v>11</v>
      </c>
      <c r="P102" s="119">
        <v>18</v>
      </c>
      <c r="Q102" s="119">
        <v>15</v>
      </c>
      <c r="R102" s="119">
        <v>10</v>
      </c>
      <c r="S102" s="119">
        <v>25</v>
      </c>
      <c r="T102" s="119"/>
      <c r="U102" s="119">
        <v>2</v>
      </c>
      <c r="V102" s="119">
        <v>2</v>
      </c>
      <c r="W102" s="119"/>
      <c r="X102" s="119"/>
      <c r="Y102" s="119"/>
      <c r="Z102" s="119">
        <v>1</v>
      </c>
      <c r="AA102" s="119"/>
      <c r="AB102" s="120">
        <v>1</v>
      </c>
    </row>
    <row r="103" spans="2:28">
      <c r="B103" s="121">
        <v>45.100099999999998</v>
      </c>
      <c r="C103" s="112" t="s">
        <v>155</v>
      </c>
      <c r="D103" s="118" t="s">
        <v>156</v>
      </c>
      <c r="E103" s="122">
        <f t="shared" si="13"/>
        <v>127</v>
      </c>
      <c r="F103" s="122">
        <f t="shared" si="14"/>
        <v>143</v>
      </c>
      <c r="G103" s="122">
        <f t="shared" si="15"/>
        <v>270</v>
      </c>
      <c r="H103" s="119">
        <v>35</v>
      </c>
      <c r="I103" s="119">
        <v>18</v>
      </c>
      <c r="J103" s="119">
        <v>53</v>
      </c>
      <c r="K103" s="119">
        <v>30</v>
      </c>
      <c r="L103" s="119">
        <v>28</v>
      </c>
      <c r="M103" s="119">
        <v>58</v>
      </c>
      <c r="N103" s="119">
        <v>30</v>
      </c>
      <c r="O103" s="119">
        <v>33</v>
      </c>
      <c r="P103" s="119">
        <v>63</v>
      </c>
      <c r="Q103" s="119">
        <v>32</v>
      </c>
      <c r="R103" s="119">
        <v>61</v>
      </c>
      <c r="S103" s="119">
        <v>93</v>
      </c>
      <c r="T103" s="119"/>
      <c r="U103" s="119">
        <v>1</v>
      </c>
      <c r="V103" s="119">
        <v>1</v>
      </c>
      <c r="W103" s="119"/>
      <c r="X103" s="119"/>
      <c r="Y103" s="119"/>
      <c r="Z103" s="119"/>
      <c r="AA103" s="119">
        <v>2</v>
      </c>
      <c r="AB103" s="120">
        <v>2</v>
      </c>
    </row>
    <row r="104" spans="2:28">
      <c r="B104" s="121">
        <v>45.110100000000003</v>
      </c>
      <c r="C104" s="112" t="s">
        <v>157</v>
      </c>
      <c r="D104" s="118" t="s">
        <v>158</v>
      </c>
      <c r="E104" s="122">
        <f t="shared" si="13"/>
        <v>123</v>
      </c>
      <c r="F104" s="122">
        <f t="shared" si="14"/>
        <v>40</v>
      </c>
      <c r="G104" s="122">
        <f t="shared" si="15"/>
        <v>163</v>
      </c>
      <c r="H104" s="119">
        <v>54</v>
      </c>
      <c r="I104" s="119">
        <v>11</v>
      </c>
      <c r="J104" s="119">
        <v>65</v>
      </c>
      <c r="K104" s="119">
        <v>29</v>
      </c>
      <c r="L104" s="119">
        <v>12</v>
      </c>
      <c r="M104" s="119">
        <v>41</v>
      </c>
      <c r="N104" s="119">
        <v>12</v>
      </c>
      <c r="O104" s="119">
        <v>6</v>
      </c>
      <c r="P104" s="119">
        <v>18</v>
      </c>
      <c r="Q104" s="119">
        <v>28</v>
      </c>
      <c r="R104" s="119">
        <v>11</v>
      </c>
      <c r="S104" s="119">
        <v>39</v>
      </c>
      <c r="T104" s="119"/>
      <c r="U104" s="119"/>
      <c r="V104" s="119"/>
      <c r="W104" s="119"/>
      <c r="X104" s="119"/>
      <c r="Y104" s="119"/>
      <c r="Z104" s="119"/>
      <c r="AA104" s="119"/>
      <c r="AB104" s="120"/>
    </row>
    <row r="105" spans="2:28">
      <c r="B105" s="121">
        <v>52.100200000000001</v>
      </c>
      <c r="C105" s="112" t="s">
        <v>159</v>
      </c>
      <c r="D105" s="118" t="s">
        <v>160</v>
      </c>
      <c r="E105" s="122">
        <f t="shared" si="13"/>
        <v>129</v>
      </c>
      <c r="F105" s="122">
        <f t="shared" si="14"/>
        <v>77</v>
      </c>
      <c r="G105" s="122">
        <f t="shared" si="15"/>
        <v>206</v>
      </c>
      <c r="H105" s="119">
        <v>28</v>
      </c>
      <c r="I105" s="119">
        <v>11</v>
      </c>
      <c r="J105" s="119">
        <v>39</v>
      </c>
      <c r="K105" s="119">
        <v>46</v>
      </c>
      <c r="L105" s="119">
        <v>23</v>
      </c>
      <c r="M105" s="119">
        <v>69</v>
      </c>
      <c r="N105" s="119">
        <v>25</v>
      </c>
      <c r="O105" s="119">
        <v>9</v>
      </c>
      <c r="P105" s="119">
        <v>34</v>
      </c>
      <c r="Q105" s="119">
        <v>26</v>
      </c>
      <c r="R105" s="119">
        <v>33</v>
      </c>
      <c r="S105" s="119">
        <v>59</v>
      </c>
      <c r="T105" s="119">
        <v>1</v>
      </c>
      <c r="U105" s="119">
        <v>1</v>
      </c>
      <c r="V105" s="119">
        <v>2</v>
      </c>
      <c r="W105" s="119"/>
      <c r="X105" s="119"/>
      <c r="Y105" s="119"/>
      <c r="Z105" s="119">
        <v>3</v>
      </c>
      <c r="AA105" s="119"/>
      <c r="AB105" s="120">
        <v>3</v>
      </c>
    </row>
    <row r="106" spans="2:28">
      <c r="B106" s="111" t="s">
        <v>50</v>
      </c>
      <c r="C106" s="112"/>
      <c r="D106" s="113"/>
      <c r="E106" s="114">
        <f t="shared" si="13"/>
        <v>392</v>
      </c>
      <c r="F106" s="114">
        <f t="shared" si="14"/>
        <v>175</v>
      </c>
      <c r="G106" s="114">
        <f t="shared" si="15"/>
        <v>567</v>
      </c>
      <c r="H106" s="114">
        <v>151</v>
      </c>
      <c r="I106" s="114">
        <v>74</v>
      </c>
      <c r="J106" s="114">
        <v>225</v>
      </c>
      <c r="K106" s="114">
        <v>241</v>
      </c>
      <c r="L106" s="114">
        <v>100</v>
      </c>
      <c r="M106" s="114">
        <v>341</v>
      </c>
      <c r="N106" s="114"/>
      <c r="O106" s="114"/>
      <c r="P106" s="114"/>
      <c r="Q106" s="114"/>
      <c r="R106" s="114"/>
      <c r="S106" s="114"/>
      <c r="T106" s="114"/>
      <c r="U106" s="114"/>
      <c r="V106" s="114"/>
      <c r="W106" s="114"/>
      <c r="X106" s="114"/>
      <c r="Y106" s="114"/>
      <c r="Z106" s="114"/>
      <c r="AA106" s="114">
        <v>1</v>
      </c>
      <c r="AB106" s="115">
        <v>1</v>
      </c>
    </row>
    <row r="107" spans="2:28">
      <c r="B107" s="116" t="s">
        <v>77</v>
      </c>
      <c r="C107" s="117"/>
      <c r="D107" s="118"/>
      <c r="E107" s="119">
        <f t="shared" si="13"/>
        <v>94</v>
      </c>
      <c r="F107" s="119">
        <f t="shared" si="14"/>
        <v>46</v>
      </c>
      <c r="G107" s="119">
        <f t="shared" si="15"/>
        <v>140</v>
      </c>
      <c r="H107" s="119">
        <v>46</v>
      </c>
      <c r="I107" s="119">
        <v>28</v>
      </c>
      <c r="J107" s="119">
        <v>74</v>
      </c>
      <c r="K107" s="119">
        <v>48</v>
      </c>
      <c r="L107" s="119">
        <v>18</v>
      </c>
      <c r="M107" s="119">
        <v>66</v>
      </c>
      <c r="N107" s="119"/>
      <c r="O107" s="119"/>
      <c r="P107" s="119"/>
      <c r="Q107" s="119"/>
      <c r="R107" s="119"/>
      <c r="S107" s="119"/>
      <c r="T107" s="119"/>
      <c r="U107" s="119"/>
      <c r="V107" s="119"/>
      <c r="W107" s="119"/>
      <c r="X107" s="119"/>
      <c r="Y107" s="119"/>
      <c r="Z107" s="119"/>
      <c r="AA107" s="119"/>
      <c r="AB107" s="120"/>
    </row>
    <row r="108" spans="2:28">
      <c r="B108" s="121">
        <v>42.010100000000001</v>
      </c>
      <c r="C108" s="112" t="s">
        <v>139</v>
      </c>
      <c r="D108" s="118" t="s">
        <v>140</v>
      </c>
      <c r="E108" s="122">
        <f t="shared" si="13"/>
        <v>66</v>
      </c>
      <c r="F108" s="122">
        <f t="shared" si="14"/>
        <v>34</v>
      </c>
      <c r="G108" s="122">
        <f t="shared" si="15"/>
        <v>100</v>
      </c>
      <c r="H108" s="119">
        <v>35</v>
      </c>
      <c r="I108" s="119">
        <v>24</v>
      </c>
      <c r="J108" s="119">
        <v>59</v>
      </c>
      <c r="K108" s="119">
        <v>31</v>
      </c>
      <c r="L108" s="119">
        <v>10</v>
      </c>
      <c r="M108" s="119">
        <v>41</v>
      </c>
      <c r="N108" s="119"/>
      <c r="O108" s="119"/>
      <c r="P108" s="119"/>
      <c r="Q108" s="119"/>
      <c r="R108" s="119"/>
      <c r="S108" s="119"/>
      <c r="T108" s="119"/>
      <c r="U108" s="119"/>
      <c r="V108" s="119"/>
      <c r="W108" s="119"/>
      <c r="X108" s="119"/>
      <c r="Y108" s="119"/>
      <c r="Z108" s="119"/>
      <c r="AA108" s="119"/>
      <c r="AB108" s="120"/>
    </row>
    <row r="109" spans="2:28">
      <c r="B109" s="121">
        <v>44.070099999999996</v>
      </c>
      <c r="C109" s="112" t="s">
        <v>143</v>
      </c>
      <c r="D109" s="118" t="s">
        <v>144</v>
      </c>
      <c r="E109" s="122">
        <f t="shared" si="13"/>
        <v>28</v>
      </c>
      <c r="F109" s="122">
        <f t="shared" si="14"/>
        <v>12</v>
      </c>
      <c r="G109" s="122">
        <f t="shared" si="15"/>
        <v>40</v>
      </c>
      <c r="H109" s="119">
        <v>11</v>
      </c>
      <c r="I109" s="119">
        <v>4</v>
      </c>
      <c r="J109" s="119">
        <v>15</v>
      </c>
      <c r="K109" s="119">
        <v>17</v>
      </c>
      <c r="L109" s="119">
        <v>8</v>
      </c>
      <c r="M109" s="119">
        <v>25</v>
      </c>
      <c r="N109" s="119"/>
      <c r="O109" s="119"/>
      <c r="P109" s="119"/>
      <c r="Q109" s="119"/>
      <c r="R109" s="119"/>
      <c r="S109" s="119"/>
      <c r="T109" s="119"/>
      <c r="U109" s="119"/>
      <c r="V109" s="119"/>
      <c r="W109" s="119"/>
      <c r="X109" s="119"/>
      <c r="Y109" s="119"/>
      <c r="Z109" s="119"/>
      <c r="AA109" s="119"/>
      <c r="AB109" s="120"/>
    </row>
    <row r="110" spans="2:28">
      <c r="B110" s="116" t="s">
        <v>75</v>
      </c>
      <c r="C110" s="117"/>
      <c r="D110" s="118"/>
      <c r="E110" s="119">
        <f t="shared" si="13"/>
        <v>274</v>
      </c>
      <c r="F110" s="119">
        <f t="shared" si="14"/>
        <v>108</v>
      </c>
      <c r="G110" s="119">
        <f t="shared" si="15"/>
        <v>382</v>
      </c>
      <c r="H110" s="119">
        <v>89</v>
      </c>
      <c r="I110" s="119">
        <v>37</v>
      </c>
      <c r="J110" s="119">
        <v>126</v>
      </c>
      <c r="K110" s="119">
        <v>185</v>
      </c>
      <c r="L110" s="119">
        <v>70</v>
      </c>
      <c r="M110" s="119">
        <v>255</v>
      </c>
      <c r="N110" s="119"/>
      <c r="O110" s="119"/>
      <c r="P110" s="119"/>
      <c r="Q110" s="119"/>
      <c r="R110" s="119"/>
      <c r="S110" s="119"/>
      <c r="T110" s="119"/>
      <c r="U110" s="119"/>
      <c r="V110" s="119"/>
      <c r="W110" s="119"/>
      <c r="X110" s="119"/>
      <c r="Y110" s="119"/>
      <c r="Z110" s="119"/>
      <c r="AA110" s="119">
        <v>1</v>
      </c>
      <c r="AB110" s="120">
        <v>1</v>
      </c>
    </row>
    <row r="111" spans="2:28">
      <c r="B111" s="121">
        <v>42.020099999999999</v>
      </c>
      <c r="C111" s="112" t="s">
        <v>161</v>
      </c>
      <c r="D111" s="118" t="s">
        <v>162</v>
      </c>
      <c r="E111" s="122">
        <f t="shared" si="13"/>
        <v>24</v>
      </c>
      <c r="F111" s="122">
        <f t="shared" si="14"/>
        <v>7</v>
      </c>
      <c r="G111" s="122">
        <f t="shared" si="15"/>
        <v>31</v>
      </c>
      <c r="H111" s="119">
        <v>7</v>
      </c>
      <c r="I111" s="119">
        <v>3</v>
      </c>
      <c r="J111" s="119">
        <v>10</v>
      </c>
      <c r="K111" s="119">
        <v>17</v>
      </c>
      <c r="L111" s="119">
        <v>4</v>
      </c>
      <c r="M111" s="119">
        <v>21</v>
      </c>
      <c r="N111" s="119"/>
      <c r="O111" s="119"/>
      <c r="P111" s="119"/>
      <c r="Q111" s="119"/>
      <c r="R111" s="119"/>
      <c r="S111" s="119"/>
      <c r="T111" s="119"/>
      <c r="U111" s="119"/>
      <c r="V111" s="119"/>
      <c r="W111" s="119"/>
      <c r="X111" s="119"/>
      <c r="Y111" s="119"/>
      <c r="Z111" s="119"/>
      <c r="AA111" s="119"/>
      <c r="AB111" s="120"/>
    </row>
    <row r="112" spans="2:28">
      <c r="B112" s="121">
        <v>42.280200000000001</v>
      </c>
      <c r="C112" s="112" t="s">
        <v>163</v>
      </c>
      <c r="D112" s="118" t="s">
        <v>164</v>
      </c>
      <c r="E112" s="122">
        <f t="shared" si="13"/>
        <v>16</v>
      </c>
      <c r="F112" s="122">
        <f t="shared" si="14"/>
        <v>6</v>
      </c>
      <c r="G112" s="122">
        <f t="shared" si="15"/>
        <v>22</v>
      </c>
      <c r="H112" s="119">
        <v>4</v>
      </c>
      <c r="I112" s="119">
        <v>4</v>
      </c>
      <c r="J112" s="119">
        <v>8</v>
      </c>
      <c r="K112" s="119">
        <v>12</v>
      </c>
      <c r="L112" s="119">
        <v>2</v>
      </c>
      <c r="M112" s="119">
        <v>14</v>
      </c>
      <c r="N112" s="119"/>
      <c r="O112" s="119"/>
      <c r="P112" s="119"/>
      <c r="Q112" s="119"/>
      <c r="R112" s="119"/>
      <c r="S112" s="119"/>
      <c r="T112" s="119"/>
      <c r="U112" s="119"/>
      <c r="V112" s="119"/>
      <c r="W112" s="119"/>
      <c r="X112" s="119"/>
      <c r="Y112" s="119"/>
      <c r="Z112" s="119"/>
      <c r="AA112" s="119"/>
      <c r="AB112" s="120"/>
    </row>
    <row r="113" spans="2:28">
      <c r="B113" s="121">
        <v>42.2804</v>
      </c>
      <c r="C113" s="112" t="s">
        <v>165</v>
      </c>
      <c r="D113" s="118" t="s">
        <v>166</v>
      </c>
      <c r="E113" s="122">
        <f t="shared" si="13"/>
        <v>19</v>
      </c>
      <c r="F113" s="122">
        <f t="shared" si="14"/>
        <v>9</v>
      </c>
      <c r="G113" s="122">
        <f t="shared" si="15"/>
        <v>28</v>
      </c>
      <c r="H113" s="119">
        <v>4</v>
      </c>
      <c r="I113" s="119">
        <v>1</v>
      </c>
      <c r="J113" s="119">
        <v>5</v>
      </c>
      <c r="K113" s="119">
        <v>15</v>
      </c>
      <c r="L113" s="119">
        <v>8</v>
      </c>
      <c r="M113" s="119">
        <v>23</v>
      </c>
      <c r="N113" s="119"/>
      <c r="O113" s="119"/>
      <c r="P113" s="119"/>
      <c r="Q113" s="119"/>
      <c r="R113" s="119"/>
      <c r="S113" s="119"/>
      <c r="T113" s="119"/>
      <c r="U113" s="119"/>
      <c r="V113" s="119"/>
      <c r="W113" s="119"/>
      <c r="X113" s="119"/>
      <c r="Y113" s="119"/>
      <c r="Z113" s="119"/>
      <c r="AA113" s="119"/>
      <c r="AB113" s="120"/>
    </row>
    <row r="114" spans="2:28">
      <c r="B114" s="121">
        <v>42.999899999999997</v>
      </c>
      <c r="C114" s="112" t="s">
        <v>167</v>
      </c>
      <c r="D114" s="118" t="s">
        <v>168</v>
      </c>
      <c r="E114" s="122">
        <f t="shared" si="13"/>
        <v>6</v>
      </c>
      <c r="F114" s="122">
        <f t="shared" si="14"/>
        <v>1</v>
      </c>
      <c r="G114" s="122">
        <f t="shared" si="15"/>
        <v>7</v>
      </c>
      <c r="H114" s="119">
        <v>2</v>
      </c>
      <c r="I114" s="119"/>
      <c r="J114" s="119">
        <v>2</v>
      </c>
      <c r="K114" s="119">
        <v>4</v>
      </c>
      <c r="L114" s="119">
        <v>1</v>
      </c>
      <c r="M114" s="119">
        <v>5</v>
      </c>
      <c r="N114" s="119"/>
      <c r="O114" s="119"/>
      <c r="P114" s="119"/>
      <c r="Q114" s="119"/>
      <c r="R114" s="119"/>
      <c r="S114" s="119"/>
      <c r="T114" s="119"/>
      <c r="U114" s="119"/>
      <c r="V114" s="119"/>
      <c r="W114" s="119"/>
      <c r="X114" s="119"/>
      <c r="Y114" s="119"/>
      <c r="Z114" s="119"/>
      <c r="AA114" s="119"/>
      <c r="AB114" s="120"/>
    </row>
    <row r="115" spans="2:28">
      <c r="B115" s="121">
        <v>44.070099999999996</v>
      </c>
      <c r="C115" s="112" t="s">
        <v>143</v>
      </c>
      <c r="D115" s="118" t="s">
        <v>144</v>
      </c>
      <c r="E115" s="122">
        <f t="shared" si="13"/>
        <v>84</v>
      </c>
      <c r="F115" s="122">
        <f t="shared" si="14"/>
        <v>8</v>
      </c>
      <c r="G115" s="122">
        <f t="shared" si="15"/>
        <v>92</v>
      </c>
      <c r="H115" s="119">
        <v>30</v>
      </c>
      <c r="I115" s="119">
        <v>3</v>
      </c>
      <c r="J115" s="119">
        <v>33</v>
      </c>
      <c r="K115" s="119">
        <v>54</v>
      </c>
      <c r="L115" s="119">
        <v>5</v>
      </c>
      <c r="M115" s="119">
        <v>59</v>
      </c>
      <c r="N115" s="119"/>
      <c r="O115" s="119"/>
      <c r="P115" s="119"/>
      <c r="Q115" s="119"/>
      <c r="R115" s="119"/>
      <c r="S115" s="119"/>
      <c r="T115" s="119"/>
      <c r="U115" s="119"/>
      <c r="V115" s="119"/>
      <c r="W115" s="119"/>
      <c r="X115" s="119"/>
      <c r="Y115" s="119"/>
      <c r="Z115" s="119"/>
      <c r="AA115" s="119"/>
      <c r="AB115" s="120"/>
    </row>
    <row r="116" spans="2:28">
      <c r="B116" s="121">
        <v>45.060099999999998</v>
      </c>
      <c r="C116" s="112" t="s">
        <v>151</v>
      </c>
      <c r="D116" s="118" t="s">
        <v>600</v>
      </c>
      <c r="E116" s="122">
        <f t="shared" si="13"/>
        <v>9</v>
      </c>
      <c r="F116" s="122">
        <f t="shared" si="14"/>
        <v>33</v>
      </c>
      <c r="G116" s="122">
        <f t="shared" si="15"/>
        <v>42</v>
      </c>
      <c r="H116" s="119">
        <v>4</v>
      </c>
      <c r="I116" s="119">
        <v>13</v>
      </c>
      <c r="J116" s="119">
        <v>17</v>
      </c>
      <c r="K116" s="119">
        <v>5</v>
      </c>
      <c r="L116" s="119">
        <v>19</v>
      </c>
      <c r="M116" s="119">
        <v>24</v>
      </c>
      <c r="N116" s="119"/>
      <c r="O116" s="119"/>
      <c r="P116" s="119"/>
      <c r="Q116" s="119"/>
      <c r="R116" s="119"/>
      <c r="S116" s="119"/>
      <c r="T116" s="119"/>
      <c r="U116" s="119"/>
      <c r="V116" s="119"/>
      <c r="W116" s="119"/>
      <c r="X116" s="119"/>
      <c r="Y116" s="119"/>
      <c r="Z116" s="119"/>
      <c r="AA116" s="119">
        <v>1</v>
      </c>
      <c r="AB116" s="120">
        <v>1</v>
      </c>
    </row>
    <row r="117" spans="2:28">
      <c r="B117" s="121">
        <v>45.110100000000003</v>
      </c>
      <c r="C117" s="112" t="s">
        <v>157</v>
      </c>
      <c r="D117" s="118" t="s">
        <v>158</v>
      </c>
      <c r="E117" s="122">
        <f t="shared" si="13"/>
        <v>15</v>
      </c>
      <c r="F117" s="122">
        <f t="shared" si="14"/>
        <v>8</v>
      </c>
      <c r="G117" s="122">
        <f t="shared" si="15"/>
        <v>23</v>
      </c>
      <c r="H117" s="119">
        <v>7</v>
      </c>
      <c r="I117" s="119">
        <v>4</v>
      </c>
      <c r="J117" s="119">
        <v>11</v>
      </c>
      <c r="K117" s="119">
        <v>8</v>
      </c>
      <c r="L117" s="119">
        <v>4</v>
      </c>
      <c r="M117" s="119">
        <v>12</v>
      </c>
      <c r="N117" s="119"/>
      <c r="O117" s="119"/>
      <c r="P117" s="119"/>
      <c r="Q117" s="119"/>
      <c r="R117" s="119"/>
      <c r="S117" s="119"/>
      <c r="T117" s="119"/>
      <c r="U117" s="119"/>
      <c r="V117" s="119"/>
      <c r="W117" s="119"/>
      <c r="X117" s="119"/>
      <c r="Y117" s="119"/>
      <c r="Z117" s="119"/>
      <c r="AA117" s="119"/>
      <c r="AB117" s="120"/>
    </row>
    <row r="118" spans="2:28">
      <c r="B118" s="121">
        <v>45.999899999999997</v>
      </c>
      <c r="C118" s="112" t="s">
        <v>438</v>
      </c>
      <c r="D118" s="118" t="s">
        <v>439</v>
      </c>
      <c r="E118" s="122">
        <f t="shared" si="13"/>
        <v>15</v>
      </c>
      <c r="F118" s="122">
        <f t="shared" si="14"/>
        <v>15</v>
      </c>
      <c r="G118" s="122">
        <f t="shared" si="15"/>
        <v>30</v>
      </c>
      <c r="H118" s="119">
        <v>3</v>
      </c>
      <c r="I118" s="119">
        <v>3</v>
      </c>
      <c r="J118" s="119">
        <v>6</v>
      </c>
      <c r="K118" s="119">
        <v>12</v>
      </c>
      <c r="L118" s="119">
        <v>12</v>
      </c>
      <c r="M118" s="119">
        <v>24</v>
      </c>
      <c r="N118" s="119"/>
      <c r="O118" s="119"/>
      <c r="P118" s="119"/>
      <c r="Q118" s="119"/>
      <c r="R118" s="119"/>
      <c r="S118" s="119"/>
      <c r="T118" s="119"/>
      <c r="U118" s="119"/>
      <c r="V118" s="119"/>
      <c r="W118" s="119"/>
      <c r="X118" s="119"/>
      <c r="Y118" s="119"/>
      <c r="Z118" s="119"/>
      <c r="AA118" s="119"/>
      <c r="AB118" s="120"/>
    </row>
    <row r="119" spans="2:28">
      <c r="B119" s="121">
        <v>51.231000000000002</v>
      </c>
      <c r="C119" s="112" t="s">
        <v>177</v>
      </c>
      <c r="D119" s="118" t="s">
        <v>178</v>
      </c>
      <c r="E119" s="122">
        <f t="shared" si="13"/>
        <v>86</v>
      </c>
      <c r="F119" s="122">
        <f t="shared" si="14"/>
        <v>21</v>
      </c>
      <c r="G119" s="122">
        <f t="shared" si="15"/>
        <v>107</v>
      </c>
      <c r="H119" s="119">
        <v>28</v>
      </c>
      <c r="I119" s="119">
        <v>6</v>
      </c>
      <c r="J119" s="119">
        <v>34</v>
      </c>
      <c r="K119" s="119">
        <v>58</v>
      </c>
      <c r="L119" s="119">
        <v>15</v>
      </c>
      <c r="M119" s="119">
        <v>73</v>
      </c>
      <c r="N119" s="119"/>
      <c r="O119" s="119"/>
      <c r="P119" s="119"/>
      <c r="Q119" s="119"/>
      <c r="R119" s="119"/>
      <c r="S119" s="119"/>
      <c r="T119" s="119"/>
      <c r="U119" s="119"/>
      <c r="V119" s="119"/>
      <c r="W119" s="119"/>
      <c r="X119" s="119"/>
      <c r="Y119" s="119"/>
      <c r="Z119" s="119"/>
      <c r="AA119" s="119"/>
      <c r="AB119" s="120"/>
    </row>
    <row r="120" spans="2:28">
      <c r="B120" s="116" t="s">
        <v>592</v>
      </c>
      <c r="C120" s="117"/>
      <c r="D120" s="118"/>
      <c r="E120" s="119">
        <f t="shared" si="13"/>
        <v>24</v>
      </c>
      <c r="F120" s="119">
        <f t="shared" si="14"/>
        <v>21</v>
      </c>
      <c r="G120" s="119">
        <f t="shared" si="15"/>
        <v>45</v>
      </c>
      <c r="H120" s="119">
        <v>16</v>
      </c>
      <c r="I120" s="119">
        <v>9</v>
      </c>
      <c r="J120" s="119">
        <v>25</v>
      </c>
      <c r="K120" s="119">
        <v>8</v>
      </c>
      <c r="L120" s="119">
        <v>12</v>
      </c>
      <c r="M120" s="119">
        <v>20</v>
      </c>
      <c r="N120" s="119"/>
      <c r="O120" s="119"/>
      <c r="P120" s="119"/>
      <c r="Q120" s="119"/>
      <c r="R120" s="119"/>
      <c r="S120" s="119"/>
      <c r="T120" s="119"/>
      <c r="U120" s="119"/>
      <c r="V120" s="119"/>
      <c r="W120" s="119"/>
      <c r="X120" s="119"/>
      <c r="Y120" s="119"/>
      <c r="Z120" s="119"/>
      <c r="AA120" s="119"/>
      <c r="AB120" s="120"/>
    </row>
    <row r="121" spans="2:28">
      <c r="B121" s="121">
        <v>44.040100000000002</v>
      </c>
      <c r="C121" s="112" t="s">
        <v>601</v>
      </c>
      <c r="D121" s="118" t="s">
        <v>602</v>
      </c>
      <c r="E121" s="122">
        <f t="shared" si="13"/>
        <v>6</v>
      </c>
      <c r="F121" s="122">
        <f t="shared" si="14"/>
        <v>3</v>
      </c>
      <c r="G121" s="122">
        <f t="shared" si="15"/>
        <v>9</v>
      </c>
      <c r="H121" s="119">
        <v>3</v>
      </c>
      <c r="I121" s="119">
        <v>2</v>
      </c>
      <c r="J121" s="119">
        <v>5</v>
      </c>
      <c r="K121" s="119">
        <v>3</v>
      </c>
      <c r="L121" s="119">
        <v>1</v>
      </c>
      <c r="M121" s="119">
        <v>4</v>
      </c>
      <c r="N121" s="119"/>
      <c r="O121" s="119"/>
      <c r="P121" s="119"/>
      <c r="Q121" s="119"/>
      <c r="R121" s="119"/>
      <c r="S121" s="119"/>
      <c r="T121" s="119"/>
      <c r="U121" s="119"/>
      <c r="V121" s="119"/>
      <c r="W121" s="119"/>
      <c r="X121" s="119"/>
      <c r="Y121" s="119"/>
      <c r="Z121" s="119"/>
      <c r="AA121" s="119"/>
      <c r="AB121" s="120"/>
    </row>
    <row r="122" spans="2:28">
      <c r="B122" s="123"/>
      <c r="C122" s="112" t="s">
        <v>603</v>
      </c>
      <c r="D122" s="118" t="s">
        <v>604</v>
      </c>
      <c r="E122" s="122">
        <f t="shared" si="13"/>
        <v>8</v>
      </c>
      <c r="F122" s="122">
        <f t="shared" si="14"/>
        <v>14</v>
      </c>
      <c r="G122" s="122">
        <f t="shared" si="15"/>
        <v>22</v>
      </c>
      <c r="H122" s="119">
        <v>7</v>
      </c>
      <c r="I122" s="119">
        <v>5</v>
      </c>
      <c r="J122" s="119">
        <v>12</v>
      </c>
      <c r="K122" s="119">
        <v>1</v>
      </c>
      <c r="L122" s="119">
        <v>9</v>
      </c>
      <c r="M122" s="119">
        <v>10</v>
      </c>
      <c r="N122" s="119"/>
      <c r="O122" s="119"/>
      <c r="P122" s="119"/>
      <c r="Q122" s="119"/>
      <c r="R122" s="119"/>
      <c r="S122" s="119"/>
      <c r="T122" s="119"/>
      <c r="U122" s="119"/>
      <c r="V122" s="119"/>
      <c r="W122" s="119"/>
      <c r="X122" s="119"/>
      <c r="Y122" s="119"/>
      <c r="Z122" s="119"/>
      <c r="AA122" s="119"/>
      <c r="AB122" s="120"/>
    </row>
    <row r="123" spans="2:28">
      <c r="B123" s="123"/>
      <c r="C123" s="112" t="s">
        <v>606</v>
      </c>
      <c r="D123" s="118" t="s">
        <v>607</v>
      </c>
      <c r="E123" s="122">
        <f t="shared" si="13"/>
        <v>10</v>
      </c>
      <c r="F123" s="122">
        <f t="shared" si="14"/>
        <v>4</v>
      </c>
      <c r="G123" s="122">
        <f t="shared" si="15"/>
        <v>14</v>
      </c>
      <c r="H123" s="119">
        <v>6</v>
      </c>
      <c r="I123" s="119">
        <v>2</v>
      </c>
      <c r="J123" s="119">
        <v>8</v>
      </c>
      <c r="K123" s="119">
        <v>4</v>
      </c>
      <c r="L123" s="119">
        <v>2</v>
      </c>
      <c r="M123" s="119">
        <v>6</v>
      </c>
      <c r="N123" s="119"/>
      <c r="O123" s="119"/>
      <c r="P123" s="119"/>
      <c r="Q123" s="119"/>
      <c r="R123" s="119"/>
      <c r="S123" s="119"/>
      <c r="T123" s="119"/>
      <c r="U123" s="119"/>
      <c r="V123" s="119"/>
      <c r="W123" s="119"/>
      <c r="X123" s="119"/>
      <c r="Y123" s="119"/>
      <c r="Z123" s="119"/>
      <c r="AA123" s="119"/>
      <c r="AB123" s="120"/>
    </row>
    <row r="124" spans="2:28">
      <c r="B124" s="124" t="s">
        <v>608</v>
      </c>
      <c r="C124" s="125"/>
      <c r="D124" s="97"/>
      <c r="E124" s="126">
        <f t="shared" si="13"/>
        <v>44</v>
      </c>
      <c r="F124" s="126">
        <f t="shared" si="14"/>
        <v>20</v>
      </c>
      <c r="G124" s="126">
        <f t="shared" si="15"/>
        <v>64</v>
      </c>
      <c r="H124" s="126">
        <v>36</v>
      </c>
      <c r="I124" s="126">
        <v>16</v>
      </c>
      <c r="J124" s="126">
        <v>52</v>
      </c>
      <c r="K124" s="126">
        <v>8</v>
      </c>
      <c r="L124" s="126">
        <v>4</v>
      </c>
      <c r="M124" s="126">
        <v>12</v>
      </c>
      <c r="N124" s="126"/>
      <c r="O124" s="126"/>
      <c r="P124" s="126"/>
      <c r="Q124" s="126"/>
      <c r="R124" s="126"/>
      <c r="S124" s="126"/>
      <c r="T124" s="126"/>
      <c r="U124" s="126"/>
      <c r="V124" s="126"/>
      <c r="W124" s="126"/>
      <c r="X124" s="126"/>
      <c r="Y124" s="126"/>
      <c r="Z124" s="126"/>
      <c r="AA124" s="126"/>
      <c r="AB124" s="127"/>
    </row>
    <row r="125" spans="2:28">
      <c r="B125" s="111" t="s">
        <v>50</v>
      </c>
      <c r="C125" s="112"/>
      <c r="D125" s="113"/>
      <c r="E125" s="114">
        <f t="shared" si="13"/>
        <v>44</v>
      </c>
      <c r="F125" s="114">
        <f t="shared" si="14"/>
        <v>20</v>
      </c>
      <c r="G125" s="114">
        <f t="shared" si="15"/>
        <v>64</v>
      </c>
      <c r="H125" s="114">
        <v>36</v>
      </c>
      <c r="I125" s="114">
        <v>16</v>
      </c>
      <c r="J125" s="114">
        <v>52</v>
      </c>
      <c r="K125" s="114">
        <v>8</v>
      </c>
      <c r="L125" s="114">
        <v>4</v>
      </c>
      <c r="M125" s="114">
        <v>12</v>
      </c>
      <c r="N125" s="114"/>
      <c r="O125" s="114"/>
      <c r="P125" s="114"/>
      <c r="Q125" s="114"/>
      <c r="R125" s="114"/>
      <c r="S125" s="114"/>
      <c r="T125" s="114"/>
      <c r="U125" s="114"/>
      <c r="V125" s="114"/>
      <c r="W125" s="114"/>
      <c r="X125" s="114"/>
      <c r="Y125" s="114"/>
      <c r="Z125" s="114"/>
      <c r="AA125" s="114"/>
      <c r="AB125" s="115"/>
    </row>
    <row r="126" spans="2:28">
      <c r="B126" s="116" t="s">
        <v>441</v>
      </c>
      <c r="C126" s="117"/>
      <c r="D126" s="118"/>
      <c r="E126" s="119">
        <f t="shared" si="13"/>
        <v>16</v>
      </c>
      <c r="F126" s="119">
        <f t="shared" si="14"/>
        <v>3</v>
      </c>
      <c r="G126" s="119">
        <f t="shared" si="15"/>
        <v>19</v>
      </c>
      <c r="H126" s="119">
        <v>16</v>
      </c>
      <c r="I126" s="119">
        <v>3</v>
      </c>
      <c r="J126" s="119">
        <v>19</v>
      </c>
      <c r="K126" s="119"/>
      <c r="L126" s="119"/>
      <c r="M126" s="119"/>
      <c r="N126" s="119"/>
      <c r="O126" s="119"/>
      <c r="P126" s="119"/>
      <c r="Q126" s="119"/>
      <c r="R126" s="119"/>
      <c r="S126" s="119"/>
      <c r="T126" s="119"/>
      <c r="U126" s="119"/>
      <c r="V126" s="119"/>
      <c r="W126" s="119"/>
      <c r="X126" s="119"/>
      <c r="Y126" s="119"/>
      <c r="Z126" s="119"/>
      <c r="AA126" s="119"/>
      <c r="AB126" s="120"/>
    </row>
    <row r="127" spans="2:28">
      <c r="B127" s="121">
        <v>25.010100000000001</v>
      </c>
      <c r="C127" s="112" t="s">
        <v>180</v>
      </c>
      <c r="D127" s="118" t="s">
        <v>181</v>
      </c>
      <c r="E127" s="122">
        <f t="shared" si="13"/>
        <v>9</v>
      </c>
      <c r="F127" s="122">
        <f t="shared" si="14"/>
        <v>1</v>
      </c>
      <c r="G127" s="122">
        <f t="shared" si="15"/>
        <v>10</v>
      </c>
      <c r="H127" s="119">
        <v>9</v>
      </c>
      <c r="I127" s="119">
        <v>1</v>
      </c>
      <c r="J127" s="119">
        <v>10</v>
      </c>
      <c r="K127" s="119"/>
      <c r="L127" s="119"/>
      <c r="M127" s="119"/>
      <c r="N127" s="119"/>
      <c r="O127" s="119"/>
      <c r="P127" s="119"/>
      <c r="Q127" s="119"/>
      <c r="R127" s="119"/>
      <c r="S127" s="119"/>
      <c r="T127" s="119"/>
      <c r="U127" s="119"/>
      <c r="V127" s="119"/>
      <c r="W127" s="119"/>
      <c r="X127" s="119"/>
      <c r="Y127" s="119"/>
      <c r="Z127" s="119"/>
      <c r="AA127" s="119"/>
      <c r="AB127" s="120"/>
    </row>
    <row r="128" spans="2:28">
      <c r="B128" s="121">
        <v>25.010300000000001</v>
      </c>
      <c r="C128" s="112" t="s">
        <v>182</v>
      </c>
      <c r="D128" s="118" t="s">
        <v>183</v>
      </c>
      <c r="E128" s="122">
        <f t="shared" si="13"/>
        <v>7</v>
      </c>
      <c r="F128" s="122">
        <f t="shared" si="14"/>
        <v>2</v>
      </c>
      <c r="G128" s="122">
        <f t="shared" si="15"/>
        <v>9</v>
      </c>
      <c r="H128" s="119">
        <v>7</v>
      </c>
      <c r="I128" s="119">
        <v>2</v>
      </c>
      <c r="J128" s="119">
        <v>9</v>
      </c>
      <c r="K128" s="119"/>
      <c r="L128" s="119"/>
      <c r="M128" s="119"/>
      <c r="N128" s="119"/>
      <c r="O128" s="119"/>
      <c r="P128" s="119"/>
      <c r="Q128" s="119"/>
      <c r="R128" s="119"/>
      <c r="S128" s="119"/>
      <c r="T128" s="119"/>
      <c r="U128" s="119"/>
      <c r="V128" s="119"/>
      <c r="W128" s="119"/>
      <c r="X128" s="119"/>
      <c r="Y128" s="119"/>
      <c r="Z128" s="119"/>
      <c r="AA128" s="119"/>
      <c r="AB128" s="120"/>
    </row>
    <row r="129" spans="2:28">
      <c r="B129" s="116" t="s">
        <v>444</v>
      </c>
      <c r="C129" s="117"/>
      <c r="D129" s="118"/>
      <c r="E129" s="119">
        <f t="shared" si="13"/>
        <v>4</v>
      </c>
      <c r="F129" s="119">
        <f t="shared" si="14"/>
        <v>4</v>
      </c>
      <c r="G129" s="119">
        <f t="shared" si="15"/>
        <v>8</v>
      </c>
      <c r="H129" s="119">
        <v>4</v>
      </c>
      <c r="I129" s="119">
        <v>4</v>
      </c>
      <c r="J129" s="119">
        <v>8</v>
      </c>
      <c r="K129" s="119"/>
      <c r="L129" s="119"/>
      <c r="M129" s="119"/>
      <c r="N129" s="119"/>
      <c r="O129" s="119"/>
      <c r="P129" s="119"/>
      <c r="Q129" s="119"/>
      <c r="R129" s="119"/>
      <c r="S129" s="119"/>
      <c r="T129" s="119"/>
      <c r="U129" s="119"/>
      <c r="V129" s="119"/>
      <c r="W129" s="119"/>
      <c r="X129" s="119"/>
      <c r="Y129" s="119"/>
      <c r="Z129" s="119"/>
      <c r="AA129" s="119"/>
      <c r="AB129" s="120"/>
    </row>
    <row r="130" spans="2:28">
      <c r="B130" s="121">
        <v>25.0199</v>
      </c>
      <c r="C130" s="112" t="s">
        <v>442</v>
      </c>
      <c r="D130" s="118" t="s">
        <v>443</v>
      </c>
      <c r="E130" s="122">
        <f t="shared" si="13"/>
        <v>4</v>
      </c>
      <c r="F130" s="122">
        <f t="shared" si="14"/>
        <v>4</v>
      </c>
      <c r="G130" s="122">
        <f t="shared" si="15"/>
        <v>8</v>
      </c>
      <c r="H130" s="119">
        <v>4</v>
      </c>
      <c r="I130" s="119">
        <v>4</v>
      </c>
      <c r="J130" s="119">
        <v>8</v>
      </c>
      <c r="K130" s="119"/>
      <c r="L130" s="119"/>
      <c r="M130" s="119"/>
      <c r="N130" s="119"/>
      <c r="O130" s="119"/>
      <c r="P130" s="119"/>
      <c r="Q130" s="119"/>
      <c r="R130" s="119"/>
      <c r="S130" s="119"/>
      <c r="T130" s="119"/>
      <c r="U130" s="119"/>
      <c r="V130" s="119"/>
      <c r="W130" s="119"/>
      <c r="X130" s="119"/>
      <c r="Y130" s="119"/>
      <c r="Z130" s="119"/>
      <c r="AA130" s="119"/>
      <c r="AB130" s="120"/>
    </row>
    <row r="131" spans="2:28">
      <c r="B131" s="116" t="s">
        <v>75</v>
      </c>
      <c r="C131" s="117"/>
      <c r="D131" s="118"/>
      <c r="E131" s="119">
        <f t="shared" si="13"/>
        <v>24</v>
      </c>
      <c r="F131" s="119">
        <f t="shared" si="14"/>
        <v>13</v>
      </c>
      <c r="G131" s="119">
        <f t="shared" si="15"/>
        <v>37</v>
      </c>
      <c r="H131" s="119">
        <v>16</v>
      </c>
      <c r="I131" s="119">
        <v>9</v>
      </c>
      <c r="J131" s="119">
        <v>25</v>
      </c>
      <c r="K131" s="119">
        <v>8</v>
      </c>
      <c r="L131" s="119">
        <v>4</v>
      </c>
      <c r="M131" s="119">
        <v>12</v>
      </c>
      <c r="N131" s="119"/>
      <c r="O131" s="119"/>
      <c r="P131" s="119"/>
      <c r="Q131" s="119"/>
      <c r="R131" s="119"/>
      <c r="S131" s="119"/>
      <c r="T131" s="119"/>
      <c r="U131" s="119"/>
      <c r="V131" s="119"/>
      <c r="W131" s="119"/>
      <c r="X131" s="119"/>
      <c r="Y131" s="119"/>
      <c r="Z131" s="119"/>
      <c r="AA131" s="119"/>
      <c r="AB131" s="120"/>
    </row>
    <row r="132" spans="2:28">
      <c r="B132" s="121">
        <v>11.040100000000001</v>
      </c>
      <c r="C132" s="112" t="s">
        <v>184</v>
      </c>
      <c r="D132" s="118" t="s">
        <v>185</v>
      </c>
      <c r="E132" s="122">
        <f t="shared" si="13"/>
        <v>24</v>
      </c>
      <c r="F132" s="122">
        <f t="shared" si="14"/>
        <v>13</v>
      </c>
      <c r="G132" s="122">
        <f t="shared" si="15"/>
        <v>37</v>
      </c>
      <c r="H132" s="119">
        <v>16</v>
      </c>
      <c r="I132" s="119">
        <v>9</v>
      </c>
      <c r="J132" s="119">
        <v>25</v>
      </c>
      <c r="K132" s="119">
        <v>8</v>
      </c>
      <c r="L132" s="119">
        <v>4</v>
      </c>
      <c r="M132" s="119">
        <v>12</v>
      </c>
      <c r="N132" s="119"/>
      <c r="O132" s="119"/>
      <c r="P132" s="119"/>
      <c r="Q132" s="119"/>
      <c r="R132" s="119"/>
      <c r="S132" s="119"/>
      <c r="T132" s="119"/>
      <c r="U132" s="119"/>
      <c r="V132" s="119"/>
      <c r="W132" s="119"/>
      <c r="X132" s="119"/>
      <c r="Y132" s="119"/>
      <c r="Z132" s="119"/>
      <c r="AA132" s="119"/>
      <c r="AB132" s="120"/>
    </row>
    <row r="133" spans="2:28">
      <c r="B133" s="124" t="s">
        <v>609</v>
      </c>
      <c r="C133" s="125"/>
      <c r="D133" s="97"/>
      <c r="E133" s="126">
        <f t="shared" si="13"/>
        <v>358</v>
      </c>
      <c r="F133" s="126">
        <f t="shared" si="14"/>
        <v>168</v>
      </c>
      <c r="G133" s="126">
        <f t="shared" si="15"/>
        <v>526</v>
      </c>
      <c r="H133" s="126">
        <v>93</v>
      </c>
      <c r="I133" s="126">
        <v>43</v>
      </c>
      <c r="J133" s="126">
        <v>136</v>
      </c>
      <c r="K133" s="126">
        <v>97</v>
      </c>
      <c r="L133" s="126">
        <v>49</v>
      </c>
      <c r="M133" s="126">
        <v>146</v>
      </c>
      <c r="N133" s="126">
        <v>69</v>
      </c>
      <c r="O133" s="126">
        <v>36</v>
      </c>
      <c r="P133" s="126">
        <v>105</v>
      </c>
      <c r="Q133" s="126">
        <v>96</v>
      </c>
      <c r="R133" s="126">
        <v>39</v>
      </c>
      <c r="S133" s="126">
        <v>135</v>
      </c>
      <c r="T133" s="126">
        <v>1</v>
      </c>
      <c r="U133" s="126">
        <v>1</v>
      </c>
      <c r="V133" s="126">
        <v>2</v>
      </c>
      <c r="W133" s="126"/>
      <c r="X133" s="126"/>
      <c r="Y133" s="126"/>
      <c r="Z133" s="126">
        <v>2</v>
      </c>
      <c r="AA133" s="126"/>
      <c r="AB133" s="127">
        <v>2</v>
      </c>
    </row>
    <row r="134" spans="2:28">
      <c r="B134" s="111" t="s">
        <v>49</v>
      </c>
      <c r="C134" s="112"/>
      <c r="D134" s="113"/>
      <c r="E134" s="114">
        <f t="shared" si="13"/>
        <v>341</v>
      </c>
      <c r="F134" s="114">
        <f t="shared" si="14"/>
        <v>152</v>
      </c>
      <c r="G134" s="114">
        <f t="shared" si="15"/>
        <v>493</v>
      </c>
      <c r="H134" s="114">
        <v>87</v>
      </c>
      <c r="I134" s="114">
        <v>34</v>
      </c>
      <c r="J134" s="114">
        <v>121</v>
      </c>
      <c r="K134" s="114">
        <v>86</v>
      </c>
      <c r="L134" s="114">
        <v>42</v>
      </c>
      <c r="M134" s="114">
        <v>128</v>
      </c>
      <c r="N134" s="114">
        <v>69</v>
      </c>
      <c r="O134" s="114">
        <v>36</v>
      </c>
      <c r="P134" s="114">
        <v>105</v>
      </c>
      <c r="Q134" s="114">
        <v>96</v>
      </c>
      <c r="R134" s="114">
        <v>39</v>
      </c>
      <c r="S134" s="114">
        <v>135</v>
      </c>
      <c r="T134" s="114">
        <v>1</v>
      </c>
      <c r="U134" s="114">
        <v>1</v>
      </c>
      <c r="V134" s="114">
        <v>2</v>
      </c>
      <c r="W134" s="114"/>
      <c r="X134" s="114"/>
      <c r="Y134" s="114"/>
      <c r="Z134" s="114">
        <v>2</v>
      </c>
      <c r="AA134" s="114"/>
      <c r="AB134" s="115">
        <v>2</v>
      </c>
    </row>
    <row r="135" spans="2:28">
      <c r="B135" s="116" t="s">
        <v>71</v>
      </c>
      <c r="C135" s="117"/>
      <c r="D135" s="118"/>
      <c r="E135" s="119">
        <f t="shared" si="13"/>
        <v>341</v>
      </c>
      <c r="F135" s="119">
        <f t="shared" si="14"/>
        <v>152</v>
      </c>
      <c r="G135" s="119">
        <f t="shared" si="15"/>
        <v>493</v>
      </c>
      <c r="H135" s="119">
        <v>87</v>
      </c>
      <c r="I135" s="119">
        <v>34</v>
      </c>
      <c r="J135" s="119">
        <v>121</v>
      </c>
      <c r="K135" s="119">
        <v>86</v>
      </c>
      <c r="L135" s="119">
        <v>42</v>
      </c>
      <c r="M135" s="119">
        <v>128</v>
      </c>
      <c r="N135" s="119">
        <v>69</v>
      </c>
      <c r="O135" s="119">
        <v>36</v>
      </c>
      <c r="P135" s="119">
        <v>105</v>
      </c>
      <c r="Q135" s="119">
        <v>96</v>
      </c>
      <c r="R135" s="119">
        <v>39</v>
      </c>
      <c r="S135" s="119">
        <v>135</v>
      </c>
      <c r="T135" s="119">
        <v>1</v>
      </c>
      <c r="U135" s="119">
        <v>1</v>
      </c>
      <c r="V135" s="119">
        <v>2</v>
      </c>
      <c r="W135" s="119"/>
      <c r="X135" s="119"/>
      <c r="Y135" s="119"/>
      <c r="Z135" s="119">
        <v>2</v>
      </c>
      <c r="AA135" s="119"/>
      <c r="AB135" s="120">
        <v>2</v>
      </c>
    </row>
    <row r="136" spans="2:28">
      <c r="B136" s="121">
        <v>9.0498999999999992</v>
      </c>
      <c r="C136" s="112" t="s">
        <v>189</v>
      </c>
      <c r="D136" s="118" t="s">
        <v>190</v>
      </c>
      <c r="E136" s="122">
        <f t="shared" si="13"/>
        <v>122</v>
      </c>
      <c r="F136" s="122">
        <f t="shared" si="14"/>
        <v>35</v>
      </c>
      <c r="G136" s="122">
        <f t="shared" si="15"/>
        <v>157</v>
      </c>
      <c r="H136" s="119">
        <v>30</v>
      </c>
      <c r="I136" s="119">
        <v>7</v>
      </c>
      <c r="J136" s="119">
        <v>37</v>
      </c>
      <c r="K136" s="119">
        <v>28</v>
      </c>
      <c r="L136" s="119">
        <v>12</v>
      </c>
      <c r="M136" s="119">
        <v>40</v>
      </c>
      <c r="N136" s="119">
        <v>19</v>
      </c>
      <c r="O136" s="119">
        <v>7</v>
      </c>
      <c r="P136" s="119">
        <v>26</v>
      </c>
      <c r="Q136" s="119">
        <v>43</v>
      </c>
      <c r="R136" s="119">
        <v>8</v>
      </c>
      <c r="S136" s="119">
        <v>51</v>
      </c>
      <c r="T136" s="119">
        <v>1</v>
      </c>
      <c r="U136" s="119">
        <v>1</v>
      </c>
      <c r="V136" s="119">
        <v>2</v>
      </c>
      <c r="W136" s="119"/>
      <c r="X136" s="119"/>
      <c r="Y136" s="119"/>
      <c r="Z136" s="119">
        <v>1</v>
      </c>
      <c r="AA136" s="119"/>
      <c r="AB136" s="120">
        <v>1</v>
      </c>
    </row>
    <row r="137" spans="2:28">
      <c r="B137" s="121">
        <v>9.0799000000000003</v>
      </c>
      <c r="C137" s="112" t="s">
        <v>191</v>
      </c>
      <c r="D137" s="118" t="s">
        <v>192</v>
      </c>
      <c r="E137" s="122">
        <f t="shared" si="13"/>
        <v>98</v>
      </c>
      <c r="F137" s="122">
        <f t="shared" si="14"/>
        <v>77</v>
      </c>
      <c r="G137" s="122">
        <f t="shared" si="15"/>
        <v>175</v>
      </c>
      <c r="H137" s="119">
        <v>22</v>
      </c>
      <c r="I137" s="119">
        <v>17</v>
      </c>
      <c r="J137" s="119">
        <v>39</v>
      </c>
      <c r="K137" s="119">
        <v>29</v>
      </c>
      <c r="L137" s="119">
        <v>21</v>
      </c>
      <c r="M137" s="119">
        <v>50</v>
      </c>
      <c r="N137" s="119">
        <v>24</v>
      </c>
      <c r="O137" s="119">
        <v>18</v>
      </c>
      <c r="P137" s="119">
        <v>42</v>
      </c>
      <c r="Q137" s="119">
        <v>23</v>
      </c>
      <c r="R137" s="119">
        <v>21</v>
      </c>
      <c r="S137" s="119">
        <v>44</v>
      </c>
      <c r="T137" s="119"/>
      <c r="U137" s="119"/>
      <c r="V137" s="119"/>
      <c r="W137" s="119"/>
      <c r="X137" s="119"/>
      <c r="Y137" s="119"/>
      <c r="Z137" s="119"/>
      <c r="AA137" s="119"/>
      <c r="AB137" s="120"/>
    </row>
    <row r="138" spans="2:28">
      <c r="B138" s="121">
        <v>9.0901999999999994</v>
      </c>
      <c r="C138" s="112" t="s">
        <v>193</v>
      </c>
      <c r="D138" s="118" t="s">
        <v>194</v>
      </c>
      <c r="E138" s="122">
        <f t="shared" si="13"/>
        <v>121</v>
      </c>
      <c r="F138" s="122">
        <f t="shared" si="14"/>
        <v>40</v>
      </c>
      <c r="G138" s="122">
        <f t="shared" si="15"/>
        <v>161</v>
      </c>
      <c r="H138" s="119">
        <v>35</v>
      </c>
      <c r="I138" s="119">
        <v>10</v>
      </c>
      <c r="J138" s="119">
        <v>45</v>
      </c>
      <c r="K138" s="119">
        <v>29</v>
      </c>
      <c r="L138" s="119">
        <v>9</v>
      </c>
      <c r="M138" s="119">
        <v>38</v>
      </c>
      <c r="N138" s="119">
        <v>26</v>
      </c>
      <c r="O138" s="119">
        <v>11</v>
      </c>
      <c r="P138" s="119">
        <v>37</v>
      </c>
      <c r="Q138" s="119">
        <v>30</v>
      </c>
      <c r="R138" s="119">
        <v>10</v>
      </c>
      <c r="S138" s="119">
        <v>40</v>
      </c>
      <c r="T138" s="119"/>
      <c r="U138" s="119"/>
      <c r="V138" s="119"/>
      <c r="W138" s="119"/>
      <c r="X138" s="119"/>
      <c r="Y138" s="119"/>
      <c r="Z138" s="119">
        <v>1</v>
      </c>
      <c r="AA138" s="119"/>
      <c r="AB138" s="120">
        <v>1</v>
      </c>
    </row>
    <row r="139" spans="2:28">
      <c r="B139" s="111" t="s">
        <v>50</v>
      </c>
      <c r="C139" s="112"/>
      <c r="D139" s="113"/>
      <c r="E139" s="114">
        <f t="shared" si="13"/>
        <v>17</v>
      </c>
      <c r="F139" s="114">
        <f t="shared" si="14"/>
        <v>16</v>
      </c>
      <c r="G139" s="114">
        <f t="shared" si="15"/>
        <v>33</v>
      </c>
      <c r="H139" s="114">
        <v>6</v>
      </c>
      <c r="I139" s="114">
        <v>9</v>
      </c>
      <c r="J139" s="114">
        <v>15</v>
      </c>
      <c r="K139" s="114">
        <v>11</v>
      </c>
      <c r="L139" s="114">
        <v>7</v>
      </c>
      <c r="M139" s="114">
        <v>18</v>
      </c>
      <c r="N139" s="114"/>
      <c r="O139" s="114"/>
      <c r="P139" s="114"/>
      <c r="Q139" s="114"/>
      <c r="R139" s="114"/>
      <c r="S139" s="114"/>
      <c r="T139" s="114"/>
      <c r="U139" s="114"/>
      <c r="V139" s="114"/>
      <c r="W139" s="114"/>
      <c r="X139" s="114"/>
      <c r="Y139" s="114"/>
      <c r="Z139" s="114"/>
      <c r="AA139" s="114"/>
      <c r="AB139" s="115"/>
    </row>
    <row r="140" spans="2:28">
      <c r="B140" s="116" t="s">
        <v>75</v>
      </c>
      <c r="C140" s="117"/>
      <c r="D140" s="118"/>
      <c r="E140" s="119">
        <f t="shared" si="13"/>
        <v>17</v>
      </c>
      <c r="F140" s="119">
        <f t="shared" si="14"/>
        <v>16</v>
      </c>
      <c r="G140" s="119">
        <f t="shared" si="15"/>
        <v>33</v>
      </c>
      <c r="H140" s="119">
        <v>6</v>
      </c>
      <c r="I140" s="119">
        <v>9</v>
      </c>
      <c r="J140" s="119">
        <v>15</v>
      </c>
      <c r="K140" s="119">
        <v>11</v>
      </c>
      <c r="L140" s="119">
        <v>7</v>
      </c>
      <c r="M140" s="119">
        <v>18</v>
      </c>
      <c r="N140" s="119"/>
      <c r="O140" s="119"/>
      <c r="P140" s="119"/>
      <c r="Q140" s="119"/>
      <c r="R140" s="119"/>
      <c r="S140" s="119"/>
      <c r="T140" s="119"/>
      <c r="U140" s="119"/>
      <c r="V140" s="119"/>
      <c r="W140" s="119"/>
      <c r="X140" s="119"/>
      <c r="Y140" s="119"/>
      <c r="Z140" s="119"/>
      <c r="AA140" s="119"/>
      <c r="AB140" s="120"/>
    </row>
    <row r="141" spans="2:28">
      <c r="B141" s="121">
        <v>9.0401000000000007</v>
      </c>
      <c r="C141" s="112" t="s">
        <v>197</v>
      </c>
      <c r="D141" s="118" t="s">
        <v>198</v>
      </c>
      <c r="E141" s="122">
        <f t="shared" si="13"/>
        <v>9</v>
      </c>
      <c r="F141" s="122">
        <f t="shared" si="14"/>
        <v>9</v>
      </c>
      <c r="G141" s="122">
        <f t="shared" si="15"/>
        <v>18</v>
      </c>
      <c r="H141" s="119">
        <v>4</v>
      </c>
      <c r="I141" s="119">
        <v>6</v>
      </c>
      <c r="J141" s="119">
        <v>10</v>
      </c>
      <c r="K141" s="119">
        <v>5</v>
      </c>
      <c r="L141" s="119">
        <v>3</v>
      </c>
      <c r="M141" s="119">
        <v>8</v>
      </c>
      <c r="N141" s="119"/>
      <c r="O141" s="119"/>
      <c r="P141" s="119"/>
      <c r="Q141" s="119"/>
      <c r="R141" s="119"/>
      <c r="S141" s="119"/>
      <c r="T141" s="119"/>
      <c r="U141" s="119"/>
      <c r="V141" s="119"/>
      <c r="W141" s="119"/>
      <c r="X141" s="119"/>
      <c r="Y141" s="119"/>
      <c r="Z141" s="119"/>
      <c r="AA141" s="119"/>
      <c r="AB141" s="120"/>
    </row>
    <row r="142" spans="2:28">
      <c r="B142" s="121">
        <v>9.0498999999999992</v>
      </c>
      <c r="C142" s="112" t="s">
        <v>195</v>
      </c>
      <c r="D142" s="118" t="s">
        <v>196</v>
      </c>
      <c r="E142" s="122">
        <f t="shared" si="13"/>
        <v>8</v>
      </c>
      <c r="F142" s="122">
        <f t="shared" si="14"/>
        <v>7</v>
      </c>
      <c r="G142" s="122">
        <f t="shared" si="15"/>
        <v>15</v>
      </c>
      <c r="H142" s="119">
        <v>2</v>
      </c>
      <c r="I142" s="119">
        <v>3</v>
      </c>
      <c r="J142" s="119">
        <v>5</v>
      </c>
      <c r="K142" s="119">
        <v>6</v>
      </c>
      <c r="L142" s="119">
        <v>4</v>
      </c>
      <c r="M142" s="119">
        <v>10</v>
      </c>
      <c r="N142" s="119"/>
      <c r="O142" s="119"/>
      <c r="P142" s="119"/>
      <c r="Q142" s="119"/>
      <c r="R142" s="119"/>
      <c r="S142" s="119"/>
      <c r="T142" s="119"/>
      <c r="U142" s="119"/>
      <c r="V142" s="119"/>
      <c r="W142" s="119"/>
      <c r="X142" s="119"/>
      <c r="Y142" s="119"/>
      <c r="Z142" s="119"/>
      <c r="AA142" s="119"/>
      <c r="AB142" s="120"/>
    </row>
    <row r="143" spans="2:28">
      <c r="B143" s="124" t="s">
        <v>201</v>
      </c>
      <c r="C143" s="125"/>
      <c r="D143" s="97"/>
      <c r="E143" s="126">
        <f t="shared" si="13"/>
        <v>345</v>
      </c>
      <c r="F143" s="126">
        <f t="shared" si="14"/>
        <v>245</v>
      </c>
      <c r="G143" s="126">
        <f t="shared" si="15"/>
        <v>590</v>
      </c>
      <c r="H143" s="126">
        <v>115</v>
      </c>
      <c r="I143" s="126">
        <v>93</v>
      </c>
      <c r="J143" s="126">
        <v>208</v>
      </c>
      <c r="K143" s="126">
        <v>111</v>
      </c>
      <c r="L143" s="126">
        <v>64</v>
      </c>
      <c r="M143" s="126">
        <v>175</v>
      </c>
      <c r="N143" s="126">
        <v>118</v>
      </c>
      <c r="O143" s="126">
        <v>88</v>
      </c>
      <c r="P143" s="126">
        <v>206</v>
      </c>
      <c r="Q143" s="126"/>
      <c r="R143" s="126"/>
      <c r="S143" s="126"/>
      <c r="T143" s="126"/>
      <c r="U143" s="126"/>
      <c r="V143" s="126"/>
      <c r="W143" s="126"/>
      <c r="X143" s="126"/>
      <c r="Y143" s="126"/>
      <c r="Z143" s="126">
        <v>1</v>
      </c>
      <c r="AA143" s="126"/>
      <c r="AB143" s="127">
        <v>1</v>
      </c>
    </row>
    <row r="144" spans="2:28">
      <c r="B144" s="111" t="s">
        <v>50</v>
      </c>
      <c r="C144" s="112"/>
      <c r="D144" s="113"/>
      <c r="E144" s="114">
        <f t="shared" si="13"/>
        <v>345</v>
      </c>
      <c r="F144" s="114">
        <f t="shared" si="14"/>
        <v>245</v>
      </c>
      <c r="G144" s="114">
        <f t="shared" si="15"/>
        <v>590</v>
      </c>
      <c r="H144" s="114">
        <v>115</v>
      </c>
      <c r="I144" s="114">
        <v>93</v>
      </c>
      <c r="J144" s="114">
        <v>208</v>
      </c>
      <c r="K144" s="114">
        <v>111</v>
      </c>
      <c r="L144" s="114">
        <v>64</v>
      </c>
      <c r="M144" s="114">
        <v>175</v>
      </c>
      <c r="N144" s="114">
        <v>118</v>
      </c>
      <c r="O144" s="114">
        <v>88</v>
      </c>
      <c r="P144" s="114">
        <v>206</v>
      </c>
      <c r="Q144" s="114"/>
      <c r="R144" s="114"/>
      <c r="S144" s="114"/>
      <c r="T144" s="114"/>
      <c r="U144" s="114"/>
      <c r="V144" s="114"/>
      <c r="W144" s="114"/>
      <c r="X144" s="114"/>
      <c r="Y144" s="114"/>
      <c r="Z144" s="114">
        <v>1</v>
      </c>
      <c r="AA144" s="114"/>
      <c r="AB144" s="115">
        <v>1</v>
      </c>
    </row>
    <row r="145" spans="2:28">
      <c r="B145" s="116" t="s">
        <v>75</v>
      </c>
      <c r="C145" s="117"/>
      <c r="D145" s="118"/>
      <c r="E145" s="119">
        <f t="shared" si="13"/>
        <v>11</v>
      </c>
      <c r="F145" s="119">
        <f t="shared" si="14"/>
        <v>15</v>
      </c>
      <c r="G145" s="119">
        <f t="shared" si="15"/>
        <v>26</v>
      </c>
      <c r="H145" s="119">
        <v>7</v>
      </c>
      <c r="I145" s="119">
        <v>13</v>
      </c>
      <c r="J145" s="119">
        <v>20</v>
      </c>
      <c r="K145" s="119">
        <v>4</v>
      </c>
      <c r="L145" s="119">
        <v>2</v>
      </c>
      <c r="M145" s="119">
        <v>6</v>
      </c>
      <c r="N145" s="119"/>
      <c r="O145" s="119"/>
      <c r="P145" s="119"/>
      <c r="Q145" s="119"/>
      <c r="R145" s="119"/>
      <c r="S145" s="119"/>
      <c r="T145" s="119"/>
      <c r="U145" s="119"/>
      <c r="V145" s="119"/>
      <c r="W145" s="119"/>
      <c r="X145" s="119"/>
      <c r="Y145" s="119"/>
      <c r="Z145" s="119"/>
      <c r="AA145" s="119"/>
      <c r="AB145" s="120"/>
    </row>
    <row r="146" spans="2:28">
      <c r="B146" s="121">
        <v>22.010100000000001</v>
      </c>
      <c r="C146" s="112" t="s">
        <v>200</v>
      </c>
      <c r="D146" s="118" t="s">
        <v>201</v>
      </c>
      <c r="E146" s="122">
        <f t="shared" si="13"/>
        <v>11</v>
      </c>
      <c r="F146" s="122">
        <f t="shared" si="14"/>
        <v>15</v>
      </c>
      <c r="G146" s="122">
        <f t="shared" si="15"/>
        <v>26</v>
      </c>
      <c r="H146" s="119">
        <v>7</v>
      </c>
      <c r="I146" s="119">
        <v>13</v>
      </c>
      <c r="J146" s="119">
        <v>20</v>
      </c>
      <c r="K146" s="119">
        <v>4</v>
      </c>
      <c r="L146" s="119">
        <v>2</v>
      </c>
      <c r="M146" s="119">
        <v>6</v>
      </c>
      <c r="N146" s="119"/>
      <c r="O146" s="119"/>
      <c r="P146" s="119"/>
      <c r="Q146" s="119"/>
      <c r="R146" s="119"/>
      <c r="S146" s="119"/>
      <c r="T146" s="119"/>
      <c r="U146" s="119"/>
      <c r="V146" s="119"/>
      <c r="W146" s="119"/>
      <c r="X146" s="119"/>
      <c r="Y146" s="119"/>
      <c r="Z146" s="119"/>
      <c r="AA146" s="119"/>
      <c r="AB146" s="120"/>
    </row>
    <row r="147" spans="2:28">
      <c r="B147" s="116" t="s">
        <v>78</v>
      </c>
      <c r="C147" s="117"/>
      <c r="D147" s="118"/>
      <c r="E147" s="119">
        <f t="shared" si="13"/>
        <v>334</v>
      </c>
      <c r="F147" s="119">
        <f t="shared" si="14"/>
        <v>230</v>
      </c>
      <c r="G147" s="119">
        <f t="shared" si="15"/>
        <v>564</v>
      </c>
      <c r="H147" s="119">
        <v>108</v>
      </c>
      <c r="I147" s="119">
        <v>80</v>
      </c>
      <c r="J147" s="119">
        <v>188</v>
      </c>
      <c r="K147" s="119">
        <v>107</v>
      </c>
      <c r="L147" s="119">
        <v>62</v>
      </c>
      <c r="M147" s="119">
        <v>169</v>
      </c>
      <c r="N147" s="119">
        <v>118</v>
      </c>
      <c r="O147" s="119">
        <v>88</v>
      </c>
      <c r="P147" s="119">
        <v>206</v>
      </c>
      <c r="Q147" s="119"/>
      <c r="R147" s="119"/>
      <c r="S147" s="119"/>
      <c r="T147" s="119"/>
      <c r="U147" s="119"/>
      <c r="V147" s="119"/>
      <c r="W147" s="119"/>
      <c r="X147" s="119"/>
      <c r="Y147" s="119"/>
      <c r="Z147" s="119">
        <v>1</v>
      </c>
      <c r="AA147" s="119"/>
      <c r="AB147" s="120">
        <v>1</v>
      </c>
    </row>
    <row r="148" spans="2:28">
      <c r="B148" s="121">
        <v>22.010100000000001</v>
      </c>
      <c r="C148" s="112" t="s">
        <v>200</v>
      </c>
      <c r="D148" s="118" t="s">
        <v>201</v>
      </c>
      <c r="E148" s="122">
        <f t="shared" si="13"/>
        <v>334</v>
      </c>
      <c r="F148" s="122">
        <f t="shared" si="14"/>
        <v>230</v>
      </c>
      <c r="G148" s="122">
        <f t="shared" si="15"/>
        <v>564</v>
      </c>
      <c r="H148" s="119">
        <v>108</v>
      </c>
      <c r="I148" s="119">
        <v>80</v>
      </c>
      <c r="J148" s="119">
        <v>188</v>
      </c>
      <c r="K148" s="119">
        <v>107</v>
      </c>
      <c r="L148" s="119">
        <v>62</v>
      </c>
      <c r="M148" s="119">
        <v>169</v>
      </c>
      <c r="N148" s="119">
        <v>118</v>
      </c>
      <c r="O148" s="119">
        <v>88</v>
      </c>
      <c r="P148" s="119">
        <v>206</v>
      </c>
      <c r="Q148" s="119"/>
      <c r="R148" s="119"/>
      <c r="S148" s="119"/>
      <c r="T148" s="119"/>
      <c r="U148" s="119"/>
      <c r="V148" s="119"/>
      <c r="W148" s="119"/>
      <c r="X148" s="119"/>
      <c r="Y148" s="119"/>
      <c r="Z148" s="119">
        <v>1</v>
      </c>
      <c r="AA148" s="119"/>
      <c r="AB148" s="120">
        <v>1</v>
      </c>
    </row>
    <row r="149" spans="2:28">
      <c r="B149" s="124" t="s">
        <v>610</v>
      </c>
      <c r="C149" s="125"/>
      <c r="D149" s="97"/>
      <c r="E149" s="126">
        <f t="shared" si="13"/>
        <v>1328</v>
      </c>
      <c r="F149" s="126">
        <f t="shared" si="14"/>
        <v>592</v>
      </c>
      <c r="G149" s="126">
        <f t="shared" si="15"/>
        <v>1920</v>
      </c>
      <c r="H149" s="126">
        <v>313</v>
      </c>
      <c r="I149" s="126">
        <v>116</v>
      </c>
      <c r="J149" s="126">
        <v>429</v>
      </c>
      <c r="K149" s="126">
        <v>484</v>
      </c>
      <c r="L149" s="126">
        <v>232</v>
      </c>
      <c r="M149" s="126">
        <v>716</v>
      </c>
      <c r="N149" s="126">
        <v>174</v>
      </c>
      <c r="O149" s="126">
        <v>83</v>
      </c>
      <c r="P149" s="126">
        <v>257</v>
      </c>
      <c r="Q149" s="126">
        <v>347</v>
      </c>
      <c r="R149" s="126">
        <v>153</v>
      </c>
      <c r="S149" s="126">
        <v>500</v>
      </c>
      <c r="T149" s="126">
        <v>2</v>
      </c>
      <c r="U149" s="126">
        <v>4</v>
      </c>
      <c r="V149" s="126">
        <v>6</v>
      </c>
      <c r="W149" s="126"/>
      <c r="X149" s="126"/>
      <c r="Y149" s="126"/>
      <c r="Z149" s="126">
        <v>8</v>
      </c>
      <c r="AA149" s="126">
        <v>4</v>
      </c>
      <c r="AB149" s="127">
        <v>12</v>
      </c>
    </row>
    <row r="150" spans="2:28">
      <c r="B150" s="111" t="s">
        <v>49</v>
      </c>
      <c r="C150" s="112"/>
      <c r="D150" s="113"/>
      <c r="E150" s="114">
        <f t="shared" si="13"/>
        <v>947</v>
      </c>
      <c r="F150" s="114">
        <f t="shared" si="14"/>
        <v>448</v>
      </c>
      <c r="G150" s="114">
        <f t="shared" si="15"/>
        <v>1395</v>
      </c>
      <c r="H150" s="114">
        <v>179</v>
      </c>
      <c r="I150" s="114">
        <v>72</v>
      </c>
      <c r="J150" s="114">
        <v>251</v>
      </c>
      <c r="K150" s="114">
        <v>237</v>
      </c>
      <c r="L150" s="114">
        <v>132</v>
      </c>
      <c r="M150" s="114">
        <v>369</v>
      </c>
      <c r="N150" s="114">
        <v>174</v>
      </c>
      <c r="O150" s="114">
        <v>83</v>
      </c>
      <c r="P150" s="114">
        <v>257</v>
      </c>
      <c r="Q150" s="114">
        <v>347</v>
      </c>
      <c r="R150" s="114">
        <v>153</v>
      </c>
      <c r="S150" s="114">
        <v>500</v>
      </c>
      <c r="T150" s="114">
        <v>2</v>
      </c>
      <c r="U150" s="114">
        <v>4</v>
      </c>
      <c r="V150" s="114">
        <v>6</v>
      </c>
      <c r="W150" s="114"/>
      <c r="X150" s="114"/>
      <c r="Y150" s="114"/>
      <c r="Z150" s="114">
        <v>8</v>
      </c>
      <c r="AA150" s="114">
        <v>4</v>
      </c>
      <c r="AB150" s="115">
        <v>12</v>
      </c>
    </row>
    <row r="151" spans="2:28">
      <c r="B151" s="116" t="s">
        <v>71</v>
      </c>
      <c r="C151" s="117"/>
      <c r="D151" s="118"/>
      <c r="E151" s="119">
        <f t="shared" si="13"/>
        <v>170</v>
      </c>
      <c r="F151" s="119">
        <f t="shared" si="14"/>
        <v>123</v>
      </c>
      <c r="G151" s="119">
        <f t="shared" si="15"/>
        <v>293</v>
      </c>
      <c r="H151" s="119">
        <v>33</v>
      </c>
      <c r="I151" s="119">
        <v>17</v>
      </c>
      <c r="J151" s="119">
        <v>50</v>
      </c>
      <c r="K151" s="119">
        <v>49</v>
      </c>
      <c r="L151" s="119">
        <v>36</v>
      </c>
      <c r="M151" s="119">
        <v>85</v>
      </c>
      <c r="N151" s="119">
        <v>29</v>
      </c>
      <c r="O151" s="119">
        <v>25</v>
      </c>
      <c r="P151" s="119">
        <v>54</v>
      </c>
      <c r="Q151" s="119">
        <v>58</v>
      </c>
      <c r="R151" s="119">
        <v>44</v>
      </c>
      <c r="S151" s="119">
        <v>102</v>
      </c>
      <c r="T151" s="119">
        <v>1</v>
      </c>
      <c r="U151" s="119">
        <v>1</v>
      </c>
      <c r="V151" s="119">
        <v>2</v>
      </c>
      <c r="W151" s="119"/>
      <c r="X151" s="119"/>
      <c r="Y151" s="119"/>
      <c r="Z151" s="119"/>
      <c r="AA151" s="119"/>
      <c r="AB151" s="120"/>
    </row>
    <row r="152" spans="2:28">
      <c r="B152" s="121">
        <v>13.1302</v>
      </c>
      <c r="C152" s="112" t="s">
        <v>213</v>
      </c>
      <c r="D152" s="118" t="s">
        <v>611</v>
      </c>
      <c r="E152" s="122">
        <f t="shared" si="13"/>
        <v>41</v>
      </c>
      <c r="F152" s="122">
        <f t="shared" si="14"/>
        <v>3</v>
      </c>
      <c r="G152" s="122">
        <f t="shared" si="15"/>
        <v>44</v>
      </c>
      <c r="H152" s="119">
        <v>4</v>
      </c>
      <c r="I152" s="119"/>
      <c r="J152" s="119">
        <v>4</v>
      </c>
      <c r="K152" s="119">
        <v>13</v>
      </c>
      <c r="L152" s="119">
        <v>1</v>
      </c>
      <c r="M152" s="119">
        <v>14</v>
      </c>
      <c r="N152" s="119">
        <v>10</v>
      </c>
      <c r="O152" s="119">
        <v>1</v>
      </c>
      <c r="P152" s="119">
        <v>11</v>
      </c>
      <c r="Q152" s="119">
        <v>14</v>
      </c>
      <c r="R152" s="119">
        <v>1</v>
      </c>
      <c r="S152" s="119">
        <v>15</v>
      </c>
      <c r="T152" s="119"/>
      <c r="U152" s="119"/>
      <c r="V152" s="119"/>
      <c r="W152" s="119"/>
      <c r="X152" s="119"/>
      <c r="Y152" s="119"/>
      <c r="Z152" s="119"/>
      <c r="AA152" s="119"/>
      <c r="AB152" s="120"/>
    </row>
    <row r="153" spans="2:28">
      <c r="B153" s="121">
        <v>13.1312</v>
      </c>
      <c r="C153" s="112" t="s">
        <v>239</v>
      </c>
      <c r="D153" s="118" t="s">
        <v>612</v>
      </c>
      <c r="E153" s="122">
        <f t="shared" si="13"/>
        <v>28</v>
      </c>
      <c r="F153" s="122">
        <f t="shared" si="14"/>
        <v>31</v>
      </c>
      <c r="G153" s="122">
        <f t="shared" si="15"/>
        <v>59</v>
      </c>
      <c r="H153" s="119">
        <v>11</v>
      </c>
      <c r="I153" s="119">
        <v>4</v>
      </c>
      <c r="J153" s="119">
        <v>15</v>
      </c>
      <c r="K153" s="119">
        <v>5</v>
      </c>
      <c r="L153" s="119">
        <v>8</v>
      </c>
      <c r="M153" s="119">
        <v>13</v>
      </c>
      <c r="N153" s="119">
        <v>4</v>
      </c>
      <c r="O153" s="119">
        <v>4</v>
      </c>
      <c r="P153" s="119">
        <v>8</v>
      </c>
      <c r="Q153" s="119">
        <v>7</v>
      </c>
      <c r="R153" s="119">
        <v>14</v>
      </c>
      <c r="S153" s="119">
        <v>21</v>
      </c>
      <c r="T153" s="119">
        <v>1</v>
      </c>
      <c r="U153" s="119">
        <v>1</v>
      </c>
      <c r="V153" s="119">
        <v>2</v>
      </c>
      <c r="W153" s="119"/>
      <c r="X153" s="119"/>
      <c r="Y153" s="119"/>
      <c r="Z153" s="119"/>
      <c r="AA153" s="119"/>
      <c r="AB153" s="120"/>
    </row>
    <row r="154" spans="2:28">
      <c r="B154" s="121">
        <v>13.132400000000001</v>
      </c>
      <c r="C154" s="112" t="s">
        <v>245</v>
      </c>
      <c r="D154" s="118" t="s">
        <v>613</v>
      </c>
      <c r="E154" s="122">
        <f t="shared" si="13"/>
        <v>51</v>
      </c>
      <c r="F154" s="122">
        <f t="shared" si="14"/>
        <v>31</v>
      </c>
      <c r="G154" s="122">
        <f t="shared" si="15"/>
        <v>82</v>
      </c>
      <c r="H154" s="119">
        <v>11</v>
      </c>
      <c r="I154" s="119">
        <v>5</v>
      </c>
      <c r="J154" s="119">
        <v>16</v>
      </c>
      <c r="K154" s="119">
        <v>15</v>
      </c>
      <c r="L154" s="119">
        <v>11</v>
      </c>
      <c r="M154" s="119">
        <v>26</v>
      </c>
      <c r="N154" s="119">
        <v>5</v>
      </c>
      <c r="O154" s="119">
        <v>5</v>
      </c>
      <c r="P154" s="119">
        <v>10</v>
      </c>
      <c r="Q154" s="119">
        <v>20</v>
      </c>
      <c r="R154" s="119">
        <v>10</v>
      </c>
      <c r="S154" s="119">
        <v>30</v>
      </c>
      <c r="T154" s="119"/>
      <c r="U154" s="119"/>
      <c r="V154" s="119"/>
      <c r="W154" s="119"/>
      <c r="X154" s="119"/>
      <c r="Y154" s="119"/>
      <c r="Z154" s="119"/>
      <c r="AA154" s="119"/>
      <c r="AB154" s="120"/>
    </row>
    <row r="155" spans="2:28">
      <c r="B155" s="121">
        <v>13.9999</v>
      </c>
      <c r="C155" s="112" t="s">
        <v>243</v>
      </c>
      <c r="D155" s="118" t="s">
        <v>244</v>
      </c>
      <c r="E155" s="122">
        <f t="shared" si="13"/>
        <v>50</v>
      </c>
      <c r="F155" s="122">
        <f t="shared" si="14"/>
        <v>58</v>
      </c>
      <c r="G155" s="122">
        <f t="shared" si="15"/>
        <v>108</v>
      </c>
      <c r="H155" s="119">
        <v>7</v>
      </c>
      <c r="I155" s="119">
        <v>8</v>
      </c>
      <c r="J155" s="119">
        <v>15</v>
      </c>
      <c r="K155" s="119">
        <v>16</v>
      </c>
      <c r="L155" s="119">
        <v>16</v>
      </c>
      <c r="M155" s="119">
        <v>32</v>
      </c>
      <c r="N155" s="119">
        <v>10</v>
      </c>
      <c r="O155" s="119">
        <v>15</v>
      </c>
      <c r="P155" s="119">
        <v>25</v>
      </c>
      <c r="Q155" s="119">
        <v>17</v>
      </c>
      <c r="R155" s="119">
        <v>19</v>
      </c>
      <c r="S155" s="119">
        <v>36</v>
      </c>
      <c r="T155" s="119"/>
      <c r="U155" s="119"/>
      <c r="V155" s="119"/>
      <c r="W155" s="119"/>
      <c r="X155" s="119"/>
      <c r="Y155" s="119"/>
      <c r="Z155" s="119"/>
      <c r="AA155" s="119"/>
      <c r="AB155" s="120"/>
    </row>
    <row r="156" spans="2:28">
      <c r="B156" s="116" t="s">
        <v>583</v>
      </c>
      <c r="C156" s="117"/>
      <c r="D156" s="118"/>
      <c r="E156" s="119">
        <f t="shared" si="13"/>
        <v>79</v>
      </c>
      <c r="F156" s="119">
        <f t="shared" si="14"/>
        <v>1</v>
      </c>
      <c r="G156" s="119">
        <f t="shared" si="15"/>
        <v>80</v>
      </c>
      <c r="H156" s="119">
        <v>15</v>
      </c>
      <c r="I156" s="119">
        <v>1</v>
      </c>
      <c r="J156" s="119">
        <v>16</v>
      </c>
      <c r="K156" s="119">
        <v>16</v>
      </c>
      <c r="L156" s="119"/>
      <c r="M156" s="119">
        <v>16</v>
      </c>
      <c r="N156" s="119">
        <v>14</v>
      </c>
      <c r="O156" s="119"/>
      <c r="P156" s="119">
        <v>14</v>
      </c>
      <c r="Q156" s="119">
        <v>32</v>
      </c>
      <c r="R156" s="119"/>
      <c r="S156" s="119">
        <v>32</v>
      </c>
      <c r="T156" s="119">
        <v>1</v>
      </c>
      <c r="U156" s="119"/>
      <c r="V156" s="119">
        <v>1</v>
      </c>
      <c r="W156" s="119"/>
      <c r="X156" s="119"/>
      <c r="Y156" s="119"/>
      <c r="Z156" s="119">
        <v>1</v>
      </c>
      <c r="AA156" s="119"/>
      <c r="AB156" s="120">
        <v>1</v>
      </c>
    </row>
    <row r="157" spans="2:28">
      <c r="B157" s="121">
        <v>13.121</v>
      </c>
      <c r="C157" s="112" t="s">
        <v>252</v>
      </c>
      <c r="D157" s="118" t="s">
        <v>253</v>
      </c>
      <c r="E157" s="122">
        <f t="shared" si="13"/>
        <v>64</v>
      </c>
      <c r="F157" s="122">
        <f t="shared" si="14"/>
        <v>1</v>
      </c>
      <c r="G157" s="122">
        <f t="shared" si="15"/>
        <v>65</v>
      </c>
      <c r="H157" s="119">
        <v>15</v>
      </c>
      <c r="I157" s="119">
        <v>1</v>
      </c>
      <c r="J157" s="119">
        <v>16</v>
      </c>
      <c r="K157" s="119">
        <v>16</v>
      </c>
      <c r="L157" s="119"/>
      <c r="M157" s="119">
        <v>16</v>
      </c>
      <c r="N157" s="119">
        <v>12</v>
      </c>
      <c r="O157" s="119"/>
      <c r="P157" s="119">
        <v>12</v>
      </c>
      <c r="Q157" s="119">
        <v>19</v>
      </c>
      <c r="R157" s="119"/>
      <c r="S157" s="119">
        <v>19</v>
      </c>
      <c r="T157" s="119">
        <v>1</v>
      </c>
      <c r="U157" s="119"/>
      <c r="V157" s="119">
        <v>1</v>
      </c>
      <c r="W157" s="119"/>
      <c r="X157" s="119"/>
      <c r="Y157" s="119"/>
      <c r="Z157" s="119">
        <v>1</v>
      </c>
      <c r="AA157" s="119"/>
      <c r="AB157" s="120">
        <v>1</v>
      </c>
    </row>
    <row r="158" spans="2:28">
      <c r="B158" s="121">
        <v>19.010100000000001</v>
      </c>
      <c r="C158" s="112" t="s">
        <v>219</v>
      </c>
      <c r="D158" s="118" t="s">
        <v>220</v>
      </c>
      <c r="E158" s="122">
        <f t="shared" si="13"/>
        <v>4</v>
      </c>
      <c r="F158" s="122">
        <f t="shared" si="14"/>
        <v>0</v>
      </c>
      <c r="G158" s="122">
        <f t="shared" si="15"/>
        <v>4</v>
      </c>
      <c r="H158" s="119"/>
      <c r="I158" s="119"/>
      <c r="J158" s="119"/>
      <c r="K158" s="119"/>
      <c r="L158" s="119"/>
      <c r="M158" s="119"/>
      <c r="N158" s="119"/>
      <c r="O158" s="119"/>
      <c r="P158" s="119"/>
      <c r="Q158" s="119">
        <v>4</v>
      </c>
      <c r="R158" s="119"/>
      <c r="S158" s="119">
        <v>4</v>
      </c>
      <c r="T158" s="119"/>
      <c r="U158" s="119"/>
      <c r="V158" s="119"/>
      <c r="W158" s="119"/>
      <c r="X158" s="119"/>
      <c r="Y158" s="119"/>
      <c r="Z158" s="119"/>
      <c r="AA158" s="119"/>
      <c r="AB158" s="120"/>
    </row>
    <row r="159" spans="2:28">
      <c r="B159" s="121">
        <v>19.070699999999999</v>
      </c>
      <c r="C159" s="112" t="s">
        <v>250</v>
      </c>
      <c r="D159" s="118" t="s">
        <v>251</v>
      </c>
      <c r="E159" s="122">
        <f t="shared" si="13"/>
        <v>8</v>
      </c>
      <c r="F159" s="122">
        <f t="shared" si="14"/>
        <v>0</v>
      </c>
      <c r="G159" s="122">
        <f t="shared" si="15"/>
        <v>8</v>
      </c>
      <c r="H159" s="119"/>
      <c r="I159" s="119"/>
      <c r="J159" s="119"/>
      <c r="K159" s="119"/>
      <c r="L159" s="119"/>
      <c r="M159" s="119"/>
      <c r="N159" s="119">
        <v>2</v>
      </c>
      <c r="O159" s="119"/>
      <c r="P159" s="119">
        <v>2</v>
      </c>
      <c r="Q159" s="119">
        <v>6</v>
      </c>
      <c r="R159" s="119"/>
      <c r="S159" s="119">
        <v>6</v>
      </c>
      <c r="T159" s="119"/>
      <c r="U159" s="119"/>
      <c r="V159" s="119"/>
      <c r="W159" s="119"/>
      <c r="X159" s="119"/>
      <c r="Y159" s="119"/>
      <c r="Z159" s="119"/>
      <c r="AA159" s="119"/>
      <c r="AB159" s="120"/>
    </row>
    <row r="160" spans="2:28">
      <c r="B160" s="121">
        <v>19.070799999999998</v>
      </c>
      <c r="C160" s="112" t="s">
        <v>540</v>
      </c>
      <c r="D160" s="118" t="s">
        <v>253</v>
      </c>
      <c r="E160" s="122">
        <f t="shared" ref="E160:E223" si="16">H160+K160+N160+Q160+T160+W160+Z160</f>
        <v>3</v>
      </c>
      <c r="F160" s="122">
        <f t="shared" ref="F160:F223" si="17">I160+L160+O160+R160+U160+X160+AA160</f>
        <v>0</v>
      </c>
      <c r="G160" s="122">
        <f t="shared" ref="G160:G223" si="18">SUM(E160:F160)</f>
        <v>3</v>
      </c>
      <c r="H160" s="119"/>
      <c r="I160" s="119"/>
      <c r="J160" s="119"/>
      <c r="K160" s="119"/>
      <c r="L160" s="119"/>
      <c r="M160" s="119"/>
      <c r="N160" s="119"/>
      <c r="O160" s="119"/>
      <c r="P160" s="119"/>
      <c r="Q160" s="119">
        <v>3</v>
      </c>
      <c r="R160" s="119"/>
      <c r="S160" s="119">
        <v>3</v>
      </c>
      <c r="T160" s="119"/>
      <c r="U160" s="119"/>
      <c r="V160" s="119"/>
      <c r="W160" s="119"/>
      <c r="X160" s="119"/>
      <c r="Y160" s="119"/>
      <c r="Z160" s="119"/>
      <c r="AA160" s="119"/>
      <c r="AB160" s="120"/>
    </row>
    <row r="161" spans="2:28">
      <c r="B161" s="116" t="s">
        <v>584</v>
      </c>
      <c r="C161" s="117"/>
      <c r="D161" s="118"/>
      <c r="E161" s="119">
        <f t="shared" si="16"/>
        <v>307</v>
      </c>
      <c r="F161" s="119">
        <f t="shared" si="17"/>
        <v>38</v>
      </c>
      <c r="G161" s="119">
        <f t="shared" si="18"/>
        <v>345</v>
      </c>
      <c r="H161" s="119">
        <v>49</v>
      </c>
      <c r="I161" s="119">
        <v>5</v>
      </c>
      <c r="J161" s="119">
        <v>54</v>
      </c>
      <c r="K161" s="119">
        <v>67</v>
      </c>
      <c r="L161" s="119">
        <v>8</v>
      </c>
      <c r="M161" s="119">
        <v>75</v>
      </c>
      <c r="N161" s="119">
        <v>62</v>
      </c>
      <c r="O161" s="119">
        <v>4</v>
      </c>
      <c r="P161" s="119">
        <v>66</v>
      </c>
      <c r="Q161" s="119">
        <v>126</v>
      </c>
      <c r="R161" s="119">
        <v>18</v>
      </c>
      <c r="S161" s="119">
        <v>144</v>
      </c>
      <c r="T161" s="119"/>
      <c r="U161" s="119"/>
      <c r="V161" s="119"/>
      <c r="W161" s="119"/>
      <c r="X161" s="119"/>
      <c r="Y161" s="119"/>
      <c r="Z161" s="119">
        <v>3</v>
      </c>
      <c r="AA161" s="119">
        <v>3</v>
      </c>
      <c r="AB161" s="120">
        <v>6</v>
      </c>
    </row>
    <row r="162" spans="2:28">
      <c r="B162" s="121">
        <v>13.120200000000001</v>
      </c>
      <c r="C162" s="112" t="s">
        <v>204</v>
      </c>
      <c r="D162" s="118" t="s">
        <v>614</v>
      </c>
      <c r="E162" s="122">
        <f t="shared" si="16"/>
        <v>39</v>
      </c>
      <c r="F162" s="122">
        <f t="shared" si="17"/>
        <v>8</v>
      </c>
      <c r="G162" s="122">
        <f t="shared" si="18"/>
        <v>47</v>
      </c>
      <c r="H162" s="119">
        <v>6</v>
      </c>
      <c r="I162" s="119"/>
      <c r="J162" s="119">
        <v>6</v>
      </c>
      <c r="K162" s="119">
        <v>8</v>
      </c>
      <c r="L162" s="119">
        <v>1</v>
      </c>
      <c r="M162" s="119">
        <v>9</v>
      </c>
      <c r="N162" s="119">
        <v>10</v>
      </c>
      <c r="O162" s="119">
        <v>1</v>
      </c>
      <c r="P162" s="119">
        <v>11</v>
      </c>
      <c r="Q162" s="119">
        <v>15</v>
      </c>
      <c r="R162" s="119">
        <v>3</v>
      </c>
      <c r="S162" s="119">
        <v>18</v>
      </c>
      <c r="T162" s="119"/>
      <c r="U162" s="119"/>
      <c r="V162" s="119"/>
      <c r="W162" s="119"/>
      <c r="X162" s="119"/>
      <c r="Y162" s="119"/>
      <c r="Z162" s="119"/>
      <c r="AA162" s="119">
        <v>3</v>
      </c>
      <c r="AB162" s="120">
        <v>3</v>
      </c>
    </row>
    <row r="163" spans="2:28">
      <c r="B163" s="123"/>
      <c r="C163" s="112" t="s">
        <v>206</v>
      </c>
      <c r="D163" s="118" t="s">
        <v>207</v>
      </c>
      <c r="E163" s="122">
        <f t="shared" si="16"/>
        <v>151</v>
      </c>
      <c r="F163" s="122">
        <f t="shared" si="17"/>
        <v>13</v>
      </c>
      <c r="G163" s="122">
        <f t="shared" si="18"/>
        <v>164</v>
      </c>
      <c r="H163" s="119">
        <v>19</v>
      </c>
      <c r="I163" s="119">
        <v>2</v>
      </c>
      <c r="J163" s="119">
        <v>21</v>
      </c>
      <c r="K163" s="119">
        <v>31</v>
      </c>
      <c r="L163" s="119">
        <v>4</v>
      </c>
      <c r="M163" s="119">
        <v>35</v>
      </c>
      <c r="N163" s="119">
        <v>31</v>
      </c>
      <c r="O163" s="119">
        <v>1</v>
      </c>
      <c r="P163" s="119">
        <v>32</v>
      </c>
      <c r="Q163" s="119">
        <v>69</v>
      </c>
      <c r="R163" s="119">
        <v>6</v>
      </c>
      <c r="S163" s="119">
        <v>75</v>
      </c>
      <c r="T163" s="119"/>
      <c r="U163" s="119"/>
      <c r="V163" s="119"/>
      <c r="W163" s="119"/>
      <c r="X163" s="119"/>
      <c r="Y163" s="119"/>
      <c r="Z163" s="119">
        <v>1</v>
      </c>
      <c r="AA163" s="119"/>
      <c r="AB163" s="120">
        <v>1</v>
      </c>
    </row>
    <row r="164" spans="2:28">
      <c r="B164" s="123"/>
      <c r="C164" s="112" t="s">
        <v>210</v>
      </c>
      <c r="D164" s="118" t="s">
        <v>615</v>
      </c>
      <c r="E164" s="122">
        <f t="shared" si="16"/>
        <v>84</v>
      </c>
      <c r="F164" s="122">
        <f t="shared" si="17"/>
        <v>5</v>
      </c>
      <c r="G164" s="122">
        <f t="shared" si="18"/>
        <v>89</v>
      </c>
      <c r="H164" s="119">
        <v>21</v>
      </c>
      <c r="I164" s="119">
        <v>1</v>
      </c>
      <c r="J164" s="119">
        <v>22</v>
      </c>
      <c r="K164" s="119">
        <v>19</v>
      </c>
      <c r="L164" s="119"/>
      <c r="M164" s="119">
        <v>19</v>
      </c>
      <c r="N164" s="119">
        <v>17</v>
      </c>
      <c r="O164" s="119"/>
      <c r="P164" s="119">
        <v>17</v>
      </c>
      <c r="Q164" s="119">
        <v>26</v>
      </c>
      <c r="R164" s="119">
        <v>4</v>
      </c>
      <c r="S164" s="119">
        <v>30</v>
      </c>
      <c r="T164" s="119"/>
      <c r="U164" s="119"/>
      <c r="V164" s="119"/>
      <c r="W164" s="119"/>
      <c r="X164" s="119"/>
      <c r="Y164" s="119"/>
      <c r="Z164" s="119">
        <v>1</v>
      </c>
      <c r="AA164" s="119"/>
      <c r="AB164" s="120">
        <v>1</v>
      </c>
    </row>
    <row r="165" spans="2:28">
      <c r="B165" s="121">
        <v>13.1401</v>
      </c>
      <c r="C165" s="112" t="s">
        <v>208</v>
      </c>
      <c r="D165" s="118" t="s">
        <v>209</v>
      </c>
      <c r="E165" s="122">
        <f t="shared" si="16"/>
        <v>33</v>
      </c>
      <c r="F165" s="122">
        <f t="shared" si="17"/>
        <v>12</v>
      </c>
      <c r="G165" s="122">
        <f t="shared" si="18"/>
        <v>45</v>
      </c>
      <c r="H165" s="119">
        <v>3</v>
      </c>
      <c r="I165" s="119">
        <v>2</v>
      </c>
      <c r="J165" s="119">
        <v>5</v>
      </c>
      <c r="K165" s="119">
        <v>9</v>
      </c>
      <c r="L165" s="119">
        <v>3</v>
      </c>
      <c r="M165" s="119">
        <v>12</v>
      </c>
      <c r="N165" s="119">
        <v>4</v>
      </c>
      <c r="O165" s="119">
        <v>2</v>
      </c>
      <c r="P165" s="119">
        <v>6</v>
      </c>
      <c r="Q165" s="119">
        <v>16</v>
      </c>
      <c r="R165" s="119">
        <v>5</v>
      </c>
      <c r="S165" s="119">
        <v>21</v>
      </c>
      <c r="T165" s="119"/>
      <c r="U165" s="119"/>
      <c r="V165" s="119"/>
      <c r="W165" s="119"/>
      <c r="X165" s="119"/>
      <c r="Y165" s="119"/>
      <c r="Z165" s="119">
        <v>1</v>
      </c>
      <c r="AA165" s="119"/>
      <c r="AB165" s="120">
        <v>1</v>
      </c>
    </row>
    <row r="166" spans="2:28">
      <c r="B166" s="116" t="s">
        <v>585</v>
      </c>
      <c r="C166" s="117"/>
      <c r="D166" s="118"/>
      <c r="E166" s="119">
        <f t="shared" si="16"/>
        <v>391</v>
      </c>
      <c r="F166" s="119">
        <f t="shared" si="17"/>
        <v>286</v>
      </c>
      <c r="G166" s="119">
        <f t="shared" si="18"/>
        <v>677</v>
      </c>
      <c r="H166" s="119">
        <v>82</v>
      </c>
      <c r="I166" s="119">
        <v>49</v>
      </c>
      <c r="J166" s="119">
        <v>131</v>
      </c>
      <c r="K166" s="119">
        <v>105</v>
      </c>
      <c r="L166" s="119">
        <v>88</v>
      </c>
      <c r="M166" s="119">
        <v>193</v>
      </c>
      <c r="N166" s="119">
        <v>69</v>
      </c>
      <c r="O166" s="119">
        <v>54</v>
      </c>
      <c r="P166" s="119">
        <v>123</v>
      </c>
      <c r="Q166" s="119">
        <v>131</v>
      </c>
      <c r="R166" s="119">
        <v>91</v>
      </c>
      <c r="S166" s="119">
        <v>222</v>
      </c>
      <c r="T166" s="119"/>
      <c r="U166" s="119">
        <v>3</v>
      </c>
      <c r="V166" s="119">
        <v>3</v>
      </c>
      <c r="W166" s="119"/>
      <c r="X166" s="119"/>
      <c r="Y166" s="119"/>
      <c r="Z166" s="119">
        <v>4</v>
      </c>
      <c r="AA166" s="119">
        <v>1</v>
      </c>
      <c r="AB166" s="120">
        <v>5</v>
      </c>
    </row>
    <row r="167" spans="2:28">
      <c r="B167" s="121">
        <v>13.1205</v>
      </c>
      <c r="C167" s="112" t="s">
        <v>227</v>
      </c>
      <c r="D167" s="118" t="s">
        <v>228</v>
      </c>
      <c r="E167" s="122">
        <f t="shared" si="16"/>
        <v>64</v>
      </c>
      <c r="F167" s="122">
        <f t="shared" si="17"/>
        <v>37</v>
      </c>
      <c r="G167" s="122">
        <f t="shared" si="18"/>
        <v>101</v>
      </c>
      <c r="H167" s="119">
        <v>8</v>
      </c>
      <c r="I167" s="119">
        <v>1</v>
      </c>
      <c r="J167" s="119">
        <v>9</v>
      </c>
      <c r="K167" s="119">
        <v>19</v>
      </c>
      <c r="L167" s="119">
        <v>8</v>
      </c>
      <c r="M167" s="119">
        <v>27</v>
      </c>
      <c r="N167" s="119">
        <v>6</v>
      </c>
      <c r="O167" s="119">
        <v>11</v>
      </c>
      <c r="P167" s="119">
        <v>17</v>
      </c>
      <c r="Q167" s="119">
        <v>30</v>
      </c>
      <c r="R167" s="119">
        <v>17</v>
      </c>
      <c r="S167" s="119">
        <v>47</v>
      </c>
      <c r="T167" s="119"/>
      <c r="U167" s="119"/>
      <c r="V167" s="119"/>
      <c r="W167" s="119"/>
      <c r="X167" s="119"/>
      <c r="Y167" s="119"/>
      <c r="Z167" s="119">
        <v>1</v>
      </c>
      <c r="AA167" s="119"/>
      <c r="AB167" s="120">
        <v>1</v>
      </c>
    </row>
    <row r="168" spans="2:28">
      <c r="B168" s="121">
        <v>13.1303</v>
      </c>
      <c r="C168" s="112" t="s">
        <v>223</v>
      </c>
      <c r="D168" s="118" t="s">
        <v>224</v>
      </c>
      <c r="E168" s="122">
        <f t="shared" si="16"/>
        <v>2</v>
      </c>
      <c r="F168" s="122">
        <f t="shared" si="17"/>
        <v>0</v>
      </c>
      <c r="G168" s="122">
        <f t="shared" si="18"/>
        <v>2</v>
      </c>
      <c r="H168" s="119"/>
      <c r="I168" s="119"/>
      <c r="J168" s="119"/>
      <c r="K168" s="119">
        <v>1</v>
      </c>
      <c r="L168" s="119"/>
      <c r="M168" s="119">
        <v>1</v>
      </c>
      <c r="N168" s="119"/>
      <c r="O168" s="119"/>
      <c r="P168" s="119"/>
      <c r="Q168" s="119">
        <v>1</v>
      </c>
      <c r="R168" s="119"/>
      <c r="S168" s="119">
        <v>1</v>
      </c>
      <c r="T168" s="119"/>
      <c r="U168" s="119"/>
      <c r="V168" s="119"/>
      <c r="W168" s="119"/>
      <c r="X168" s="119"/>
      <c r="Y168" s="119"/>
      <c r="Z168" s="119"/>
      <c r="AA168" s="119"/>
      <c r="AB168" s="120"/>
    </row>
    <row r="169" spans="2:28">
      <c r="B169" s="123"/>
      <c r="C169" s="112" t="s">
        <v>221</v>
      </c>
      <c r="D169" s="118" t="s">
        <v>616</v>
      </c>
      <c r="E169" s="122">
        <f t="shared" si="16"/>
        <v>2</v>
      </c>
      <c r="F169" s="122">
        <f t="shared" si="17"/>
        <v>1</v>
      </c>
      <c r="G169" s="122">
        <f t="shared" si="18"/>
        <v>3</v>
      </c>
      <c r="H169" s="119"/>
      <c r="I169" s="119"/>
      <c r="J169" s="119"/>
      <c r="K169" s="119"/>
      <c r="L169" s="119"/>
      <c r="M169" s="119"/>
      <c r="N169" s="119"/>
      <c r="O169" s="119"/>
      <c r="P169" s="119"/>
      <c r="Q169" s="119">
        <v>2</v>
      </c>
      <c r="R169" s="119">
        <v>1</v>
      </c>
      <c r="S169" s="119">
        <v>3</v>
      </c>
      <c r="T169" s="119"/>
      <c r="U169" s="119"/>
      <c r="V169" s="119"/>
      <c r="W169" s="119"/>
      <c r="X169" s="119"/>
      <c r="Y169" s="119"/>
      <c r="Z169" s="119"/>
      <c r="AA169" s="119"/>
      <c r="AB169" s="120"/>
    </row>
    <row r="170" spans="2:28">
      <c r="B170" s="121">
        <v>13.1311</v>
      </c>
      <c r="C170" s="112" t="s">
        <v>237</v>
      </c>
      <c r="D170" s="118" t="s">
        <v>617</v>
      </c>
      <c r="E170" s="122">
        <f t="shared" si="16"/>
        <v>30</v>
      </c>
      <c r="F170" s="122">
        <f t="shared" si="17"/>
        <v>17</v>
      </c>
      <c r="G170" s="122">
        <f t="shared" si="18"/>
        <v>47</v>
      </c>
      <c r="H170" s="119">
        <v>4</v>
      </c>
      <c r="I170" s="119">
        <v>1</v>
      </c>
      <c r="J170" s="119">
        <v>5</v>
      </c>
      <c r="K170" s="119">
        <v>6</v>
      </c>
      <c r="L170" s="119">
        <v>5</v>
      </c>
      <c r="M170" s="119">
        <v>11</v>
      </c>
      <c r="N170" s="119">
        <v>7</v>
      </c>
      <c r="O170" s="119">
        <v>1</v>
      </c>
      <c r="P170" s="119">
        <v>8</v>
      </c>
      <c r="Q170" s="119">
        <v>13</v>
      </c>
      <c r="R170" s="119">
        <v>10</v>
      </c>
      <c r="S170" s="119">
        <v>23</v>
      </c>
      <c r="T170" s="119"/>
      <c r="U170" s="119"/>
      <c r="V170" s="119"/>
      <c r="W170" s="119"/>
      <c r="X170" s="119"/>
      <c r="Y170" s="119"/>
      <c r="Z170" s="119"/>
      <c r="AA170" s="119"/>
      <c r="AB170" s="120"/>
    </row>
    <row r="171" spans="2:28">
      <c r="B171" s="121">
        <v>13.131399999999999</v>
      </c>
      <c r="C171" s="112" t="s">
        <v>225</v>
      </c>
      <c r="D171" s="118" t="s">
        <v>226</v>
      </c>
      <c r="E171" s="122">
        <f t="shared" si="16"/>
        <v>45</v>
      </c>
      <c r="F171" s="122">
        <f t="shared" si="17"/>
        <v>86</v>
      </c>
      <c r="G171" s="122">
        <f t="shared" si="18"/>
        <v>131</v>
      </c>
      <c r="H171" s="119">
        <v>7</v>
      </c>
      <c r="I171" s="119">
        <v>19</v>
      </c>
      <c r="J171" s="119">
        <v>26</v>
      </c>
      <c r="K171" s="119">
        <v>16</v>
      </c>
      <c r="L171" s="119">
        <v>26</v>
      </c>
      <c r="M171" s="119">
        <v>42</v>
      </c>
      <c r="N171" s="119">
        <v>11</v>
      </c>
      <c r="O171" s="119">
        <v>16</v>
      </c>
      <c r="P171" s="119">
        <v>27</v>
      </c>
      <c r="Q171" s="119">
        <v>11</v>
      </c>
      <c r="R171" s="119">
        <v>25</v>
      </c>
      <c r="S171" s="119">
        <v>36</v>
      </c>
      <c r="T171" s="119"/>
      <c r="U171" s="119"/>
      <c r="V171" s="119"/>
      <c r="W171" s="119"/>
      <c r="X171" s="119"/>
      <c r="Y171" s="119"/>
      <c r="Z171" s="119"/>
      <c r="AA171" s="119"/>
      <c r="AB171" s="120"/>
    </row>
    <row r="172" spans="2:28">
      <c r="B172" s="121">
        <v>13.131600000000001</v>
      </c>
      <c r="C172" s="112" t="s">
        <v>217</v>
      </c>
      <c r="D172" s="118" t="s">
        <v>618</v>
      </c>
      <c r="E172" s="122">
        <f t="shared" si="16"/>
        <v>54</v>
      </c>
      <c r="F172" s="122">
        <f t="shared" si="17"/>
        <v>25</v>
      </c>
      <c r="G172" s="122">
        <f t="shared" si="18"/>
        <v>79</v>
      </c>
      <c r="H172" s="119">
        <v>21</v>
      </c>
      <c r="I172" s="119">
        <v>7</v>
      </c>
      <c r="J172" s="119">
        <v>28</v>
      </c>
      <c r="K172" s="119">
        <v>12</v>
      </c>
      <c r="L172" s="119">
        <v>8</v>
      </c>
      <c r="M172" s="119">
        <v>20</v>
      </c>
      <c r="N172" s="119">
        <v>10</v>
      </c>
      <c r="O172" s="119">
        <v>4</v>
      </c>
      <c r="P172" s="119">
        <v>14</v>
      </c>
      <c r="Q172" s="119">
        <v>11</v>
      </c>
      <c r="R172" s="119">
        <v>6</v>
      </c>
      <c r="S172" s="119">
        <v>17</v>
      </c>
      <c r="T172" s="119"/>
      <c r="U172" s="119"/>
      <c r="V172" s="119"/>
      <c r="W172" s="119"/>
      <c r="X172" s="119"/>
      <c r="Y172" s="119"/>
      <c r="Z172" s="119"/>
      <c r="AA172" s="119"/>
      <c r="AB172" s="120"/>
    </row>
    <row r="173" spans="2:28">
      <c r="B173" s="121">
        <v>13.1318</v>
      </c>
      <c r="C173" s="112" t="s">
        <v>231</v>
      </c>
      <c r="D173" s="118" t="s">
        <v>619</v>
      </c>
      <c r="E173" s="122">
        <f t="shared" si="16"/>
        <v>6</v>
      </c>
      <c r="F173" s="122">
        <f t="shared" si="17"/>
        <v>6</v>
      </c>
      <c r="G173" s="122">
        <f t="shared" si="18"/>
        <v>12</v>
      </c>
      <c r="H173" s="119"/>
      <c r="I173" s="119">
        <v>1</v>
      </c>
      <c r="J173" s="119">
        <v>1</v>
      </c>
      <c r="K173" s="119"/>
      <c r="L173" s="119">
        <v>2</v>
      </c>
      <c r="M173" s="119">
        <v>2</v>
      </c>
      <c r="N173" s="119">
        <v>4</v>
      </c>
      <c r="O173" s="119">
        <v>1</v>
      </c>
      <c r="P173" s="119">
        <v>5</v>
      </c>
      <c r="Q173" s="119">
        <v>2</v>
      </c>
      <c r="R173" s="119">
        <v>2</v>
      </c>
      <c r="S173" s="119">
        <v>4</v>
      </c>
      <c r="T173" s="119"/>
      <c r="U173" s="119"/>
      <c r="V173" s="119"/>
      <c r="W173" s="119"/>
      <c r="X173" s="119"/>
      <c r="Y173" s="119"/>
      <c r="Z173" s="119"/>
      <c r="AA173" s="119"/>
      <c r="AB173" s="120"/>
    </row>
    <row r="174" spans="2:28">
      <c r="B174" s="121">
        <v>13.132199999999999</v>
      </c>
      <c r="C174" s="112" t="s">
        <v>215</v>
      </c>
      <c r="D174" s="118" t="s">
        <v>620</v>
      </c>
      <c r="E174" s="122">
        <f t="shared" si="16"/>
        <v>37</v>
      </c>
      <c r="F174" s="122">
        <f t="shared" si="17"/>
        <v>22</v>
      </c>
      <c r="G174" s="122">
        <f t="shared" si="18"/>
        <v>59</v>
      </c>
      <c r="H174" s="119">
        <v>12</v>
      </c>
      <c r="I174" s="119">
        <v>6</v>
      </c>
      <c r="J174" s="119">
        <v>18</v>
      </c>
      <c r="K174" s="119">
        <v>10</v>
      </c>
      <c r="L174" s="119">
        <v>7</v>
      </c>
      <c r="M174" s="119">
        <v>17</v>
      </c>
      <c r="N174" s="119">
        <v>6</v>
      </c>
      <c r="O174" s="119">
        <v>1</v>
      </c>
      <c r="P174" s="119">
        <v>7</v>
      </c>
      <c r="Q174" s="119">
        <v>9</v>
      </c>
      <c r="R174" s="119">
        <v>7</v>
      </c>
      <c r="S174" s="119">
        <v>16</v>
      </c>
      <c r="T174" s="119"/>
      <c r="U174" s="119">
        <v>1</v>
      </c>
      <c r="V174" s="119">
        <v>1</v>
      </c>
      <c r="W174" s="119"/>
      <c r="X174" s="119"/>
      <c r="Y174" s="119"/>
      <c r="Z174" s="119"/>
      <c r="AA174" s="119"/>
      <c r="AB174" s="120"/>
    </row>
    <row r="175" spans="2:28">
      <c r="B175" s="121">
        <v>13.132300000000001</v>
      </c>
      <c r="C175" s="112" t="s">
        <v>241</v>
      </c>
      <c r="D175" s="118" t="s">
        <v>621</v>
      </c>
      <c r="E175" s="122">
        <f t="shared" si="16"/>
        <v>49</v>
      </c>
      <c r="F175" s="122">
        <f t="shared" si="17"/>
        <v>16</v>
      </c>
      <c r="G175" s="122">
        <f t="shared" si="18"/>
        <v>65</v>
      </c>
      <c r="H175" s="119">
        <v>14</v>
      </c>
      <c r="I175" s="119">
        <v>5</v>
      </c>
      <c r="J175" s="119">
        <v>19</v>
      </c>
      <c r="K175" s="119">
        <v>17</v>
      </c>
      <c r="L175" s="119">
        <v>6</v>
      </c>
      <c r="M175" s="119">
        <v>23</v>
      </c>
      <c r="N175" s="119">
        <v>7</v>
      </c>
      <c r="O175" s="119">
        <v>4</v>
      </c>
      <c r="P175" s="119">
        <v>11</v>
      </c>
      <c r="Q175" s="119">
        <v>11</v>
      </c>
      <c r="R175" s="119">
        <v>1</v>
      </c>
      <c r="S175" s="119">
        <v>12</v>
      </c>
      <c r="T175" s="119"/>
      <c r="U175" s="119"/>
      <c r="V175" s="119"/>
      <c r="W175" s="119"/>
      <c r="X175" s="119"/>
      <c r="Y175" s="119"/>
      <c r="Z175" s="119"/>
      <c r="AA175" s="119"/>
      <c r="AB175" s="120"/>
    </row>
    <row r="176" spans="2:28">
      <c r="B176" s="121">
        <v>13.1328</v>
      </c>
      <c r="C176" s="112" t="s">
        <v>235</v>
      </c>
      <c r="D176" s="118" t="s">
        <v>622</v>
      </c>
      <c r="E176" s="122">
        <f t="shared" si="16"/>
        <v>41</v>
      </c>
      <c r="F176" s="122">
        <f t="shared" si="17"/>
        <v>35</v>
      </c>
      <c r="G176" s="122">
        <f t="shared" si="18"/>
        <v>76</v>
      </c>
      <c r="H176" s="119">
        <v>5</v>
      </c>
      <c r="I176" s="119">
        <v>5</v>
      </c>
      <c r="J176" s="119">
        <v>10</v>
      </c>
      <c r="K176" s="119">
        <v>10</v>
      </c>
      <c r="L176" s="119">
        <v>9</v>
      </c>
      <c r="M176" s="119">
        <v>19</v>
      </c>
      <c r="N176" s="119">
        <v>11</v>
      </c>
      <c r="O176" s="119">
        <v>7</v>
      </c>
      <c r="P176" s="119">
        <v>18</v>
      </c>
      <c r="Q176" s="119">
        <v>15</v>
      </c>
      <c r="R176" s="119">
        <v>12</v>
      </c>
      <c r="S176" s="119">
        <v>27</v>
      </c>
      <c r="T176" s="119"/>
      <c r="U176" s="119">
        <v>2</v>
      </c>
      <c r="V176" s="119">
        <v>2</v>
      </c>
      <c r="W176" s="119"/>
      <c r="X176" s="119"/>
      <c r="Y176" s="119"/>
      <c r="Z176" s="119"/>
      <c r="AA176" s="119"/>
      <c r="AB176" s="120"/>
    </row>
    <row r="177" spans="2:28">
      <c r="B177" s="121">
        <v>13.132899999999999</v>
      </c>
      <c r="C177" s="112" t="s">
        <v>233</v>
      </c>
      <c r="D177" s="118" t="s">
        <v>623</v>
      </c>
      <c r="E177" s="122">
        <f t="shared" si="16"/>
        <v>21</v>
      </c>
      <c r="F177" s="122">
        <f t="shared" si="17"/>
        <v>21</v>
      </c>
      <c r="G177" s="122">
        <f t="shared" si="18"/>
        <v>42</v>
      </c>
      <c r="H177" s="119">
        <v>8</v>
      </c>
      <c r="I177" s="119">
        <v>1</v>
      </c>
      <c r="J177" s="119">
        <v>9</v>
      </c>
      <c r="K177" s="119">
        <v>8</v>
      </c>
      <c r="L177" s="119">
        <v>13</v>
      </c>
      <c r="M177" s="119">
        <v>21</v>
      </c>
      <c r="N177" s="119">
        <v>3</v>
      </c>
      <c r="O177" s="119">
        <v>4</v>
      </c>
      <c r="P177" s="119">
        <v>7</v>
      </c>
      <c r="Q177" s="119">
        <v>2</v>
      </c>
      <c r="R177" s="119">
        <v>3</v>
      </c>
      <c r="S177" s="119">
        <v>5</v>
      </c>
      <c r="T177" s="119"/>
      <c r="U177" s="119"/>
      <c r="V177" s="119"/>
      <c r="W177" s="119"/>
      <c r="X177" s="119"/>
      <c r="Y177" s="119"/>
      <c r="Z177" s="119"/>
      <c r="AA177" s="119"/>
      <c r="AB177" s="120"/>
    </row>
    <row r="178" spans="2:28">
      <c r="B178" s="121">
        <v>13.132999999999999</v>
      </c>
      <c r="C178" s="112" t="s">
        <v>229</v>
      </c>
      <c r="D178" s="118" t="s">
        <v>624</v>
      </c>
      <c r="E178" s="122">
        <f t="shared" si="16"/>
        <v>40</v>
      </c>
      <c r="F178" s="122">
        <f t="shared" si="17"/>
        <v>20</v>
      </c>
      <c r="G178" s="122">
        <f t="shared" si="18"/>
        <v>60</v>
      </c>
      <c r="H178" s="119">
        <v>3</v>
      </c>
      <c r="I178" s="119">
        <v>3</v>
      </c>
      <c r="J178" s="119">
        <v>6</v>
      </c>
      <c r="K178" s="119">
        <v>6</v>
      </c>
      <c r="L178" s="119">
        <v>4</v>
      </c>
      <c r="M178" s="119">
        <v>10</v>
      </c>
      <c r="N178" s="119">
        <v>4</v>
      </c>
      <c r="O178" s="119">
        <v>5</v>
      </c>
      <c r="P178" s="119">
        <v>9</v>
      </c>
      <c r="Q178" s="119">
        <v>24</v>
      </c>
      <c r="R178" s="119">
        <v>7</v>
      </c>
      <c r="S178" s="119">
        <v>31</v>
      </c>
      <c r="T178" s="119"/>
      <c r="U178" s="119"/>
      <c r="V178" s="119"/>
      <c r="W178" s="119"/>
      <c r="X178" s="119"/>
      <c r="Y178" s="119"/>
      <c r="Z178" s="119">
        <v>3</v>
      </c>
      <c r="AA178" s="119">
        <v>1</v>
      </c>
      <c r="AB178" s="120">
        <v>4</v>
      </c>
    </row>
    <row r="179" spans="2:28">
      <c r="B179" s="111" t="s">
        <v>50</v>
      </c>
      <c r="C179" s="112"/>
      <c r="D179" s="113"/>
      <c r="E179" s="114">
        <f t="shared" si="16"/>
        <v>381</v>
      </c>
      <c r="F179" s="114">
        <f t="shared" si="17"/>
        <v>144</v>
      </c>
      <c r="G179" s="114">
        <f t="shared" si="18"/>
        <v>525</v>
      </c>
      <c r="H179" s="114">
        <v>134</v>
      </c>
      <c r="I179" s="114">
        <v>44</v>
      </c>
      <c r="J179" s="114">
        <v>178</v>
      </c>
      <c r="K179" s="114">
        <v>247</v>
      </c>
      <c r="L179" s="114">
        <v>100</v>
      </c>
      <c r="M179" s="114">
        <v>347</v>
      </c>
      <c r="N179" s="114"/>
      <c r="O179" s="114"/>
      <c r="P179" s="114"/>
      <c r="Q179" s="114"/>
      <c r="R179" s="114"/>
      <c r="S179" s="114"/>
      <c r="T179" s="114"/>
      <c r="U179" s="114"/>
      <c r="V179" s="114"/>
      <c r="W179" s="114"/>
      <c r="X179" s="114"/>
      <c r="Y179" s="114"/>
      <c r="Z179" s="114"/>
      <c r="AA179" s="114"/>
      <c r="AB179" s="115"/>
    </row>
    <row r="180" spans="2:28">
      <c r="B180" s="116" t="s">
        <v>77</v>
      </c>
      <c r="C180" s="117"/>
      <c r="D180" s="118"/>
      <c r="E180" s="119">
        <f t="shared" si="16"/>
        <v>188</v>
      </c>
      <c r="F180" s="119">
        <f t="shared" si="17"/>
        <v>87</v>
      </c>
      <c r="G180" s="119">
        <f t="shared" si="18"/>
        <v>275</v>
      </c>
      <c r="H180" s="119">
        <v>44</v>
      </c>
      <c r="I180" s="119">
        <v>18</v>
      </c>
      <c r="J180" s="119">
        <v>62</v>
      </c>
      <c r="K180" s="119">
        <v>144</v>
      </c>
      <c r="L180" s="119">
        <v>69</v>
      </c>
      <c r="M180" s="119">
        <v>213</v>
      </c>
      <c r="N180" s="119"/>
      <c r="O180" s="119"/>
      <c r="P180" s="119"/>
      <c r="Q180" s="119"/>
      <c r="R180" s="119"/>
      <c r="S180" s="119"/>
      <c r="T180" s="119"/>
      <c r="U180" s="119"/>
      <c r="V180" s="119"/>
      <c r="W180" s="119"/>
      <c r="X180" s="119"/>
      <c r="Y180" s="119"/>
      <c r="Z180" s="119"/>
      <c r="AA180" s="119"/>
      <c r="AB180" s="120"/>
    </row>
    <row r="181" spans="2:28">
      <c r="B181" s="121">
        <v>13.030099999999999</v>
      </c>
      <c r="C181" s="112" t="s">
        <v>260</v>
      </c>
      <c r="D181" s="118" t="s">
        <v>261</v>
      </c>
      <c r="E181" s="122">
        <f t="shared" si="16"/>
        <v>109</v>
      </c>
      <c r="F181" s="122">
        <f t="shared" si="17"/>
        <v>64</v>
      </c>
      <c r="G181" s="122">
        <f t="shared" si="18"/>
        <v>173</v>
      </c>
      <c r="H181" s="119">
        <v>26</v>
      </c>
      <c r="I181" s="119">
        <v>11</v>
      </c>
      <c r="J181" s="119">
        <v>37</v>
      </c>
      <c r="K181" s="119">
        <v>83</v>
      </c>
      <c r="L181" s="119">
        <v>53</v>
      </c>
      <c r="M181" s="119">
        <v>136</v>
      </c>
      <c r="N181" s="119"/>
      <c r="O181" s="119"/>
      <c r="P181" s="119"/>
      <c r="Q181" s="119"/>
      <c r="R181" s="119"/>
      <c r="S181" s="119"/>
      <c r="T181" s="119"/>
      <c r="U181" s="119"/>
      <c r="V181" s="119"/>
      <c r="W181" s="119"/>
      <c r="X181" s="119"/>
      <c r="Y181" s="119"/>
      <c r="Z181" s="119"/>
      <c r="AA181" s="119"/>
      <c r="AB181" s="120"/>
    </row>
    <row r="182" spans="2:28">
      <c r="B182" s="121">
        <v>13.040100000000001</v>
      </c>
      <c r="C182" s="112" t="s">
        <v>284</v>
      </c>
      <c r="D182" s="118" t="s">
        <v>285</v>
      </c>
      <c r="E182" s="122">
        <f t="shared" si="16"/>
        <v>2</v>
      </c>
      <c r="F182" s="122">
        <f t="shared" si="17"/>
        <v>1</v>
      </c>
      <c r="G182" s="122">
        <f t="shared" si="18"/>
        <v>3</v>
      </c>
      <c r="H182" s="119"/>
      <c r="I182" s="119"/>
      <c r="J182" s="119"/>
      <c r="K182" s="119">
        <v>2</v>
      </c>
      <c r="L182" s="119">
        <v>1</v>
      </c>
      <c r="M182" s="119">
        <v>3</v>
      </c>
      <c r="N182" s="119"/>
      <c r="O182" s="119"/>
      <c r="P182" s="119"/>
      <c r="Q182" s="119"/>
      <c r="R182" s="119"/>
      <c r="S182" s="119"/>
      <c r="T182" s="119"/>
      <c r="U182" s="119"/>
      <c r="V182" s="119"/>
      <c r="W182" s="119"/>
      <c r="X182" s="119"/>
      <c r="Y182" s="119"/>
      <c r="Z182" s="119"/>
      <c r="AA182" s="119"/>
      <c r="AB182" s="120"/>
    </row>
    <row r="183" spans="2:28">
      <c r="B183" s="123"/>
      <c r="C183" s="112" t="s">
        <v>286</v>
      </c>
      <c r="D183" s="118" t="s">
        <v>265</v>
      </c>
      <c r="E183" s="122">
        <f t="shared" si="16"/>
        <v>56</v>
      </c>
      <c r="F183" s="122">
        <f t="shared" si="17"/>
        <v>21</v>
      </c>
      <c r="G183" s="122">
        <f t="shared" si="18"/>
        <v>77</v>
      </c>
      <c r="H183" s="119">
        <v>14</v>
      </c>
      <c r="I183" s="119">
        <v>7</v>
      </c>
      <c r="J183" s="119">
        <v>21</v>
      </c>
      <c r="K183" s="119">
        <v>42</v>
      </c>
      <c r="L183" s="119">
        <v>14</v>
      </c>
      <c r="M183" s="119">
        <v>56</v>
      </c>
      <c r="N183" s="119"/>
      <c r="O183" s="119"/>
      <c r="P183" s="119"/>
      <c r="Q183" s="119"/>
      <c r="R183" s="119"/>
      <c r="S183" s="119"/>
      <c r="T183" s="119"/>
      <c r="U183" s="119"/>
      <c r="V183" s="119"/>
      <c r="W183" s="119"/>
      <c r="X183" s="119"/>
      <c r="Y183" s="119"/>
      <c r="Z183" s="119"/>
      <c r="AA183" s="119"/>
      <c r="AB183" s="120"/>
    </row>
    <row r="184" spans="2:28">
      <c r="B184" s="121">
        <v>13.110099999999999</v>
      </c>
      <c r="C184" s="112" t="s">
        <v>287</v>
      </c>
      <c r="D184" s="118" t="s">
        <v>272</v>
      </c>
      <c r="E184" s="122">
        <f t="shared" si="16"/>
        <v>21</v>
      </c>
      <c r="F184" s="122">
        <f t="shared" si="17"/>
        <v>1</v>
      </c>
      <c r="G184" s="122">
        <f t="shared" si="18"/>
        <v>22</v>
      </c>
      <c r="H184" s="119">
        <v>4</v>
      </c>
      <c r="I184" s="119"/>
      <c r="J184" s="119">
        <v>4</v>
      </c>
      <c r="K184" s="119">
        <v>17</v>
      </c>
      <c r="L184" s="119">
        <v>1</v>
      </c>
      <c r="M184" s="119">
        <v>18</v>
      </c>
      <c r="N184" s="119"/>
      <c r="O184" s="119"/>
      <c r="P184" s="119"/>
      <c r="Q184" s="119"/>
      <c r="R184" s="119"/>
      <c r="S184" s="119"/>
      <c r="T184" s="119"/>
      <c r="U184" s="119"/>
      <c r="V184" s="119"/>
      <c r="W184" s="119"/>
      <c r="X184" s="119"/>
      <c r="Y184" s="119"/>
      <c r="Z184" s="119"/>
      <c r="AA184" s="119"/>
      <c r="AB184" s="120"/>
    </row>
    <row r="185" spans="2:28">
      <c r="B185" s="116" t="s">
        <v>75</v>
      </c>
      <c r="C185" s="117"/>
      <c r="D185" s="118"/>
      <c r="E185" s="119">
        <f t="shared" si="16"/>
        <v>193</v>
      </c>
      <c r="F185" s="119">
        <f t="shared" si="17"/>
        <v>57</v>
      </c>
      <c r="G185" s="119">
        <f t="shared" si="18"/>
        <v>250</v>
      </c>
      <c r="H185" s="119">
        <v>90</v>
      </c>
      <c r="I185" s="119">
        <v>26</v>
      </c>
      <c r="J185" s="119">
        <v>116</v>
      </c>
      <c r="K185" s="119">
        <v>103</v>
      </c>
      <c r="L185" s="119">
        <v>31</v>
      </c>
      <c r="M185" s="119">
        <v>134</v>
      </c>
      <c r="N185" s="119"/>
      <c r="O185" s="119"/>
      <c r="P185" s="119"/>
      <c r="Q185" s="119"/>
      <c r="R185" s="119"/>
      <c r="S185" s="119"/>
      <c r="T185" s="119"/>
      <c r="U185" s="119"/>
      <c r="V185" s="119"/>
      <c r="W185" s="119"/>
      <c r="X185" s="119"/>
      <c r="Y185" s="119"/>
      <c r="Z185" s="119"/>
      <c r="AA185" s="119"/>
      <c r="AB185" s="120"/>
    </row>
    <row r="186" spans="2:28">
      <c r="B186" s="121">
        <v>13.030099999999999</v>
      </c>
      <c r="C186" s="112" t="s">
        <v>260</v>
      </c>
      <c r="D186" s="118" t="s">
        <v>261</v>
      </c>
      <c r="E186" s="122">
        <f t="shared" si="16"/>
        <v>30</v>
      </c>
      <c r="F186" s="122">
        <f t="shared" si="17"/>
        <v>16</v>
      </c>
      <c r="G186" s="122">
        <f t="shared" si="18"/>
        <v>46</v>
      </c>
      <c r="H186" s="119">
        <v>16</v>
      </c>
      <c r="I186" s="119">
        <v>11</v>
      </c>
      <c r="J186" s="119">
        <v>27</v>
      </c>
      <c r="K186" s="119">
        <v>14</v>
      </c>
      <c r="L186" s="119">
        <v>5</v>
      </c>
      <c r="M186" s="119">
        <v>19</v>
      </c>
      <c r="N186" s="119"/>
      <c r="O186" s="119"/>
      <c r="P186" s="119"/>
      <c r="Q186" s="119"/>
      <c r="R186" s="119"/>
      <c r="S186" s="119"/>
      <c r="T186" s="119"/>
      <c r="U186" s="119"/>
      <c r="V186" s="119"/>
      <c r="W186" s="119"/>
      <c r="X186" s="119"/>
      <c r="Y186" s="119"/>
      <c r="Z186" s="119"/>
      <c r="AA186" s="119"/>
      <c r="AB186" s="120"/>
    </row>
    <row r="187" spans="2:28">
      <c r="B187" s="121">
        <v>13.040100000000001</v>
      </c>
      <c r="C187" s="112" t="s">
        <v>264</v>
      </c>
      <c r="D187" s="118" t="s">
        <v>265</v>
      </c>
      <c r="E187" s="122">
        <f t="shared" si="16"/>
        <v>22</v>
      </c>
      <c r="F187" s="122">
        <f t="shared" si="17"/>
        <v>5</v>
      </c>
      <c r="G187" s="122">
        <f t="shared" si="18"/>
        <v>27</v>
      </c>
      <c r="H187" s="119">
        <v>13</v>
      </c>
      <c r="I187" s="119">
        <v>1</v>
      </c>
      <c r="J187" s="119">
        <v>14</v>
      </c>
      <c r="K187" s="119">
        <v>9</v>
      </c>
      <c r="L187" s="119">
        <v>4</v>
      </c>
      <c r="M187" s="119">
        <v>13</v>
      </c>
      <c r="N187" s="119"/>
      <c r="O187" s="119"/>
      <c r="P187" s="119"/>
      <c r="Q187" s="119"/>
      <c r="R187" s="119"/>
      <c r="S187" s="119"/>
      <c r="T187" s="119"/>
      <c r="U187" s="119"/>
      <c r="V187" s="119"/>
      <c r="W187" s="119"/>
      <c r="X187" s="119"/>
      <c r="Y187" s="119"/>
      <c r="Z187" s="119"/>
      <c r="AA187" s="119"/>
      <c r="AB187" s="120"/>
    </row>
    <row r="188" spans="2:28">
      <c r="B188" s="121">
        <v>13.0601</v>
      </c>
      <c r="C188" s="112" t="s">
        <v>266</v>
      </c>
      <c r="D188" s="118" t="s">
        <v>267</v>
      </c>
      <c r="E188" s="122">
        <f t="shared" si="16"/>
        <v>14</v>
      </c>
      <c r="F188" s="122">
        <f t="shared" si="17"/>
        <v>4</v>
      </c>
      <c r="G188" s="122">
        <f t="shared" si="18"/>
        <v>18</v>
      </c>
      <c r="H188" s="119">
        <v>3</v>
      </c>
      <c r="I188" s="119"/>
      <c r="J188" s="119">
        <v>3</v>
      </c>
      <c r="K188" s="119">
        <v>11</v>
      </c>
      <c r="L188" s="119">
        <v>4</v>
      </c>
      <c r="M188" s="119">
        <v>15</v>
      </c>
      <c r="N188" s="119"/>
      <c r="O188" s="119"/>
      <c r="P188" s="119"/>
      <c r="Q188" s="119"/>
      <c r="R188" s="119"/>
      <c r="S188" s="119"/>
      <c r="T188" s="119"/>
      <c r="U188" s="119"/>
      <c r="V188" s="119"/>
      <c r="W188" s="119"/>
      <c r="X188" s="119"/>
      <c r="Y188" s="119"/>
      <c r="Z188" s="119"/>
      <c r="AA188" s="119"/>
      <c r="AB188" s="120"/>
    </row>
    <row r="189" spans="2:28">
      <c r="B189" s="123"/>
      <c r="C189" s="112" t="s">
        <v>268</v>
      </c>
      <c r="D189" s="118" t="s">
        <v>269</v>
      </c>
      <c r="E189" s="122">
        <f t="shared" si="16"/>
        <v>2</v>
      </c>
      <c r="F189" s="122">
        <f t="shared" si="17"/>
        <v>0</v>
      </c>
      <c r="G189" s="122">
        <f t="shared" si="18"/>
        <v>2</v>
      </c>
      <c r="H189" s="119"/>
      <c r="I189" s="119"/>
      <c r="J189" s="119"/>
      <c r="K189" s="119">
        <v>2</v>
      </c>
      <c r="L189" s="119"/>
      <c r="M189" s="119">
        <v>2</v>
      </c>
      <c r="N189" s="119"/>
      <c r="O189" s="119"/>
      <c r="P189" s="119"/>
      <c r="Q189" s="119"/>
      <c r="R189" s="119"/>
      <c r="S189" s="119"/>
      <c r="T189" s="119"/>
      <c r="U189" s="119"/>
      <c r="V189" s="119"/>
      <c r="W189" s="119"/>
      <c r="X189" s="119"/>
      <c r="Y189" s="119"/>
      <c r="Z189" s="119"/>
      <c r="AA189" s="119"/>
      <c r="AB189" s="120"/>
    </row>
    <row r="190" spans="2:28">
      <c r="B190" s="121">
        <v>13.100099999999999</v>
      </c>
      <c r="C190" s="112" t="s">
        <v>662</v>
      </c>
      <c r="D190" s="118" t="s">
        <v>663</v>
      </c>
      <c r="E190" s="122">
        <f t="shared" si="16"/>
        <v>24</v>
      </c>
      <c r="F190" s="122">
        <f t="shared" si="17"/>
        <v>4</v>
      </c>
      <c r="G190" s="122">
        <f t="shared" si="18"/>
        <v>28</v>
      </c>
      <c r="H190" s="119">
        <v>7</v>
      </c>
      <c r="I190" s="119"/>
      <c r="J190" s="119">
        <v>7</v>
      </c>
      <c r="K190" s="119">
        <v>17</v>
      </c>
      <c r="L190" s="119">
        <v>4</v>
      </c>
      <c r="M190" s="119">
        <v>21</v>
      </c>
      <c r="N190" s="119"/>
      <c r="O190" s="119"/>
      <c r="P190" s="119"/>
      <c r="Q190" s="119"/>
      <c r="R190" s="119"/>
      <c r="S190" s="119"/>
      <c r="T190" s="119"/>
      <c r="U190" s="119"/>
      <c r="V190" s="119"/>
      <c r="W190" s="119"/>
      <c r="X190" s="119"/>
      <c r="Y190" s="119"/>
      <c r="Z190" s="119"/>
      <c r="AA190" s="119"/>
      <c r="AB190" s="120"/>
    </row>
    <row r="191" spans="2:28">
      <c r="B191" s="123"/>
      <c r="C191" s="112" t="s">
        <v>270</v>
      </c>
      <c r="D191" s="118" t="s">
        <v>207</v>
      </c>
      <c r="E191" s="122">
        <f t="shared" si="16"/>
        <v>2</v>
      </c>
      <c r="F191" s="122">
        <f t="shared" si="17"/>
        <v>0</v>
      </c>
      <c r="G191" s="122">
        <f t="shared" si="18"/>
        <v>2</v>
      </c>
      <c r="H191" s="119">
        <v>1</v>
      </c>
      <c r="I191" s="119"/>
      <c r="J191" s="119">
        <v>1</v>
      </c>
      <c r="K191" s="119">
        <v>1</v>
      </c>
      <c r="L191" s="119"/>
      <c r="M191" s="119">
        <v>1</v>
      </c>
      <c r="N191" s="119"/>
      <c r="O191" s="119"/>
      <c r="P191" s="119"/>
      <c r="Q191" s="119"/>
      <c r="R191" s="119"/>
      <c r="S191" s="119"/>
      <c r="T191" s="119"/>
      <c r="U191" s="119"/>
      <c r="V191" s="119"/>
      <c r="W191" s="119"/>
      <c r="X191" s="119"/>
      <c r="Y191" s="119"/>
      <c r="Z191" s="119"/>
      <c r="AA191" s="119"/>
      <c r="AB191" s="120"/>
    </row>
    <row r="192" spans="2:28">
      <c r="B192" s="121">
        <v>13.110099999999999</v>
      </c>
      <c r="C192" s="112" t="s">
        <v>271</v>
      </c>
      <c r="D192" s="118" t="s">
        <v>272</v>
      </c>
      <c r="E192" s="122">
        <f t="shared" si="16"/>
        <v>26</v>
      </c>
      <c r="F192" s="122">
        <f t="shared" si="17"/>
        <v>10</v>
      </c>
      <c r="G192" s="122">
        <f t="shared" si="18"/>
        <v>36</v>
      </c>
      <c r="H192" s="119">
        <v>5</v>
      </c>
      <c r="I192" s="119">
        <v>4</v>
      </c>
      <c r="J192" s="119">
        <v>9</v>
      </c>
      <c r="K192" s="119">
        <v>21</v>
      </c>
      <c r="L192" s="119">
        <v>6</v>
      </c>
      <c r="M192" s="119">
        <v>27</v>
      </c>
      <c r="N192" s="119"/>
      <c r="O192" s="119"/>
      <c r="P192" s="119"/>
      <c r="Q192" s="119"/>
      <c r="R192" s="119"/>
      <c r="S192" s="119"/>
      <c r="T192" s="119"/>
      <c r="U192" s="119"/>
      <c r="V192" s="119"/>
      <c r="W192" s="119"/>
      <c r="X192" s="119"/>
      <c r="Y192" s="119"/>
      <c r="Z192" s="119"/>
      <c r="AA192" s="119"/>
      <c r="AB192" s="120"/>
    </row>
    <row r="193" spans="2:28">
      <c r="B193" s="121">
        <v>13.121</v>
      </c>
      <c r="C193" s="112" t="s">
        <v>275</v>
      </c>
      <c r="D193" s="118" t="s">
        <v>626</v>
      </c>
      <c r="E193" s="122">
        <f t="shared" si="16"/>
        <v>19</v>
      </c>
      <c r="F193" s="122">
        <f t="shared" si="17"/>
        <v>0</v>
      </c>
      <c r="G193" s="122">
        <f t="shared" si="18"/>
        <v>19</v>
      </c>
      <c r="H193" s="119">
        <v>8</v>
      </c>
      <c r="I193" s="119"/>
      <c r="J193" s="119">
        <v>8</v>
      </c>
      <c r="K193" s="119">
        <v>11</v>
      </c>
      <c r="L193" s="119"/>
      <c r="M193" s="119">
        <v>11</v>
      </c>
      <c r="N193" s="119"/>
      <c r="O193" s="119"/>
      <c r="P193" s="119"/>
      <c r="Q193" s="119"/>
      <c r="R193" s="119"/>
      <c r="S193" s="119"/>
      <c r="T193" s="119"/>
      <c r="U193" s="119"/>
      <c r="V193" s="119"/>
      <c r="W193" s="119"/>
      <c r="X193" s="119"/>
      <c r="Y193" s="119"/>
      <c r="Z193" s="119"/>
      <c r="AA193" s="119"/>
      <c r="AB193" s="120"/>
    </row>
    <row r="194" spans="2:28">
      <c r="B194" s="123"/>
      <c r="C194" s="112" t="s">
        <v>277</v>
      </c>
      <c r="D194" s="118" t="s">
        <v>627</v>
      </c>
      <c r="E194" s="122">
        <f t="shared" si="16"/>
        <v>19</v>
      </c>
      <c r="F194" s="122">
        <f t="shared" si="17"/>
        <v>0</v>
      </c>
      <c r="G194" s="122">
        <f t="shared" si="18"/>
        <v>19</v>
      </c>
      <c r="H194" s="119">
        <v>11</v>
      </c>
      <c r="I194" s="119"/>
      <c r="J194" s="119">
        <v>11</v>
      </c>
      <c r="K194" s="119">
        <v>8</v>
      </c>
      <c r="L194" s="119"/>
      <c r="M194" s="119">
        <v>8</v>
      </c>
      <c r="N194" s="119"/>
      <c r="O194" s="119"/>
      <c r="P194" s="119"/>
      <c r="Q194" s="119"/>
      <c r="R194" s="119"/>
      <c r="S194" s="119"/>
      <c r="T194" s="119"/>
      <c r="U194" s="119"/>
      <c r="V194" s="119"/>
      <c r="W194" s="119"/>
      <c r="X194" s="119"/>
      <c r="Y194" s="119"/>
      <c r="Z194" s="119"/>
      <c r="AA194" s="119"/>
      <c r="AB194" s="120"/>
    </row>
    <row r="195" spans="2:28">
      <c r="B195" s="121">
        <v>13.1401</v>
      </c>
      <c r="C195" s="112" t="s">
        <v>279</v>
      </c>
      <c r="D195" s="118" t="s">
        <v>628</v>
      </c>
      <c r="E195" s="122">
        <f t="shared" si="16"/>
        <v>27</v>
      </c>
      <c r="F195" s="122">
        <f t="shared" si="17"/>
        <v>2</v>
      </c>
      <c r="G195" s="122">
        <f t="shared" si="18"/>
        <v>29</v>
      </c>
      <c r="H195" s="119">
        <v>23</v>
      </c>
      <c r="I195" s="119">
        <v>1</v>
      </c>
      <c r="J195" s="119">
        <v>24</v>
      </c>
      <c r="K195" s="119">
        <v>4</v>
      </c>
      <c r="L195" s="119">
        <v>1</v>
      </c>
      <c r="M195" s="119">
        <v>5</v>
      </c>
      <c r="N195" s="119"/>
      <c r="O195" s="119"/>
      <c r="P195" s="119"/>
      <c r="Q195" s="119"/>
      <c r="R195" s="119"/>
      <c r="S195" s="119"/>
      <c r="T195" s="119"/>
      <c r="U195" s="119"/>
      <c r="V195" s="119"/>
      <c r="W195" s="119"/>
      <c r="X195" s="119"/>
      <c r="Y195" s="119"/>
      <c r="Z195" s="119"/>
      <c r="AA195" s="119"/>
      <c r="AB195" s="120"/>
    </row>
    <row r="196" spans="2:28">
      <c r="B196" s="121">
        <v>19.010100000000001</v>
      </c>
      <c r="C196" s="112" t="s">
        <v>281</v>
      </c>
      <c r="D196" s="118" t="s">
        <v>247</v>
      </c>
      <c r="E196" s="122">
        <f t="shared" si="16"/>
        <v>1</v>
      </c>
      <c r="F196" s="122">
        <f t="shared" si="17"/>
        <v>0</v>
      </c>
      <c r="G196" s="122">
        <f t="shared" si="18"/>
        <v>1</v>
      </c>
      <c r="H196" s="119"/>
      <c r="I196" s="119"/>
      <c r="J196" s="119"/>
      <c r="K196" s="119">
        <v>1</v>
      </c>
      <c r="L196" s="119"/>
      <c r="M196" s="119">
        <v>1</v>
      </c>
      <c r="N196" s="119"/>
      <c r="O196" s="119"/>
      <c r="P196" s="119"/>
      <c r="Q196" s="119"/>
      <c r="R196" s="119"/>
      <c r="S196" s="119"/>
      <c r="T196" s="119"/>
      <c r="U196" s="119"/>
      <c r="V196" s="119"/>
      <c r="W196" s="119"/>
      <c r="X196" s="119"/>
      <c r="Y196" s="119"/>
      <c r="Z196" s="119"/>
      <c r="AA196" s="119"/>
      <c r="AB196" s="120"/>
    </row>
    <row r="197" spans="2:28">
      <c r="B197" s="123"/>
      <c r="C197" s="112" t="s">
        <v>219</v>
      </c>
      <c r="D197" s="118" t="s">
        <v>220</v>
      </c>
      <c r="E197" s="122">
        <f t="shared" si="16"/>
        <v>2</v>
      </c>
      <c r="F197" s="122">
        <f t="shared" si="17"/>
        <v>0</v>
      </c>
      <c r="G197" s="122">
        <f t="shared" si="18"/>
        <v>2</v>
      </c>
      <c r="H197" s="119"/>
      <c r="I197" s="119"/>
      <c r="J197" s="119"/>
      <c r="K197" s="119">
        <v>2</v>
      </c>
      <c r="L197" s="119"/>
      <c r="M197" s="119">
        <v>2</v>
      </c>
      <c r="N197" s="119"/>
      <c r="O197" s="119"/>
      <c r="P197" s="119"/>
      <c r="Q197" s="119"/>
      <c r="R197" s="119"/>
      <c r="S197" s="119"/>
      <c r="T197" s="119"/>
      <c r="U197" s="119"/>
      <c r="V197" s="119"/>
      <c r="W197" s="119"/>
      <c r="X197" s="119"/>
      <c r="Y197" s="119"/>
      <c r="Z197" s="119"/>
      <c r="AA197" s="119"/>
      <c r="AB197" s="120"/>
    </row>
    <row r="198" spans="2:28">
      <c r="B198" s="121">
        <v>31.0505</v>
      </c>
      <c r="C198" s="112" t="s">
        <v>282</v>
      </c>
      <c r="D198" s="118" t="s">
        <v>283</v>
      </c>
      <c r="E198" s="122">
        <f t="shared" si="16"/>
        <v>5</v>
      </c>
      <c r="F198" s="122">
        <f t="shared" si="17"/>
        <v>16</v>
      </c>
      <c r="G198" s="122">
        <f t="shared" si="18"/>
        <v>21</v>
      </c>
      <c r="H198" s="119">
        <v>3</v>
      </c>
      <c r="I198" s="119">
        <v>9</v>
      </c>
      <c r="J198" s="119">
        <v>12</v>
      </c>
      <c r="K198" s="119">
        <v>2</v>
      </c>
      <c r="L198" s="119">
        <v>7</v>
      </c>
      <c r="M198" s="119">
        <v>9</v>
      </c>
      <c r="N198" s="119"/>
      <c r="O198" s="119"/>
      <c r="P198" s="119"/>
      <c r="Q198" s="119"/>
      <c r="R198" s="119"/>
      <c r="S198" s="119"/>
      <c r="T198" s="119"/>
      <c r="U198" s="119"/>
      <c r="V198" s="119"/>
      <c r="W198" s="119"/>
      <c r="X198" s="119"/>
      <c r="Y198" s="119"/>
      <c r="Z198" s="119"/>
      <c r="AA198" s="119"/>
      <c r="AB198" s="120"/>
    </row>
    <row r="199" spans="2:28">
      <c r="B199" s="124" t="s">
        <v>629</v>
      </c>
      <c r="C199" s="125"/>
      <c r="D199" s="97"/>
      <c r="E199" s="126">
        <f t="shared" si="16"/>
        <v>18</v>
      </c>
      <c r="F199" s="126">
        <f t="shared" si="17"/>
        <v>28</v>
      </c>
      <c r="G199" s="126">
        <f t="shared" si="18"/>
        <v>46</v>
      </c>
      <c r="H199" s="126">
        <v>16</v>
      </c>
      <c r="I199" s="126">
        <v>24</v>
      </c>
      <c r="J199" s="126">
        <v>40</v>
      </c>
      <c r="K199" s="126"/>
      <c r="L199" s="126">
        <v>2</v>
      </c>
      <c r="M199" s="126">
        <v>2</v>
      </c>
      <c r="N199" s="126"/>
      <c r="O199" s="126"/>
      <c r="P199" s="126"/>
      <c r="Q199" s="126">
        <v>1</v>
      </c>
      <c r="R199" s="126">
        <v>2</v>
      </c>
      <c r="S199" s="126">
        <v>3</v>
      </c>
      <c r="T199" s="126">
        <v>1</v>
      </c>
      <c r="U199" s="126"/>
      <c r="V199" s="126">
        <v>1</v>
      </c>
      <c r="W199" s="126"/>
      <c r="X199" s="126"/>
      <c r="Y199" s="126"/>
      <c r="Z199" s="126"/>
      <c r="AA199" s="126"/>
      <c r="AB199" s="127"/>
    </row>
    <row r="200" spans="2:28">
      <c r="B200" s="111" t="s">
        <v>49</v>
      </c>
      <c r="C200" s="112"/>
      <c r="D200" s="113"/>
      <c r="E200" s="114">
        <f t="shared" si="16"/>
        <v>18</v>
      </c>
      <c r="F200" s="114">
        <f t="shared" si="17"/>
        <v>28</v>
      </c>
      <c r="G200" s="114">
        <f t="shared" si="18"/>
        <v>46</v>
      </c>
      <c r="H200" s="114">
        <v>16</v>
      </c>
      <c r="I200" s="114">
        <v>24</v>
      </c>
      <c r="J200" s="114">
        <v>40</v>
      </c>
      <c r="K200" s="114"/>
      <c r="L200" s="114">
        <v>2</v>
      </c>
      <c r="M200" s="114">
        <v>2</v>
      </c>
      <c r="N200" s="114"/>
      <c r="O200" s="114"/>
      <c r="P200" s="114"/>
      <c r="Q200" s="114">
        <v>1</v>
      </c>
      <c r="R200" s="114">
        <v>2</v>
      </c>
      <c r="S200" s="114">
        <v>3</v>
      </c>
      <c r="T200" s="114">
        <v>1</v>
      </c>
      <c r="U200" s="114"/>
      <c r="V200" s="114">
        <v>1</v>
      </c>
      <c r="W200" s="114"/>
      <c r="X200" s="114"/>
      <c r="Y200" s="114"/>
      <c r="Z200" s="114"/>
      <c r="AA200" s="114"/>
      <c r="AB200" s="115"/>
    </row>
    <row r="201" spans="2:28">
      <c r="B201" s="116" t="s">
        <v>589</v>
      </c>
      <c r="C201" s="117"/>
      <c r="D201" s="118"/>
      <c r="E201" s="119">
        <f t="shared" si="16"/>
        <v>13</v>
      </c>
      <c r="F201" s="119">
        <f t="shared" si="17"/>
        <v>23</v>
      </c>
      <c r="G201" s="119">
        <f t="shared" si="18"/>
        <v>36</v>
      </c>
      <c r="H201" s="119">
        <v>13</v>
      </c>
      <c r="I201" s="119">
        <v>21</v>
      </c>
      <c r="J201" s="119">
        <v>34</v>
      </c>
      <c r="K201" s="119"/>
      <c r="L201" s="119">
        <v>2</v>
      </c>
      <c r="M201" s="119">
        <v>2</v>
      </c>
      <c r="N201" s="119"/>
      <c r="O201" s="119"/>
      <c r="P201" s="119"/>
      <c r="Q201" s="119"/>
      <c r="R201" s="119"/>
      <c r="S201" s="119"/>
      <c r="T201" s="119"/>
      <c r="U201" s="119"/>
      <c r="V201" s="119"/>
      <c r="W201" s="119"/>
      <c r="X201" s="119"/>
      <c r="Y201" s="119"/>
      <c r="Z201" s="119"/>
      <c r="AA201" s="119"/>
      <c r="AB201" s="120"/>
    </row>
    <row r="202" spans="2:28">
      <c r="B202" s="121" t="s">
        <v>630</v>
      </c>
      <c r="C202" s="112" t="s">
        <v>631</v>
      </c>
      <c r="D202" s="118" t="s">
        <v>632</v>
      </c>
      <c r="E202" s="122">
        <f t="shared" si="16"/>
        <v>5</v>
      </c>
      <c r="F202" s="122">
        <f t="shared" si="17"/>
        <v>5</v>
      </c>
      <c r="G202" s="122">
        <f t="shared" si="18"/>
        <v>10</v>
      </c>
      <c r="H202" s="119">
        <v>5</v>
      </c>
      <c r="I202" s="119">
        <v>5</v>
      </c>
      <c r="J202" s="119">
        <v>10</v>
      </c>
      <c r="K202" s="119"/>
      <c r="L202" s="119"/>
      <c r="M202" s="119"/>
      <c r="N202" s="119"/>
      <c r="O202" s="119"/>
      <c r="P202" s="119"/>
      <c r="Q202" s="119"/>
      <c r="R202" s="119"/>
      <c r="S202" s="119"/>
      <c r="T202" s="119"/>
      <c r="U202" s="119"/>
      <c r="V202" s="119"/>
      <c r="W202" s="119"/>
      <c r="X202" s="119"/>
      <c r="Y202" s="119"/>
      <c r="Z202" s="119"/>
      <c r="AA202" s="119"/>
      <c r="AB202" s="120"/>
    </row>
    <row r="203" spans="2:28">
      <c r="B203" s="121" t="s">
        <v>306</v>
      </c>
      <c r="C203" s="112" t="s">
        <v>307</v>
      </c>
      <c r="D203" s="118" t="s">
        <v>634</v>
      </c>
      <c r="E203" s="122">
        <f t="shared" si="16"/>
        <v>1</v>
      </c>
      <c r="F203" s="122">
        <f t="shared" si="17"/>
        <v>4</v>
      </c>
      <c r="G203" s="122">
        <f t="shared" si="18"/>
        <v>5</v>
      </c>
      <c r="H203" s="119">
        <v>1</v>
      </c>
      <c r="I203" s="119">
        <v>4</v>
      </c>
      <c r="J203" s="119">
        <v>5</v>
      </c>
      <c r="K203" s="119"/>
      <c r="L203" s="119"/>
      <c r="M203" s="119"/>
      <c r="N203" s="119"/>
      <c r="O203" s="119"/>
      <c r="P203" s="119"/>
      <c r="Q203" s="119"/>
      <c r="R203" s="119"/>
      <c r="S203" s="119"/>
      <c r="T203" s="119"/>
      <c r="U203" s="119"/>
      <c r="V203" s="119"/>
      <c r="W203" s="119"/>
      <c r="X203" s="119"/>
      <c r="Y203" s="119"/>
      <c r="Z203" s="119"/>
      <c r="AA203" s="119"/>
      <c r="AB203" s="120"/>
    </row>
    <row r="204" spans="2:28">
      <c r="B204" s="121" t="s">
        <v>309</v>
      </c>
      <c r="C204" s="112" t="s">
        <v>310</v>
      </c>
      <c r="D204" s="118" t="s">
        <v>635</v>
      </c>
      <c r="E204" s="122">
        <f t="shared" si="16"/>
        <v>2</v>
      </c>
      <c r="F204" s="122">
        <f t="shared" si="17"/>
        <v>2</v>
      </c>
      <c r="G204" s="122">
        <f t="shared" si="18"/>
        <v>4</v>
      </c>
      <c r="H204" s="119">
        <v>2</v>
      </c>
      <c r="I204" s="119">
        <v>1</v>
      </c>
      <c r="J204" s="119">
        <v>3</v>
      </c>
      <c r="K204" s="119"/>
      <c r="L204" s="119">
        <v>1</v>
      </c>
      <c r="M204" s="119">
        <v>1</v>
      </c>
      <c r="N204" s="119"/>
      <c r="O204" s="119"/>
      <c r="P204" s="119"/>
      <c r="Q204" s="119"/>
      <c r="R204" s="119"/>
      <c r="S204" s="119"/>
      <c r="T204" s="119"/>
      <c r="U204" s="119"/>
      <c r="V204" s="119"/>
      <c r="W204" s="119"/>
      <c r="X204" s="119"/>
      <c r="Y204" s="119"/>
      <c r="Z204" s="119"/>
      <c r="AA204" s="119"/>
      <c r="AB204" s="120"/>
    </row>
    <row r="205" spans="2:28">
      <c r="B205" s="121" t="s">
        <v>314</v>
      </c>
      <c r="C205" s="112" t="s">
        <v>315</v>
      </c>
      <c r="D205" s="118" t="s">
        <v>636</v>
      </c>
      <c r="E205" s="122">
        <f t="shared" si="16"/>
        <v>1</v>
      </c>
      <c r="F205" s="122">
        <f t="shared" si="17"/>
        <v>3</v>
      </c>
      <c r="G205" s="122">
        <f t="shared" si="18"/>
        <v>4</v>
      </c>
      <c r="H205" s="119">
        <v>1</v>
      </c>
      <c r="I205" s="119">
        <v>2</v>
      </c>
      <c r="J205" s="119">
        <v>3</v>
      </c>
      <c r="K205" s="119"/>
      <c r="L205" s="119">
        <v>1</v>
      </c>
      <c r="M205" s="119">
        <v>1</v>
      </c>
      <c r="N205" s="119"/>
      <c r="O205" s="119"/>
      <c r="P205" s="119"/>
      <c r="Q205" s="119"/>
      <c r="R205" s="119"/>
      <c r="S205" s="119"/>
      <c r="T205" s="119"/>
      <c r="U205" s="119"/>
      <c r="V205" s="119"/>
      <c r="W205" s="119"/>
      <c r="X205" s="119"/>
      <c r="Y205" s="119"/>
      <c r="Z205" s="119"/>
      <c r="AA205" s="119"/>
      <c r="AB205" s="120"/>
    </row>
    <row r="206" spans="2:28">
      <c r="B206" s="121" t="s">
        <v>317</v>
      </c>
      <c r="C206" s="112" t="s">
        <v>318</v>
      </c>
      <c r="D206" s="118" t="s">
        <v>637</v>
      </c>
      <c r="E206" s="122">
        <f t="shared" si="16"/>
        <v>4</v>
      </c>
      <c r="F206" s="122">
        <f t="shared" si="17"/>
        <v>9</v>
      </c>
      <c r="G206" s="122">
        <f t="shared" si="18"/>
        <v>13</v>
      </c>
      <c r="H206" s="119">
        <v>4</v>
      </c>
      <c r="I206" s="119">
        <v>9</v>
      </c>
      <c r="J206" s="119">
        <v>13</v>
      </c>
      <c r="K206" s="119"/>
      <c r="L206" s="119"/>
      <c r="M206" s="119"/>
      <c r="N206" s="119"/>
      <c r="O206" s="119"/>
      <c r="P206" s="119"/>
      <c r="Q206" s="119"/>
      <c r="R206" s="119"/>
      <c r="S206" s="119"/>
      <c r="T206" s="119"/>
      <c r="U206" s="119"/>
      <c r="V206" s="119"/>
      <c r="W206" s="119"/>
      <c r="X206" s="119"/>
      <c r="Y206" s="119"/>
      <c r="Z206" s="119"/>
      <c r="AA206" s="119"/>
      <c r="AB206" s="120"/>
    </row>
    <row r="207" spans="2:28">
      <c r="B207" s="116" t="s">
        <v>402</v>
      </c>
      <c r="C207" s="117"/>
      <c r="D207" s="118"/>
      <c r="E207" s="119">
        <f t="shared" si="16"/>
        <v>5</v>
      </c>
      <c r="F207" s="119">
        <f t="shared" si="17"/>
        <v>5</v>
      </c>
      <c r="G207" s="119">
        <f t="shared" si="18"/>
        <v>10</v>
      </c>
      <c r="H207" s="119">
        <v>3</v>
      </c>
      <c r="I207" s="119">
        <v>3</v>
      </c>
      <c r="J207" s="119">
        <v>6</v>
      </c>
      <c r="K207" s="119"/>
      <c r="L207" s="119"/>
      <c r="M207" s="119"/>
      <c r="N207" s="119"/>
      <c r="O207" s="119"/>
      <c r="P207" s="119"/>
      <c r="Q207" s="119">
        <v>1</v>
      </c>
      <c r="R207" s="119">
        <v>2</v>
      </c>
      <c r="S207" s="119">
        <v>3</v>
      </c>
      <c r="T207" s="119">
        <v>1</v>
      </c>
      <c r="U207" s="119"/>
      <c r="V207" s="119">
        <v>1</v>
      </c>
      <c r="W207" s="119"/>
      <c r="X207" s="119"/>
      <c r="Y207" s="119"/>
      <c r="Z207" s="119"/>
      <c r="AA207" s="119"/>
      <c r="AB207" s="120"/>
    </row>
    <row r="208" spans="2:28">
      <c r="B208" s="121" t="s">
        <v>331</v>
      </c>
      <c r="C208" s="112" t="s">
        <v>332</v>
      </c>
      <c r="D208" s="118" t="s">
        <v>333</v>
      </c>
      <c r="E208" s="122">
        <f t="shared" si="16"/>
        <v>1</v>
      </c>
      <c r="F208" s="122">
        <f t="shared" si="17"/>
        <v>0</v>
      </c>
      <c r="G208" s="122">
        <f t="shared" si="18"/>
        <v>1</v>
      </c>
      <c r="H208" s="119"/>
      <c r="I208" s="119"/>
      <c r="J208" s="119"/>
      <c r="K208" s="119"/>
      <c r="L208" s="119"/>
      <c r="M208" s="119"/>
      <c r="N208" s="119"/>
      <c r="O208" s="119"/>
      <c r="P208" s="119"/>
      <c r="Q208" s="119">
        <v>1</v>
      </c>
      <c r="R208" s="119"/>
      <c r="S208" s="119">
        <v>1</v>
      </c>
      <c r="T208" s="119"/>
      <c r="U208" s="119"/>
      <c r="V208" s="119"/>
      <c r="W208" s="119"/>
      <c r="X208" s="119"/>
      <c r="Y208" s="119"/>
      <c r="Z208" s="119"/>
      <c r="AA208" s="119"/>
      <c r="AB208" s="120"/>
    </row>
    <row r="209" spans="2:28">
      <c r="B209" s="121" t="s">
        <v>334</v>
      </c>
      <c r="C209" s="112" t="s">
        <v>334</v>
      </c>
      <c r="D209" s="118" t="s">
        <v>335</v>
      </c>
      <c r="E209" s="122">
        <f t="shared" si="16"/>
        <v>4</v>
      </c>
      <c r="F209" s="122">
        <f t="shared" si="17"/>
        <v>5</v>
      </c>
      <c r="G209" s="122">
        <f t="shared" si="18"/>
        <v>9</v>
      </c>
      <c r="H209" s="119">
        <v>3</v>
      </c>
      <c r="I209" s="119">
        <v>3</v>
      </c>
      <c r="J209" s="119">
        <v>6</v>
      </c>
      <c r="K209" s="119"/>
      <c r="L209" s="119"/>
      <c r="M209" s="119"/>
      <c r="N209" s="119"/>
      <c r="O209" s="119"/>
      <c r="P209" s="119"/>
      <c r="Q209" s="119"/>
      <c r="R209" s="119">
        <v>2</v>
      </c>
      <c r="S209" s="119">
        <v>2</v>
      </c>
      <c r="T209" s="119">
        <v>1</v>
      </c>
      <c r="U209" s="119"/>
      <c r="V209" s="119">
        <v>1</v>
      </c>
      <c r="W209" s="119"/>
      <c r="X209" s="119"/>
      <c r="Y209" s="119"/>
      <c r="Z209" s="119"/>
      <c r="AA209" s="119"/>
      <c r="AB209" s="120"/>
    </row>
    <row r="210" spans="2:28">
      <c r="B210" s="124" t="s">
        <v>638</v>
      </c>
      <c r="C210" s="125"/>
      <c r="D210" s="97"/>
      <c r="E210" s="126">
        <f t="shared" si="16"/>
        <v>136</v>
      </c>
      <c r="F210" s="126">
        <f t="shared" si="17"/>
        <v>140</v>
      </c>
      <c r="G210" s="126">
        <f t="shared" si="18"/>
        <v>276</v>
      </c>
      <c r="H210" s="126">
        <v>46</v>
      </c>
      <c r="I210" s="126">
        <v>62</v>
      </c>
      <c r="J210" s="126">
        <v>108</v>
      </c>
      <c r="K210" s="126">
        <v>39</v>
      </c>
      <c r="L210" s="126">
        <v>41</v>
      </c>
      <c r="M210" s="126">
        <v>80</v>
      </c>
      <c r="N210" s="126">
        <v>19</v>
      </c>
      <c r="O210" s="126">
        <v>15</v>
      </c>
      <c r="P210" s="126">
        <v>34</v>
      </c>
      <c r="Q210" s="126">
        <v>27</v>
      </c>
      <c r="R210" s="126">
        <v>21</v>
      </c>
      <c r="S210" s="126">
        <v>48</v>
      </c>
      <c r="T210" s="126"/>
      <c r="U210" s="126"/>
      <c r="V210" s="126"/>
      <c r="W210" s="126"/>
      <c r="X210" s="126"/>
      <c r="Y210" s="126"/>
      <c r="Z210" s="126">
        <v>5</v>
      </c>
      <c r="AA210" s="126">
        <v>1</v>
      </c>
      <c r="AB210" s="127">
        <v>6</v>
      </c>
    </row>
    <row r="211" spans="2:28">
      <c r="B211" s="111" t="s">
        <v>49</v>
      </c>
      <c r="C211" s="112"/>
      <c r="D211" s="113"/>
      <c r="E211" s="114">
        <f t="shared" si="16"/>
        <v>136</v>
      </c>
      <c r="F211" s="114">
        <f t="shared" si="17"/>
        <v>140</v>
      </c>
      <c r="G211" s="114">
        <f t="shared" si="18"/>
        <v>276</v>
      </c>
      <c r="H211" s="114">
        <v>46</v>
      </c>
      <c r="I211" s="114">
        <v>62</v>
      </c>
      <c r="J211" s="114">
        <v>108</v>
      </c>
      <c r="K211" s="114">
        <v>39</v>
      </c>
      <c r="L211" s="114">
        <v>41</v>
      </c>
      <c r="M211" s="114">
        <v>80</v>
      </c>
      <c r="N211" s="114">
        <v>19</v>
      </c>
      <c r="O211" s="114">
        <v>15</v>
      </c>
      <c r="P211" s="114">
        <v>34</v>
      </c>
      <c r="Q211" s="114">
        <v>27</v>
      </c>
      <c r="R211" s="114">
        <v>21</v>
      </c>
      <c r="S211" s="114">
        <v>48</v>
      </c>
      <c r="T211" s="114"/>
      <c r="U211" s="114"/>
      <c r="V211" s="114"/>
      <c r="W211" s="114"/>
      <c r="X211" s="114"/>
      <c r="Y211" s="114"/>
      <c r="Z211" s="114">
        <v>5</v>
      </c>
      <c r="AA211" s="114">
        <v>1</v>
      </c>
      <c r="AB211" s="115">
        <v>6</v>
      </c>
    </row>
    <row r="212" spans="2:28">
      <c r="B212" s="116" t="s">
        <v>71</v>
      </c>
      <c r="C212" s="117"/>
      <c r="D212" s="118"/>
      <c r="E212" s="119">
        <f t="shared" si="16"/>
        <v>117</v>
      </c>
      <c r="F212" s="119">
        <f t="shared" si="17"/>
        <v>82</v>
      </c>
      <c r="G212" s="119">
        <f t="shared" si="18"/>
        <v>199</v>
      </c>
      <c r="H212" s="119">
        <v>30</v>
      </c>
      <c r="I212" s="119">
        <v>28</v>
      </c>
      <c r="J212" s="119">
        <v>58</v>
      </c>
      <c r="K212" s="119">
        <v>36</v>
      </c>
      <c r="L212" s="119">
        <v>22</v>
      </c>
      <c r="M212" s="119">
        <v>58</v>
      </c>
      <c r="N212" s="119">
        <v>19</v>
      </c>
      <c r="O212" s="119">
        <v>11</v>
      </c>
      <c r="P212" s="119">
        <v>30</v>
      </c>
      <c r="Q212" s="119">
        <v>27</v>
      </c>
      <c r="R212" s="119">
        <v>20</v>
      </c>
      <c r="S212" s="119">
        <v>47</v>
      </c>
      <c r="T212" s="119"/>
      <c r="U212" s="119"/>
      <c r="V212" s="119"/>
      <c r="W212" s="119"/>
      <c r="X212" s="119"/>
      <c r="Y212" s="119"/>
      <c r="Z212" s="119">
        <v>5</v>
      </c>
      <c r="AA212" s="119">
        <v>1</v>
      </c>
      <c r="AB212" s="120">
        <v>6</v>
      </c>
    </row>
    <row r="213" spans="2:28">
      <c r="B213" s="121">
        <v>24.010200000000001</v>
      </c>
      <c r="C213" s="112" t="s">
        <v>289</v>
      </c>
      <c r="D213" s="118" t="s">
        <v>639</v>
      </c>
      <c r="E213" s="122">
        <f t="shared" si="16"/>
        <v>117</v>
      </c>
      <c r="F213" s="122">
        <f t="shared" si="17"/>
        <v>82</v>
      </c>
      <c r="G213" s="122">
        <f t="shared" si="18"/>
        <v>199</v>
      </c>
      <c r="H213" s="119">
        <v>30</v>
      </c>
      <c r="I213" s="119">
        <v>28</v>
      </c>
      <c r="J213" s="119">
        <v>58</v>
      </c>
      <c r="K213" s="119">
        <v>36</v>
      </c>
      <c r="L213" s="119">
        <v>22</v>
      </c>
      <c r="M213" s="119">
        <v>58</v>
      </c>
      <c r="N213" s="119">
        <v>19</v>
      </c>
      <c r="O213" s="119">
        <v>11</v>
      </c>
      <c r="P213" s="119">
        <v>30</v>
      </c>
      <c r="Q213" s="119">
        <v>27</v>
      </c>
      <c r="R213" s="119">
        <v>20</v>
      </c>
      <c r="S213" s="119">
        <v>47</v>
      </c>
      <c r="T213" s="119"/>
      <c r="U213" s="119"/>
      <c r="V213" s="119"/>
      <c r="W213" s="119"/>
      <c r="X213" s="119"/>
      <c r="Y213" s="119"/>
      <c r="Z213" s="119">
        <v>5</v>
      </c>
      <c r="AA213" s="119">
        <v>1</v>
      </c>
      <c r="AB213" s="120">
        <v>6</v>
      </c>
    </row>
    <row r="214" spans="2:28">
      <c r="B214" s="116" t="s">
        <v>590</v>
      </c>
      <c r="C214" s="117"/>
      <c r="D214" s="118"/>
      <c r="E214" s="119">
        <f t="shared" si="16"/>
        <v>12</v>
      </c>
      <c r="F214" s="119">
        <f t="shared" si="17"/>
        <v>15</v>
      </c>
      <c r="G214" s="119">
        <f t="shared" si="18"/>
        <v>27</v>
      </c>
      <c r="H214" s="119">
        <v>12</v>
      </c>
      <c r="I214" s="119">
        <v>15</v>
      </c>
      <c r="J214" s="119">
        <v>27</v>
      </c>
      <c r="K214" s="119"/>
      <c r="L214" s="119"/>
      <c r="M214" s="119"/>
      <c r="N214" s="119"/>
      <c r="O214" s="119"/>
      <c r="P214" s="119"/>
      <c r="Q214" s="119"/>
      <c r="R214" s="119"/>
      <c r="S214" s="119"/>
      <c r="T214" s="119"/>
      <c r="U214" s="119"/>
      <c r="V214" s="119"/>
      <c r="W214" s="119"/>
      <c r="X214" s="119"/>
      <c r="Y214" s="119"/>
      <c r="Z214" s="119"/>
      <c r="AA214" s="119"/>
      <c r="AB214" s="120"/>
    </row>
    <row r="215" spans="2:28">
      <c r="B215" s="121">
        <v>13</v>
      </c>
      <c r="C215" s="112" t="s">
        <v>300</v>
      </c>
      <c r="D215" s="118" t="s">
        <v>640</v>
      </c>
      <c r="E215" s="122">
        <f t="shared" si="16"/>
        <v>4</v>
      </c>
      <c r="F215" s="122">
        <f t="shared" si="17"/>
        <v>7</v>
      </c>
      <c r="G215" s="122">
        <f t="shared" si="18"/>
        <v>11</v>
      </c>
      <c r="H215" s="119">
        <v>4</v>
      </c>
      <c r="I215" s="119">
        <v>7</v>
      </c>
      <c r="J215" s="119">
        <v>11</v>
      </c>
      <c r="K215" s="119"/>
      <c r="L215" s="119"/>
      <c r="M215" s="119"/>
      <c r="N215" s="119"/>
      <c r="O215" s="119"/>
      <c r="P215" s="119"/>
      <c r="Q215" s="119"/>
      <c r="R215" s="119"/>
      <c r="S215" s="119"/>
      <c r="T215" s="119"/>
      <c r="U215" s="119"/>
      <c r="V215" s="119"/>
      <c r="W215" s="119"/>
      <c r="X215" s="119"/>
      <c r="Y215" s="119"/>
      <c r="Z215" s="119"/>
      <c r="AA215" s="119"/>
      <c r="AB215" s="120"/>
    </row>
    <row r="216" spans="2:28">
      <c r="B216" s="121">
        <v>16</v>
      </c>
      <c r="C216" s="112" t="s">
        <v>298</v>
      </c>
      <c r="D216" s="118" t="s">
        <v>641</v>
      </c>
      <c r="E216" s="122">
        <f t="shared" si="16"/>
        <v>7</v>
      </c>
      <c r="F216" s="122">
        <f t="shared" si="17"/>
        <v>4</v>
      </c>
      <c r="G216" s="122">
        <f t="shared" si="18"/>
        <v>11</v>
      </c>
      <c r="H216" s="119">
        <v>7</v>
      </c>
      <c r="I216" s="119">
        <v>4</v>
      </c>
      <c r="J216" s="119">
        <v>11</v>
      </c>
      <c r="K216" s="119"/>
      <c r="L216" s="119"/>
      <c r="M216" s="119"/>
      <c r="N216" s="119"/>
      <c r="O216" s="119"/>
      <c r="P216" s="119"/>
      <c r="Q216" s="119"/>
      <c r="R216" s="119"/>
      <c r="S216" s="119"/>
      <c r="T216" s="119"/>
      <c r="U216" s="119"/>
      <c r="V216" s="119"/>
      <c r="W216" s="119"/>
      <c r="X216" s="119"/>
      <c r="Y216" s="119"/>
      <c r="Z216" s="119"/>
      <c r="AA216" s="119"/>
      <c r="AB216" s="120"/>
    </row>
    <row r="217" spans="2:28">
      <c r="B217" s="121">
        <v>24</v>
      </c>
      <c r="C217" s="112" t="s">
        <v>450</v>
      </c>
      <c r="D217" s="118" t="s">
        <v>642</v>
      </c>
      <c r="E217" s="122">
        <f t="shared" si="16"/>
        <v>0</v>
      </c>
      <c r="F217" s="122">
        <f t="shared" si="17"/>
        <v>1</v>
      </c>
      <c r="G217" s="122">
        <f t="shared" si="18"/>
        <v>1</v>
      </c>
      <c r="H217" s="119"/>
      <c r="I217" s="119">
        <v>1</v>
      </c>
      <c r="J217" s="119">
        <v>1</v>
      </c>
      <c r="K217" s="119"/>
      <c r="L217" s="119"/>
      <c r="M217" s="119"/>
      <c r="N217" s="119"/>
      <c r="O217" s="119"/>
      <c r="P217" s="119"/>
      <c r="Q217" s="119"/>
      <c r="R217" s="119"/>
      <c r="S217" s="119"/>
      <c r="T217" s="119"/>
      <c r="U217" s="119"/>
      <c r="V217" s="119"/>
      <c r="W217" s="119"/>
      <c r="X217" s="119"/>
      <c r="Y217" s="119"/>
      <c r="Z217" s="119"/>
      <c r="AA217" s="119"/>
      <c r="AB217" s="120"/>
    </row>
    <row r="218" spans="2:28">
      <c r="B218" s="121">
        <v>45</v>
      </c>
      <c r="C218" s="112" t="s">
        <v>292</v>
      </c>
      <c r="D218" s="118" t="s">
        <v>643</v>
      </c>
      <c r="E218" s="122">
        <f t="shared" si="16"/>
        <v>1</v>
      </c>
      <c r="F218" s="122">
        <f t="shared" si="17"/>
        <v>2</v>
      </c>
      <c r="G218" s="122">
        <f t="shared" si="18"/>
        <v>3</v>
      </c>
      <c r="H218" s="119">
        <v>1</v>
      </c>
      <c r="I218" s="119">
        <v>2</v>
      </c>
      <c r="J218" s="119">
        <v>3</v>
      </c>
      <c r="K218" s="119"/>
      <c r="L218" s="119"/>
      <c r="M218" s="119"/>
      <c r="N218" s="119"/>
      <c r="O218" s="119"/>
      <c r="P218" s="119"/>
      <c r="Q218" s="119"/>
      <c r="R218" s="119"/>
      <c r="S218" s="119"/>
      <c r="T218" s="119"/>
      <c r="U218" s="119"/>
      <c r="V218" s="119"/>
      <c r="W218" s="119"/>
      <c r="X218" s="119"/>
      <c r="Y218" s="119"/>
      <c r="Z218" s="119"/>
      <c r="AA218" s="119"/>
      <c r="AB218" s="120"/>
    </row>
    <row r="219" spans="2:28">
      <c r="B219" s="121">
        <v>52</v>
      </c>
      <c r="C219" s="112" t="s">
        <v>294</v>
      </c>
      <c r="D219" s="118" t="s">
        <v>644</v>
      </c>
      <c r="E219" s="122">
        <f t="shared" si="16"/>
        <v>0</v>
      </c>
      <c r="F219" s="122">
        <f t="shared" si="17"/>
        <v>1</v>
      </c>
      <c r="G219" s="122">
        <f t="shared" si="18"/>
        <v>1</v>
      </c>
      <c r="H219" s="119"/>
      <c r="I219" s="119">
        <v>1</v>
      </c>
      <c r="J219" s="119">
        <v>1</v>
      </c>
      <c r="K219" s="119"/>
      <c r="L219" s="119"/>
      <c r="M219" s="119"/>
      <c r="N219" s="119"/>
      <c r="O219" s="119"/>
      <c r="P219" s="119"/>
      <c r="Q219" s="119"/>
      <c r="R219" s="119"/>
      <c r="S219" s="119"/>
      <c r="T219" s="119"/>
      <c r="U219" s="119"/>
      <c r="V219" s="119"/>
      <c r="W219" s="119"/>
      <c r="X219" s="119"/>
      <c r="Y219" s="119"/>
      <c r="Z219" s="119"/>
      <c r="AA219" s="119"/>
      <c r="AB219" s="120"/>
    </row>
    <row r="220" spans="2:28">
      <c r="B220" s="116" t="s">
        <v>591</v>
      </c>
      <c r="C220" s="117"/>
      <c r="D220" s="118"/>
      <c r="E220" s="119">
        <f t="shared" si="16"/>
        <v>7</v>
      </c>
      <c r="F220" s="119">
        <f t="shared" si="17"/>
        <v>43</v>
      </c>
      <c r="G220" s="119">
        <f t="shared" si="18"/>
        <v>50</v>
      </c>
      <c r="H220" s="119">
        <v>4</v>
      </c>
      <c r="I220" s="119">
        <v>19</v>
      </c>
      <c r="J220" s="119">
        <v>23</v>
      </c>
      <c r="K220" s="119">
        <v>3</v>
      </c>
      <c r="L220" s="119">
        <v>19</v>
      </c>
      <c r="M220" s="119">
        <v>22</v>
      </c>
      <c r="N220" s="119"/>
      <c r="O220" s="119">
        <v>4</v>
      </c>
      <c r="P220" s="119">
        <v>4</v>
      </c>
      <c r="Q220" s="119"/>
      <c r="R220" s="119">
        <v>1</v>
      </c>
      <c r="S220" s="119">
        <v>1</v>
      </c>
      <c r="T220" s="119"/>
      <c r="U220" s="119"/>
      <c r="V220" s="119"/>
      <c r="W220" s="119"/>
      <c r="X220" s="119"/>
      <c r="Y220" s="119"/>
      <c r="Z220" s="119"/>
      <c r="AA220" s="119"/>
      <c r="AB220" s="120"/>
    </row>
    <row r="221" spans="2:28">
      <c r="B221" s="121">
        <v>14.0901</v>
      </c>
      <c r="C221" s="112" t="s">
        <v>324</v>
      </c>
      <c r="D221" s="118" t="s">
        <v>325</v>
      </c>
      <c r="E221" s="122">
        <f t="shared" si="16"/>
        <v>2</v>
      </c>
      <c r="F221" s="122">
        <f t="shared" si="17"/>
        <v>20</v>
      </c>
      <c r="G221" s="122">
        <f t="shared" si="18"/>
        <v>22</v>
      </c>
      <c r="H221" s="119">
        <v>2</v>
      </c>
      <c r="I221" s="119">
        <v>11</v>
      </c>
      <c r="J221" s="119">
        <v>13</v>
      </c>
      <c r="K221" s="119"/>
      <c r="L221" s="119">
        <v>5</v>
      </c>
      <c r="M221" s="119">
        <v>5</v>
      </c>
      <c r="N221" s="119"/>
      <c r="O221" s="119">
        <v>3</v>
      </c>
      <c r="P221" s="119">
        <v>3</v>
      </c>
      <c r="Q221" s="119"/>
      <c r="R221" s="119">
        <v>1</v>
      </c>
      <c r="S221" s="119">
        <v>1</v>
      </c>
      <c r="T221" s="119"/>
      <c r="U221" s="119"/>
      <c r="V221" s="119"/>
      <c r="W221" s="119"/>
      <c r="X221" s="119"/>
      <c r="Y221" s="119"/>
      <c r="Z221" s="119"/>
      <c r="AA221" s="119"/>
      <c r="AB221" s="120"/>
    </row>
    <row r="222" spans="2:28">
      <c r="B222" s="121">
        <v>14.100099999999999</v>
      </c>
      <c r="C222" s="112" t="s">
        <v>326</v>
      </c>
      <c r="D222" s="118" t="s">
        <v>327</v>
      </c>
      <c r="E222" s="122">
        <f t="shared" si="16"/>
        <v>0</v>
      </c>
      <c r="F222" s="122">
        <f t="shared" si="17"/>
        <v>8</v>
      </c>
      <c r="G222" s="122">
        <f t="shared" si="18"/>
        <v>8</v>
      </c>
      <c r="H222" s="119"/>
      <c r="I222" s="119">
        <v>3</v>
      </c>
      <c r="J222" s="119">
        <v>3</v>
      </c>
      <c r="K222" s="119"/>
      <c r="L222" s="119">
        <v>5</v>
      </c>
      <c r="M222" s="119">
        <v>5</v>
      </c>
      <c r="N222" s="119"/>
      <c r="O222" s="119"/>
      <c r="P222" s="119"/>
      <c r="Q222" s="119"/>
      <c r="R222" s="119"/>
      <c r="S222" s="119"/>
      <c r="T222" s="119"/>
      <c r="U222" s="119"/>
      <c r="V222" s="119"/>
      <c r="W222" s="119"/>
      <c r="X222" s="119"/>
      <c r="Y222" s="119"/>
      <c r="Z222" s="119"/>
      <c r="AA222" s="119"/>
      <c r="AB222" s="120"/>
    </row>
    <row r="223" spans="2:28">
      <c r="B223" s="121">
        <v>14.190099999999999</v>
      </c>
      <c r="C223" s="112" t="s">
        <v>328</v>
      </c>
      <c r="D223" s="118" t="s">
        <v>329</v>
      </c>
      <c r="E223" s="122">
        <f t="shared" si="16"/>
        <v>5</v>
      </c>
      <c r="F223" s="122">
        <f t="shared" si="17"/>
        <v>15</v>
      </c>
      <c r="G223" s="122">
        <f t="shared" si="18"/>
        <v>20</v>
      </c>
      <c r="H223" s="119">
        <v>2</v>
      </c>
      <c r="I223" s="119">
        <v>5</v>
      </c>
      <c r="J223" s="119">
        <v>7</v>
      </c>
      <c r="K223" s="119">
        <v>3</v>
      </c>
      <c r="L223" s="119">
        <v>9</v>
      </c>
      <c r="M223" s="119">
        <v>12</v>
      </c>
      <c r="N223" s="119"/>
      <c r="O223" s="119">
        <v>1</v>
      </c>
      <c r="P223" s="119">
        <v>1</v>
      </c>
      <c r="Q223" s="119"/>
      <c r="R223" s="119"/>
      <c r="S223" s="119"/>
      <c r="T223" s="119"/>
      <c r="U223" s="119"/>
      <c r="V223" s="119"/>
      <c r="W223" s="119"/>
      <c r="X223" s="119"/>
      <c r="Y223" s="119"/>
      <c r="Z223" s="119"/>
      <c r="AA223" s="119"/>
      <c r="AB223" s="120"/>
    </row>
    <row r="224" spans="2:28">
      <c r="B224" s="124" t="s">
        <v>645</v>
      </c>
      <c r="C224" s="125"/>
      <c r="D224" s="97"/>
      <c r="E224" s="126">
        <f t="shared" ref="E224:E287" si="19">H224+K224+N224+Q224+T224+W224+Z224</f>
        <v>1537</v>
      </c>
      <c r="F224" s="126">
        <f t="shared" ref="F224:F287" si="20">I224+L224+O224+R224+U224+X224+AA224</f>
        <v>685</v>
      </c>
      <c r="G224" s="126">
        <f t="shared" ref="G224:G287" si="21">SUM(E224:F224)</f>
        <v>2222</v>
      </c>
      <c r="H224" s="126">
        <v>331</v>
      </c>
      <c r="I224" s="126">
        <v>146</v>
      </c>
      <c r="J224" s="126">
        <v>477</v>
      </c>
      <c r="K224" s="126">
        <v>497</v>
      </c>
      <c r="L224" s="126">
        <v>252</v>
      </c>
      <c r="M224" s="126">
        <v>749</v>
      </c>
      <c r="N224" s="126">
        <v>244</v>
      </c>
      <c r="O224" s="126">
        <v>91</v>
      </c>
      <c r="P224" s="126">
        <v>335</v>
      </c>
      <c r="Q224" s="126">
        <v>444</v>
      </c>
      <c r="R224" s="126">
        <v>185</v>
      </c>
      <c r="S224" s="126">
        <v>629</v>
      </c>
      <c r="T224" s="126">
        <v>15</v>
      </c>
      <c r="U224" s="126">
        <v>7</v>
      </c>
      <c r="V224" s="126">
        <v>22</v>
      </c>
      <c r="W224" s="126"/>
      <c r="X224" s="126"/>
      <c r="Y224" s="126"/>
      <c r="Z224" s="126">
        <v>6</v>
      </c>
      <c r="AA224" s="126">
        <v>4</v>
      </c>
      <c r="AB224" s="127">
        <v>10</v>
      </c>
    </row>
    <row r="225" spans="2:28">
      <c r="B225" s="111" t="s">
        <v>49</v>
      </c>
      <c r="C225" s="112"/>
      <c r="D225" s="113"/>
      <c r="E225" s="114">
        <f t="shared" si="19"/>
        <v>1221</v>
      </c>
      <c r="F225" s="114">
        <f t="shared" si="20"/>
        <v>465</v>
      </c>
      <c r="G225" s="114">
        <f t="shared" si="21"/>
        <v>1686</v>
      </c>
      <c r="H225" s="114">
        <v>229</v>
      </c>
      <c r="I225" s="114">
        <v>83</v>
      </c>
      <c r="J225" s="114">
        <v>312</v>
      </c>
      <c r="K225" s="114">
        <v>283</v>
      </c>
      <c r="L225" s="114">
        <v>95</v>
      </c>
      <c r="M225" s="114">
        <v>378</v>
      </c>
      <c r="N225" s="114">
        <v>244</v>
      </c>
      <c r="O225" s="114">
        <v>91</v>
      </c>
      <c r="P225" s="114">
        <v>335</v>
      </c>
      <c r="Q225" s="114">
        <v>444</v>
      </c>
      <c r="R225" s="114">
        <v>185</v>
      </c>
      <c r="S225" s="114">
        <v>629</v>
      </c>
      <c r="T225" s="114">
        <v>15</v>
      </c>
      <c r="U225" s="114">
        <v>7</v>
      </c>
      <c r="V225" s="114">
        <v>22</v>
      </c>
      <c r="W225" s="114"/>
      <c r="X225" s="114"/>
      <c r="Y225" s="114"/>
      <c r="Z225" s="114">
        <v>6</v>
      </c>
      <c r="AA225" s="114">
        <v>4</v>
      </c>
      <c r="AB225" s="115">
        <v>10</v>
      </c>
    </row>
    <row r="226" spans="2:28">
      <c r="B226" s="116" t="s">
        <v>71</v>
      </c>
      <c r="C226" s="117"/>
      <c r="D226" s="118"/>
      <c r="E226" s="119">
        <f t="shared" si="19"/>
        <v>943</v>
      </c>
      <c r="F226" s="119">
        <f t="shared" si="20"/>
        <v>320</v>
      </c>
      <c r="G226" s="119">
        <f t="shared" si="21"/>
        <v>1263</v>
      </c>
      <c r="H226" s="119">
        <v>179</v>
      </c>
      <c r="I226" s="119">
        <v>58</v>
      </c>
      <c r="J226" s="119">
        <v>237</v>
      </c>
      <c r="K226" s="119">
        <v>213</v>
      </c>
      <c r="L226" s="119">
        <v>70</v>
      </c>
      <c r="M226" s="119">
        <v>283</v>
      </c>
      <c r="N226" s="119">
        <v>197</v>
      </c>
      <c r="O226" s="119">
        <v>64</v>
      </c>
      <c r="P226" s="119">
        <v>261</v>
      </c>
      <c r="Q226" s="119">
        <v>337</v>
      </c>
      <c r="R226" s="119">
        <v>118</v>
      </c>
      <c r="S226" s="119">
        <v>455</v>
      </c>
      <c r="T226" s="119">
        <v>13</v>
      </c>
      <c r="U226" s="119">
        <v>6</v>
      </c>
      <c r="V226" s="119">
        <v>19</v>
      </c>
      <c r="W226" s="119"/>
      <c r="X226" s="119"/>
      <c r="Y226" s="119"/>
      <c r="Z226" s="119">
        <v>4</v>
      </c>
      <c r="AA226" s="119">
        <v>4</v>
      </c>
      <c r="AB226" s="120">
        <v>8</v>
      </c>
    </row>
    <row r="227" spans="2:28">
      <c r="B227" s="121">
        <v>16.010100000000001</v>
      </c>
      <c r="C227" s="112" t="s">
        <v>338</v>
      </c>
      <c r="D227" s="118" t="s">
        <v>339</v>
      </c>
      <c r="E227" s="122">
        <f t="shared" si="19"/>
        <v>329</v>
      </c>
      <c r="F227" s="122">
        <f t="shared" si="20"/>
        <v>76</v>
      </c>
      <c r="G227" s="122">
        <f t="shared" si="21"/>
        <v>405</v>
      </c>
      <c r="H227" s="119">
        <v>59</v>
      </c>
      <c r="I227" s="119">
        <v>10</v>
      </c>
      <c r="J227" s="119">
        <v>69</v>
      </c>
      <c r="K227" s="119">
        <v>78</v>
      </c>
      <c r="L227" s="119">
        <v>16</v>
      </c>
      <c r="M227" s="119">
        <v>94</v>
      </c>
      <c r="N227" s="119">
        <v>73</v>
      </c>
      <c r="O227" s="119">
        <v>18</v>
      </c>
      <c r="P227" s="119">
        <v>91</v>
      </c>
      <c r="Q227" s="119">
        <v>110</v>
      </c>
      <c r="R227" s="119">
        <v>28</v>
      </c>
      <c r="S227" s="119">
        <v>138</v>
      </c>
      <c r="T227" s="119">
        <v>9</v>
      </c>
      <c r="U227" s="119">
        <v>3</v>
      </c>
      <c r="V227" s="119">
        <v>12</v>
      </c>
      <c r="W227" s="119"/>
      <c r="X227" s="119"/>
      <c r="Y227" s="119"/>
      <c r="Z227" s="119"/>
      <c r="AA227" s="119">
        <v>1</v>
      </c>
      <c r="AB227" s="120">
        <v>1</v>
      </c>
    </row>
    <row r="228" spans="2:28">
      <c r="B228" s="121">
        <v>16.010400000000001</v>
      </c>
      <c r="C228" s="112" t="s">
        <v>342</v>
      </c>
      <c r="D228" s="118" t="s">
        <v>343</v>
      </c>
      <c r="E228" s="122">
        <f t="shared" si="19"/>
        <v>101</v>
      </c>
      <c r="F228" s="122">
        <f t="shared" si="20"/>
        <v>27</v>
      </c>
      <c r="G228" s="122">
        <f t="shared" si="21"/>
        <v>128</v>
      </c>
      <c r="H228" s="119">
        <v>19</v>
      </c>
      <c r="I228" s="119">
        <v>7</v>
      </c>
      <c r="J228" s="119">
        <v>26</v>
      </c>
      <c r="K228" s="119">
        <v>28</v>
      </c>
      <c r="L228" s="119">
        <v>5</v>
      </c>
      <c r="M228" s="119">
        <v>33</v>
      </c>
      <c r="N228" s="119">
        <v>23</v>
      </c>
      <c r="O228" s="119">
        <v>5</v>
      </c>
      <c r="P228" s="119">
        <v>28</v>
      </c>
      <c r="Q228" s="119">
        <v>31</v>
      </c>
      <c r="R228" s="119">
        <v>10</v>
      </c>
      <c r="S228" s="119">
        <v>41</v>
      </c>
      <c r="T228" s="119"/>
      <c r="U228" s="119"/>
      <c r="V228" s="119"/>
      <c r="W228" s="119"/>
      <c r="X228" s="119"/>
      <c r="Y228" s="119"/>
      <c r="Z228" s="119"/>
      <c r="AA228" s="119"/>
      <c r="AB228" s="120"/>
    </row>
    <row r="229" spans="2:28">
      <c r="B229" s="123"/>
      <c r="C229" s="112" t="s">
        <v>344</v>
      </c>
      <c r="D229" s="118" t="s">
        <v>345</v>
      </c>
      <c r="E229" s="122">
        <f t="shared" si="19"/>
        <v>73</v>
      </c>
      <c r="F229" s="122">
        <f t="shared" si="20"/>
        <v>22</v>
      </c>
      <c r="G229" s="122">
        <f t="shared" si="21"/>
        <v>95</v>
      </c>
      <c r="H229" s="119">
        <v>11</v>
      </c>
      <c r="I229" s="119">
        <v>2</v>
      </c>
      <c r="J229" s="119">
        <v>13</v>
      </c>
      <c r="K229" s="119">
        <v>17</v>
      </c>
      <c r="L229" s="119">
        <v>5</v>
      </c>
      <c r="M229" s="119">
        <v>22</v>
      </c>
      <c r="N229" s="119">
        <v>8</v>
      </c>
      <c r="O229" s="119">
        <v>8</v>
      </c>
      <c r="P229" s="119">
        <v>16</v>
      </c>
      <c r="Q229" s="119">
        <v>36</v>
      </c>
      <c r="R229" s="119">
        <v>6</v>
      </c>
      <c r="S229" s="119">
        <v>42</v>
      </c>
      <c r="T229" s="119"/>
      <c r="U229" s="119">
        <v>1</v>
      </c>
      <c r="V229" s="119">
        <v>1</v>
      </c>
      <c r="W229" s="119"/>
      <c r="X229" s="119"/>
      <c r="Y229" s="119"/>
      <c r="Z229" s="119">
        <v>1</v>
      </c>
      <c r="AA229" s="119"/>
      <c r="AB229" s="120">
        <v>1</v>
      </c>
    </row>
    <row r="230" spans="2:28">
      <c r="B230" s="121">
        <v>16.090499999999999</v>
      </c>
      <c r="C230" s="112" t="s">
        <v>348</v>
      </c>
      <c r="D230" s="118" t="s">
        <v>349</v>
      </c>
      <c r="E230" s="122">
        <f t="shared" si="19"/>
        <v>51</v>
      </c>
      <c r="F230" s="122">
        <f t="shared" si="20"/>
        <v>8</v>
      </c>
      <c r="G230" s="122">
        <f t="shared" si="21"/>
        <v>59</v>
      </c>
      <c r="H230" s="119">
        <v>9</v>
      </c>
      <c r="I230" s="119">
        <v>2</v>
      </c>
      <c r="J230" s="119">
        <v>11</v>
      </c>
      <c r="K230" s="119">
        <v>11</v>
      </c>
      <c r="L230" s="119">
        <v>2</v>
      </c>
      <c r="M230" s="119">
        <v>13</v>
      </c>
      <c r="N230" s="119">
        <v>11</v>
      </c>
      <c r="O230" s="119">
        <v>2</v>
      </c>
      <c r="P230" s="119">
        <v>13</v>
      </c>
      <c r="Q230" s="119">
        <v>15</v>
      </c>
      <c r="R230" s="119">
        <v>1</v>
      </c>
      <c r="S230" s="119">
        <v>16</v>
      </c>
      <c r="T230" s="119">
        <v>2</v>
      </c>
      <c r="U230" s="119"/>
      <c r="V230" s="119">
        <v>2</v>
      </c>
      <c r="W230" s="119"/>
      <c r="X230" s="119"/>
      <c r="Y230" s="119"/>
      <c r="Z230" s="119">
        <v>3</v>
      </c>
      <c r="AA230" s="119">
        <v>1</v>
      </c>
      <c r="AB230" s="120">
        <v>4</v>
      </c>
    </row>
    <row r="231" spans="2:28">
      <c r="B231" s="121">
        <v>23.010100000000001</v>
      </c>
      <c r="C231" s="112" t="s">
        <v>350</v>
      </c>
      <c r="D231" s="118" t="s">
        <v>351</v>
      </c>
      <c r="E231" s="122">
        <f t="shared" si="19"/>
        <v>4</v>
      </c>
      <c r="F231" s="122">
        <f t="shared" si="20"/>
        <v>5</v>
      </c>
      <c r="G231" s="122">
        <f t="shared" si="21"/>
        <v>9</v>
      </c>
      <c r="H231" s="119">
        <v>1</v>
      </c>
      <c r="I231" s="119">
        <v>1</v>
      </c>
      <c r="J231" s="119">
        <v>2</v>
      </c>
      <c r="K231" s="119"/>
      <c r="L231" s="119">
        <v>2</v>
      </c>
      <c r="M231" s="119">
        <v>2</v>
      </c>
      <c r="N231" s="119">
        <v>1</v>
      </c>
      <c r="O231" s="119"/>
      <c r="P231" s="119">
        <v>1</v>
      </c>
      <c r="Q231" s="119">
        <v>2</v>
      </c>
      <c r="R231" s="119">
        <v>2</v>
      </c>
      <c r="S231" s="119">
        <v>4</v>
      </c>
      <c r="T231" s="119"/>
      <c r="U231" s="119"/>
      <c r="V231" s="119"/>
      <c r="W231" s="119"/>
      <c r="X231" s="119"/>
      <c r="Y231" s="119"/>
      <c r="Z231" s="119"/>
      <c r="AA231" s="119"/>
      <c r="AB231" s="120"/>
    </row>
    <row r="232" spans="2:28">
      <c r="B232" s="121">
        <v>23.9999</v>
      </c>
      <c r="C232" s="112" t="s">
        <v>340</v>
      </c>
      <c r="D232" s="118" t="s">
        <v>341</v>
      </c>
      <c r="E232" s="122">
        <f t="shared" si="19"/>
        <v>55</v>
      </c>
      <c r="F232" s="122">
        <f t="shared" si="20"/>
        <v>12</v>
      </c>
      <c r="G232" s="122">
        <f t="shared" si="21"/>
        <v>67</v>
      </c>
      <c r="H232" s="119">
        <v>19</v>
      </c>
      <c r="I232" s="119">
        <v>2</v>
      </c>
      <c r="J232" s="119">
        <v>21</v>
      </c>
      <c r="K232" s="119">
        <v>9</v>
      </c>
      <c r="L232" s="119">
        <v>1</v>
      </c>
      <c r="M232" s="119">
        <v>10</v>
      </c>
      <c r="N232" s="119">
        <v>7</v>
      </c>
      <c r="O232" s="119">
        <v>3</v>
      </c>
      <c r="P232" s="119">
        <v>10</v>
      </c>
      <c r="Q232" s="119">
        <v>19</v>
      </c>
      <c r="R232" s="119">
        <v>6</v>
      </c>
      <c r="S232" s="119">
        <v>25</v>
      </c>
      <c r="T232" s="119">
        <v>1</v>
      </c>
      <c r="U232" s="119"/>
      <c r="V232" s="119">
        <v>1</v>
      </c>
      <c r="W232" s="119"/>
      <c r="X232" s="119"/>
      <c r="Y232" s="119"/>
      <c r="Z232" s="119"/>
      <c r="AA232" s="119"/>
      <c r="AB232" s="120"/>
    </row>
    <row r="233" spans="2:28">
      <c r="B233" s="121">
        <v>38.010100000000001</v>
      </c>
      <c r="C233" s="112" t="s">
        <v>352</v>
      </c>
      <c r="D233" s="118" t="s">
        <v>353</v>
      </c>
      <c r="E233" s="122">
        <f t="shared" si="19"/>
        <v>20</v>
      </c>
      <c r="F233" s="122">
        <f t="shared" si="20"/>
        <v>23</v>
      </c>
      <c r="G233" s="122">
        <f t="shared" si="21"/>
        <v>43</v>
      </c>
      <c r="H233" s="119">
        <v>5</v>
      </c>
      <c r="I233" s="119">
        <v>2</v>
      </c>
      <c r="J233" s="119">
        <v>7</v>
      </c>
      <c r="K233" s="119">
        <v>4</v>
      </c>
      <c r="L233" s="119">
        <v>11</v>
      </c>
      <c r="M233" s="119">
        <v>15</v>
      </c>
      <c r="N233" s="119">
        <v>7</v>
      </c>
      <c r="O233" s="119">
        <v>5</v>
      </c>
      <c r="P233" s="119">
        <v>12</v>
      </c>
      <c r="Q233" s="119">
        <v>4</v>
      </c>
      <c r="R233" s="119">
        <v>3</v>
      </c>
      <c r="S233" s="119">
        <v>7</v>
      </c>
      <c r="T233" s="119"/>
      <c r="U233" s="119"/>
      <c r="V233" s="119"/>
      <c r="W233" s="119"/>
      <c r="X233" s="119"/>
      <c r="Y233" s="119"/>
      <c r="Z233" s="119"/>
      <c r="AA233" s="119">
        <v>2</v>
      </c>
      <c r="AB233" s="120">
        <v>2</v>
      </c>
    </row>
    <row r="234" spans="2:28">
      <c r="B234" s="121">
        <v>50.0501</v>
      </c>
      <c r="C234" s="112" t="s">
        <v>354</v>
      </c>
      <c r="D234" s="118" t="s">
        <v>355</v>
      </c>
      <c r="E234" s="122">
        <f t="shared" si="19"/>
        <v>173</v>
      </c>
      <c r="F234" s="122">
        <f t="shared" si="20"/>
        <v>87</v>
      </c>
      <c r="G234" s="122">
        <f t="shared" si="21"/>
        <v>260</v>
      </c>
      <c r="H234" s="119">
        <v>29</v>
      </c>
      <c r="I234" s="119">
        <v>19</v>
      </c>
      <c r="J234" s="119">
        <v>48</v>
      </c>
      <c r="K234" s="119">
        <v>36</v>
      </c>
      <c r="L234" s="119">
        <v>17</v>
      </c>
      <c r="M234" s="119">
        <v>53</v>
      </c>
      <c r="N234" s="119">
        <v>38</v>
      </c>
      <c r="O234" s="119">
        <v>17</v>
      </c>
      <c r="P234" s="119">
        <v>55</v>
      </c>
      <c r="Q234" s="119">
        <v>69</v>
      </c>
      <c r="R234" s="119">
        <v>34</v>
      </c>
      <c r="S234" s="119">
        <v>103</v>
      </c>
      <c r="T234" s="119">
        <v>1</v>
      </c>
      <c r="U234" s="119"/>
      <c r="V234" s="119">
        <v>1</v>
      </c>
      <c r="W234" s="119"/>
      <c r="X234" s="119"/>
      <c r="Y234" s="119"/>
      <c r="Z234" s="119"/>
      <c r="AA234" s="119"/>
      <c r="AB234" s="120"/>
    </row>
    <row r="235" spans="2:28">
      <c r="B235" s="121">
        <v>50.070300000000003</v>
      </c>
      <c r="C235" s="112" t="s">
        <v>356</v>
      </c>
      <c r="D235" s="118" t="s">
        <v>357</v>
      </c>
      <c r="E235" s="122">
        <f t="shared" si="19"/>
        <v>88</v>
      </c>
      <c r="F235" s="122">
        <f t="shared" si="20"/>
        <v>17</v>
      </c>
      <c r="G235" s="122">
        <f t="shared" si="21"/>
        <v>105</v>
      </c>
      <c r="H235" s="119">
        <v>16</v>
      </c>
      <c r="I235" s="119">
        <v>3</v>
      </c>
      <c r="J235" s="119">
        <v>19</v>
      </c>
      <c r="K235" s="119">
        <v>16</v>
      </c>
      <c r="L235" s="119">
        <v>1</v>
      </c>
      <c r="M235" s="119">
        <v>17</v>
      </c>
      <c r="N235" s="119">
        <v>23</v>
      </c>
      <c r="O235" s="119">
        <v>1</v>
      </c>
      <c r="P235" s="119">
        <v>24</v>
      </c>
      <c r="Q235" s="119">
        <v>33</v>
      </c>
      <c r="R235" s="119">
        <v>11</v>
      </c>
      <c r="S235" s="119">
        <v>44</v>
      </c>
      <c r="T235" s="119"/>
      <c r="U235" s="119">
        <v>1</v>
      </c>
      <c r="V235" s="119">
        <v>1</v>
      </c>
      <c r="W235" s="119"/>
      <c r="X235" s="119"/>
      <c r="Y235" s="119"/>
      <c r="Z235" s="119"/>
      <c r="AA235" s="119"/>
      <c r="AB235" s="120"/>
    </row>
    <row r="236" spans="2:28">
      <c r="B236" s="121">
        <v>50.0901</v>
      </c>
      <c r="C236" s="112" t="s">
        <v>358</v>
      </c>
      <c r="D236" s="118" t="s">
        <v>359</v>
      </c>
      <c r="E236" s="122">
        <f t="shared" si="19"/>
        <v>49</v>
      </c>
      <c r="F236" s="122">
        <f t="shared" si="20"/>
        <v>43</v>
      </c>
      <c r="G236" s="122">
        <f t="shared" si="21"/>
        <v>92</v>
      </c>
      <c r="H236" s="119">
        <v>11</v>
      </c>
      <c r="I236" s="119">
        <v>10</v>
      </c>
      <c r="J236" s="119">
        <v>21</v>
      </c>
      <c r="K236" s="119">
        <v>14</v>
      </c>
      <c r="L236" s="119">
        <v>10</v>
      </c>
      <c r="M236" s="119">
        <v>24</v>
      </c>
      <c r="N236" s="119">
        <v>6</v>
      </c>
      <c r="O236" s="119">
        <v>5</v>
      </c>
      <c r="P236" s="119">
        <v>11</v>
      </c>
      <c r="Q236" s="119">
        <v>18</v>
      </c>
      <c r="R236" s="119">
        <v>17</v>
      </c>
      <c r="S236" s="119">
        <v>35</v>
      </c>
      <c r="T236" s="119"/>
      <c r="U236" s="119">
        <v>1</v>
      </c>
      <c r="V236" s="119">
        <v>1</v>
      </c>
      <c r="W236" s="119"/>
      <c r="X236" s="119"/>
      <c r="Y236" s="119"/>
      <c r="Z236" s="119"/>
      <c r="AA236" s="119"/>
      <c r="AB236" s="120"/>
    </row>
    <row r="237" spans="2:28">
      <c r="B237" s="116" t="s">
        <v>581</v>
      </c>
      <c r="C237" s="117"/>
      <c r="D237" s="118"/>
      <c r="E237" s="119">
        <f t="shared" si="19"/>
        <v>95</v>
      </c>
      <c r="F237" s="119">
        <f t="shared" si="20"/>
        <v>37</v>
      </c>
      <c r="G237" s="119">
        <f t="shared" si="21"/>
        <v>132</v>
      </c>
      <c r="H237" s="119">
        <v>11</v>
      </c>
      <c r="I237" s="119">
        <v>5</v>
      </c>
      <c r="J237" s="119">
        <v>16</v>
      </c>
      <c r="K237" s="119">
        <v>20</v>
      </c>
      <c r="L237" s="119">
        <v>5</v>
      </c>
      <c r="M237" s="119">
        <v>25</v>
      </c>
      <c r="N237" s="119">
        <v>17</v>
      </c>
      <c r="O237" s="119">
        <v>8</v>
      </c>
      <c r="P237" s="119">
        <v>25</v>
      </c>
      <c r="Q237" s="119">
        <v>44</v>
      </c>
      <c r="R237" s="119">
        <v>18</v>
      </c>
      <c r="S237" s="119">
        <v>62</v>
      </c>
      <c r="T237" s="119">
        <v>2</v>
      </c>
      <c r="U237" s="119">
        <v>1</v>
      </c>
      <c r="V237" s="119">
        <v>3</v>
      </c>
      <c r="W237" s="119"/>
      <c r="X237" s="119"/>
      <c r="Y237" s="119"/>
      <c r="Z237" s="119">
        <v>1</v>
      </c>
      <c r="AA237" s="119"/>
      <c r="AB237" s="120">
        <v>1</v>
      </c>
    </row>
    <row r="238" spans="2:28">
      <c r="B238" s="121">
        <v>50.060499999999998</v>
      </c>
      <c r="C238" s="112" t="s">
        <v>374</v>
      </c>
      <c r="D238" s="118" t="s">
        <v>646</v>
      </c>
      <c r="E238" s="122">
        <f t="shared" si="19"/>
        <v>8</v>
      </c>
      <c r="F238" s="122">
        <f t="shared" si="20"/>
        <v>4</v>
      </c>
      <c r="G238" s="122">
        <f t="shared" si="21"/>
        <v>12</v>
      </c>
      <c r="H238" s="119"/>
      <c r="I238" s="119"/>
      <c r="J238" s="119"/>
      <c r="K238" s="119">
        <v>1</v>
      </c>
      <c r="L238" s="119"/>
      <c r="M238" s="119">
        <v>1</v>
      </c>
      <c r="N238" s="119">
        <v>1</v>
      </c>
      <c r="O238" s="119">
        <v>1</v>
      </c>
      <c r="P238" s="119">
        <v>2</v>
      </c>
      <c r="Q238" s="119">
        <v>6</v>
      </c>
      <c r="R238" s="119">
        <v>3</v>
      </c>
      <c r="S238" s="119">
        <v>9</v>
      </c>
      <c r="T238" s="119"/>
      <c r="U238" s="119"/>
      <c r="V238" s="119"/>
      <c r="W238" s="119"/>
      <c r="X238" s="119"/>
      <c r="Y238" s="119"/>
      <c r="Z238" s="119"/>
      <c r="AA238" s="119"/>
      <c r="AB238" s="120"/>
    </row>
    <row r="239" spans="2:28">
      <c r="B239" s="121">
        <v>50.070099999999996</v>
      </c>
      <c r="C239" s="112" t="s">
        <v>376</v>
      </c>
      <c r="D239" s="118" t="s">
        <v>647</v>
      </c>
      <c r="E239" s="122">
        <f t="shared" si="19"/>
        <v>5</v>
      </c>
      <c r="F239" s="122">
        <f t="shared" si="20"/>
        <v>1</v>
      </c>
      <c r="G239" s="122">
        <f t="shared" si="21"/>
        <v>6</v>
      </c>
      <c r="H239" s="119"/>
      <c r="I239" s="119">
        <v>1</v>
      </c>
      <c r="J239" s="119">
        <v>1</v>
      </c>
      <c r="K239" s="119">
        <v>3</v>
      </c>
      <c r="L239" s="119"/>
      <c r="M239" s="119">
        <v>3</v>
      </c>
      <c r="N239" s="119"/>
      <c r="O239" s="119"/>
      <c r="P239" s="119"/>
      <c r="Q239" s="119">
        <v>1</v>
      </c>
      <c r="R239" s="119"/>
      <c r="S239" s="119">
        <v>1</v>
      </c>
      <c r="T239" s="119"/>
      <c r="U239" s="119"/>
      <c r="V239" s="119"/>
      <c r="W239" s="119"/>
      <c r="X239" s="119"/>
      <c r="Y239" s="119"/>
      <c r="Z239" s="119">
        <v>1</v>
      </c>
      <c r="AA239" s="119"/>
      <c r="AB239" s="120">
        <v>1</v>
      </c>
    </row>
    <row r="240" spans="2:28">
      <c r="B240" s="121">
        <v>50.0702</v>
      </c>
      <c r="C240" s="112" t="s">
        <v>466</v>
      </c>
      <c r="D240" s="118" t="s">
        <v>648</v>
      </c>
      <c r="E240" s="122">
        <f t="shared" si="19"/>
        <v>40</v>
      </c>
      <c r="F240" s="122">
        <f t="shared" si="20"/>
        <v>11</v>
      </c>
      <c r="G240" s="122">
        <f t="shared" si="21"/>
        <v>51</v>
      </c>
      <c r="H240" s="119">
        <v>11</v>
      </c>
      <c r="I240" s="119">
        <v>4</v>
      </c>
      <c r="J240" s="119">
        <v>15</v>
      </c>
      <c r="K240" s="119">
        <v>12</v>
      </c>
      <c r="L240" s="119">
        <v>2</v>
      </c>
      <c r="M240" s="119">
        <v>14</v>
      </c>
      <c r="N240" s="119">
        <v>4</v>
      </c>
      <c r="O240" s="119">
        <v>2</v>
      </c>
      <c r="P240" s="119">
        <v>6</v>
      </c>
      <c r="Q240" s="119">
        <v>11</v>
      </c>
      <c r="R240" s="119">
        <v>3</v>
      </c>
      <c r="S240" s="119">
        <v>14</v>
      </c>
      <c r="T240" s="119">
        <v>2</v>
      </c>
      <c r="U240" s="119"/>
      <c r="V240" s="119">
        <v>2</v>
      </c>
      <c r="W240" s="119"/>
      <c r="X240" s="119"/>
      <c r="Y240" s="119"/>
      <c r="Z240" s="119"/>
      <c r="AA240" s="119"/>
      <c r="AB240" s="120"/>
    </row>
    <row r="241" spans="2:28">
      <c r="B241" s="121">
        <v>50.070399999999999</v>
      </c>
      <c r="C241" s="112" t="s">
        <v>378</v>
      </c>
      <c r="D241" s="118" t="s">
        <v>379</v>
      </c>
      <c r="E241" s="122">
        <f t="shared" si="19"/>
        <v>5</v>
      </c>
      <c r="F241" s="122">
        <f t="shared" si="20"/>
        <v>2</v>
      </c>
      <c r="G241" s="122">
        <f t="shared" si="21"/>
        <v>7</v>
      </c>
      <c r="H241" s="119"/>
      <c r="I241" s="119"/>
      <c r="J241" s="119"/>
      <c r="K241" s="119"/>
      <c r="L241" s="119">
        <v>2</v>
      </c>
      <c r="M241" s="119">
        <v>2</v>
      </c>
      <c r="N241" s="119">
        <v>1</v>
      </c>
      <c r="O241" s="119"/>
      <c r="P241" s="119">
        <v>1</v>
      </c>
      <c r="Q241" s="119">
        <v>4</v>
      </c>
      <c r="R241" s="119"/>
      <c r="S241" s="119">
        <v>4</v>
      </c>
      <c r="T241" s="119"/>
      <c r="U241" s="119"/>
      <c r="V241" s="119"/>
      <c r="W241" s="119"/>
      <c r="X241" s="119"/>
      <c r="Y241" s="119"/>
      <c r="Z241" s="119"/>
      <c r="AA241" s="119"/>
      <c r="AB241" s="120"/>
    </row>
    <row r="242" spans="2:28">
      <c r="B242" s="121">
        <v>50.070500000000003</v>
      </c>
      <c r="C242" s="112" t="s">
        <v>381</v>
      </c>
      <c r="D242" s="118" t="s">
        <v>382</v>
      </c>
      <c r="E242" s="122">
        <f t="shared" si="19"/>
        <v>10</v>
      </c>
      <c r="F242" s="122">
        <f t="shared" si="20"/>
        <v>5</v>
      </c>
      <c r="G242" s="122">
        <f t="shared" si="21"/>
        <v>15</v>
      </c>
      <c r="H242" s="119"/>
      <c r="I242" s="119"/>
      <c r="J242" s="119"/>
      <c r="K242" s="119">
        <v>3</v>
      </c>
      <c r="L242" s="119">
        <v>1</v>
      </c>
      <c r="M242" s="119">
        <v>4</v>
      </c>
      <c r="N242" s="119">
        <v>3</v>
      </c>
      <c r="O242" s="119"/>
      <c r="P242" s="119">
        <v>3</v>
      </c>
      <c r="Q242" s="119">
        <v>4</v>
      </c>
      <c r="R242" s="119">
        <v>4</v>
      </c>
      <c r="S242" s="119">
        <v>8</v>
      </c>
      <c r="T242" s="119"/>
      <c r="U242" s="119"/>
      <c r="V242" s="119"/>
      <c r="W242" s="119"/>
      <c r="X242" s="119"/>
      <c r="Y242" s="119"/>
      <c r="Z242" s="119"/>
      <c r="AA242" s="119"/>
      <c r="AB242" s="120"/>
    </row>
    <row r="243" spans="2:28">
      <c r="B243" s="123"/>
      <c r="C243" s="112" t="s">
        <v>380</v>
      </c>
      <c r="D243" s="118" t="s">
        <v>649</v>
      </c>
      <c r="E243" s="122">
        <f t="shared" si="19"/>
        <v>11</v>
      </c>
      <c r="F243" s="122">
        <f t="shared" si="20"/>
        <v>8</v>
      </c>
      <c r="G243" s="122">
        <f t="shared" si="21"/>
        <v>19</v>
      </c>
      <c r="H243" s="119"/>
      <c r="I243" s="119"/>
      <c r="J243" s="119"/>
      <c r="K243" s="119">
        <v>1</v>
      </c>
      <c r="L243" s="119"/>
      <c r="M243" s="119">
        <v>1</v>
      </c>
      <c r="N243" s="119">
        <v>2</v>
      </c>
      <c r="O243" s="119">
        <v>3</v>
      </c>
      <c r="P243" s="119">
        <v>5</v>
      </c>
      <c r="Q243" s="119">
        <v>8</v>
      </c>
      <c r="R243" s="119">
        <v>4</v>
      </c>
      <c r="S243" s="119">
        <v>12</v>
      </c>
      <c r="T243" s="119"/>
      <c r="U243" s="119">
        <v>1</v>
      </c>
      <c r="V243" s="119">
        <v>1</v>
      </c>
      <c r="W243" s="119"/>
      <c r="X243" s="119"/>
      <c r="Y243" s="119"/>
      <c r="Z243" s="119"/>
      <c r="AA243" s="119"/>
      <c r="AB243" s="120"/>
    </row>
    <row r="244" spans="2:28">
      <c r="B244" s="123"/>
      <c r="C244" s="112" t="s">
        <v>383</v>
      </c>
      <c r="D244" s="118" t="s">
        <v>384</v>
      </c>
      <c r="E244" s="122">
        <f t="shared" si="19"/>
        <v>15</v>
      </c>
      <c r="F244" s="122">
        <f t="shared" si="20"/>
        <v>2</v>
      </c>
      <c r="G244" s="122">
        <f t="shared" si="21"/>
        <v>17</v>
      </c>
      <c r="H244" s="119"/>
      <c r="I244" s="119"/>
      <c r="J244" s="119"/>
      <c r="K244" s="119"/>
      <c r="L244" s="119"/>
      <c r="M244" s="119"/>
      <c r="N244" s="119">
        <v>6</v>
      </c>
      <c r="O244" s="119">
        <v>1</v>
      </c>
      <c r="P244" s="119">
        <v>7</v>
      </c>
      <c r="Q244" s="119">
        <v>9</v>
      </c>
      <c r="R244" s="119">
        <v>1</v>
      </c>
      <c r="S244" s="119">
        <v>10</v>
      </c>
      <c r="T244" s="119"/>
      <c r="U244" s="119"/>
      <c r="V244" s="119"/>
      <c r="W244" s="119"/>
      <c r="X244" s="119"/>
      <c r="Y244" s="119"/>
      <c r="Z244" s="119"/>
      <c r="AA244" s="119"/>
      <c r="AB244" s="120"/>
    </row>
    <row r="245" spans="2:28">
      <c r="B245" s="121">
        <v>50.070799999999998</v>
      </c>
      <c r="C245" s="112" t="s">
        <v>385</v>
      </c>
      <c r="D245" s="118" t="s">
        <v>386</v>
      </c>
      <c r="E245" s="122">
        <f t="shared" si="19"/>
        <v>1</v>
      </c>
      <c r="F245" s="122">
        <f t="shared" si="20"/>
        <v>1</v>
      </c>
      <c r="G245" s="122">
        <f t="shared" si="21"/>
        <v>2</v>
      </c>
      <c r="H245" s="119"/>
      <c r="I245" s="119"/>
      <c r="J245" s="119"/>
      <c r="K245" s="119"/>
      <c r="L245" s="119"/>
      <c r="M245" s="119"/>
      <c r="N245" s="119"/>
      <c r="O245" s="119"/>
      <c r="P245" s="119"/>
      <c r="Q245" s="119">
        <v>1</v>
      </c>
      <c r="R245" s="119">
        <v>1</v>
      </c>
      <c r="S245" s="119">
        <v>2</v>
      </c>
      <c r="T245" s="119"/>
      <c r="U245" s="119"/>
      <c r="V245" s="119"/>
      <c r="W245" s="119"/>
      <c r="X245" s="119"/>
      <c r="Y245" s="119"/>
      <c r="Z245" s="119"/>
      <c r="AA245" s="119"/>
      <c r="AB245" s="120"/>
    </row>
    <row r="246" spans="2:28">
      <c r="B246" s="121">
        <v>50.070900000000002</v>
      </c>
      <c r="C246" s="112" t="s">
        <v>387</v>
      </c>
      <c r="D246" s="118" t="s">
        <v>388</v>
      </c>
      <c r="E246" s="122">
        <f t="shared" si="19"/>
        <v>0</v>
      </c>
      <c r="F246" s="122">
        <f t="shared" si="20"/>
        <v>3</v>
      </c>
      <c r="G246" s="122">
        <f t="shared" si="21"/>
        <v>3</v>
      </c>
      <c r="H246" s="119"/>
      <c r="I246" s="119"/>
      <c r="J246" s="119"/>
      <c r="K246" s="119"/>
      <c r="L246" s="119"/>
      <c r="M246" s="119"/>
      <c r="N246" s="119"/>
      <c r="O246" s="119">
        <v>1</v>
      </c>
      <c r="P246" s="119">
        <v>1</v>
      </c>
      <c r="Q246" s="119"/>
      <c r="R246" s="119">
        <v>2</v>
      </c>
      <c r="S246" s="119">
        <v>2</v>
      </c>
      <c r="T246" s="119"/>
      <c r="U246" s="119"/>
      <c r="V246" s="119"/>
      <c r="W246" s="119"/>
      <c r="X246" s="119"/>
      <c r="Y246" s="119"/>
      <c r="Z246" s="119"/>
      <c r="AA246" s="119"/>
      <c r="AB246" s="120"/>
    </row>
    <row r="247" spans="2:28">
      <c r="B247" s="116" t="s">
        <v>586</v>
      </c>
      <c r="C247" s="117"/>
      <c r="D247" s="118"/>
      <c r="E247" s="119">
        <f t="shared" si="19"/>
        <v>118</v>
      </c>
      <c r="F247" s="119">
        <f t="shared" si="20"/>
        <v>36</v>
      </c>
      <c r="G247" s="119">
        <f t="shared" si="21"/>
        <v>154</v>
      </c>
      <c r="H247" s="119">
        <v>34</v>
      </c>
      <c r="I247" s="119">
        <v>5</v>
      </c>
      <c r="J247" s="119">
        <v>39</v>
      </c>
      <c r="K247" s="119">
        <v>29</v>
      </c>
      <c r="L247" s="119">
        <v>8</v>
      </c>
      <c r="M247" s="119">
        <v>37</v>
      </c>
      <c r="N247" s="119">
        <v>16</v>
      </c>
      <c r="O247" s="119">
        <v>6</v>
      </c>
      <c r="P247" s="119">
        <v>22</v>
      </c>
      <c r="Q247" s="119">
        <v>39</v>
      </c>
      <c r="R247" s="119">
        <v>17</v>
      </c>
      <c r="S247" s="119">
        <v>56</v>
      </c>
      <c r="T247" s="119"/>
      <c r="U247" s="119"/>
      <c r="V247" s="119"/>
      <c r="W247" s="119"/>
      <c r="X247" s="119"/>
      <c r="Y247" s="119"/>
      <c r="Z247" s="119"/>
      <c r="AA247" s="119"/>
      <c r="AB247" s="120"/>
    </row>
    <row r="248" spans="2:28">
      <c r="B248" s="121">
        <v>30.9999</v>
      </c>
      <c r="C248" s="112" t="s">
        <v>364</v>
      </c>
      <c r="D248" s="118" t="s">
        <v>650</v>
      </c>
      <c r="E248" s="122">
        <f t="shared" si="19"/>
        <v>19</v>
      </c>
      <c r="F248" s="122">
        <f t="shared" si="20"/>
        <v>3</v>
      </c>
      <c r="G248" s="122">
        <f t="shared" si="21"/>
        <v>22</v>
      </c>
      <c r="H248" s="119"/>
      <c r="I248" s="119"/>
      <c r="J248" s="119"/>
      <c r="K248" s="119">
        <v>2</v>
      </c>
      <c r="L248" s="119"/>
      <c r="M248" s="119">
        <v>2</v>
      </c>
      <c r="N248" s="119">
        <v>4</v>
      </c>
      <c r="O248" s="119"/>
      <c r="P248" s="119">
        <v>4</v>
      </c>
      <c r="Q248" s="119">
        <v>13</v>
      </c>
      <c r="R248" s="119">
        <v>3</v>
      </c>
      <c r="S248" s="119">
        <v>16</v>
      </c>
      <c r="T248" s="119"/>
      <c r="U248" s="119"/>
      <c r="V248" s="119"/>
      <c r="W248" s="119"/>
      <c r="X248" s="119"/>
      <c r="Y248" s="119"/>
      <c r="Z248" s="119"/>
      <c r="AA248" s="119"/>
      <c r="AB248" s="120"/>
    </row>
    <row r="249" spans="2:28">
      <c r="B249" s="123"/>
      <c r="C249" s="112" t="s">
        <v>366</v>
      </c>
      <c r="D249" s="118" t="s">
        <v>367</v>
      </c>
      <c r="E249" s="122">
        <f t="shared" si="19"/>
        <v>16</v>
      </c>
      <c r="F249" s="122">
        <f t="shared" si="20"/>
        <v>8</v>
      </c>
      <c r="G249" s="122">
        <f t="shared" si="21"/>
        <v>24</v>
      </c>
      <c r="H249" s="119">
        <v>1</v>
      </c>
      <c r="I249" s="119"/>
      <c r="J249" s="119">
        <v>1</v>
      </c>
      <c r="K249" s="119">
        <v>2</v>
      </c>
      <c r="L249" s="119"/>
      <c r="M249" s="119">
        <v>2</v>
      </c>
      <c r="N249" s="119">
        <v>3</v>
      </c>
      <c r="O249" s="119">
        <v>3</v>
      </c>
      <c r="P249" s="119">
        <v>6</v>
      </c>
      <c r="Q249" s="119">
        <v>10</v>
      </c>
      <c r="R249" s="119">
        <v>5</v>
      </c>
      <c r="S249" s="119">
        <v>15</v>
      </c>
      <c r="T249" s="119"/>
      <c r="U249" s="119"/>
      <c r="V249" s="119"/>
      <c r="W249" s="119"/>
      <c r="X249" s="119"/>
      <c r="Y249" s="119"/>
      <c r="Z249" s="119"/>
      <c r="AA249" s="119"/>
      <c r="AB249" s="120"/>
    </row>
    <row r="250" spans="2:28">
      <c r="B250" s="123"/>
      <c r="C250" s="112" t="s">
        <v>368</v>
      </c>
      <c r="D250" s="118" t="s">
        <v>651</v>
      </c>
      <c r="E250" s="122">
        <f t="shared" si="19"/>
        <v>12</v>
      </c>
      <c r="F250" s="122">
        <f t="shared" si="20"/>
        <v>7</v>
      </c>
      <c r="G250" s="122">
        <f t="shared" si="21"/>
        <v>19</v>
      </c>
      <c r="H250" s="119">
        <v>1</v>
      </c>
      <c r="I250" s="119"/>
      <c r="J250" s="119">
        <v>1</v>
      </c>
      <c r="K250" s="119">
        <v>2</v>
      </c>
      <c r="L250" s="119"/>
      <c r="M250" s="119">
        <v>2</v>
      </c>
      <c r="N250" s="119">
        <v>1</v>
      </c>
      <c r="O250" s="119"/>
      <c r="P250" s="119">
        <v>1</v>
      </c>
      <c r="Q250" s="119">
        <v>8</v>
      </c>
      <c r="R250" s="119">
        <v>7</v>
      </c>
      <c r="S250" s="119">
        <v>15</v>
      </c>
      <c r="T250" s="119"/>
      <c r="U250" s="119"/>
      <c r="V250" s="119"/>
      <c r="W250" s="119"/>
      <c r="X250" s="119"/>
      <c r="Y250" s="119"/>
      <c r="Z250" s="119"/>
      <c r="AA250" s="119"/>
      <c r="AB250" s="120"/>
    </row>
    <row r="251" spans="2:28">
      <c r="B251" s="123"/>
      <c r="C251" s="112" t="s">
        <v>372</v>
      </c>
      <c r="D251" s="118" t="s">
        <v>129</v>
      </c>
      <c r="E251" s="122">
        <f t="shared" si="19"/>
        <v>66</v>
      </c>
      <c r="F251" s="122">
        <f t="shared" si="20"/>
        <v>16</v>
      </c>
      <c r="G251" s="122">
        <f t="shared" si="21"/>
        <v>82</v>
      </c>
      <c r="H251" s="119">
        <v>32</v>
      </c>
      <c r="I251" s="119">
        <v>5</v>
      </c>
      <c r="J251" s="119">
        <v>37</v>
      </c>
      <c r="K251" s="119">
        <v>22</v>
      </c>
      <c r="L251" s="119">
        <v>8</v>
      </c>
      <c r="M251" s="119">
        <v>30</v>
      </c>
      <c r="N251" s="119">
        <v>6</v>
      </c>
      <c r="O251" s="119">
        <v>3</v>
      </c>
      <c r="P251" s="119">
        <v>9</v>
      </c>
      <c r="Q251" s="119">
        <v>6</v>
      </c>
      <c r="R251" s="119"/>
      <c r="S251" s="119">
        <v>6</v>
      </c>
      <c r="T251" s="119"/>
      <c r="U251" s="119"/>
      <c r="V251" s="119"/>
      <c r="W251" s="119"/>
      <c r="X251" s="119"/>
      <c r="Y251" s="119"/>
      <c r="Z251" s="119"/>
      <c r="AA251" s="119"/>
      <c r="AB251" s="120"/>
    </row>
    <row r="252" spans="2:28">
      <c r="B252" s="123"/>
      <c r="C252" s="112" t="s">
        <v>370</v>
      </c>
      <c r="D252" s="118" t="s">
        <v>371</v>
      </c>
      <c r="E252" s="122">
        <f t="shared" si="19"/>
        <v>2</v>
      </c>
      <c r="F252" s="122">
        <f t="shared" si="20"/>
        <v>0</v>
      </c>
      <c r="G252" s="122">
        <f t="shared" si="21"/>
        <v>2</v>
      </c>
      <c r="H252" s="119"/>
      <c r="I252" s="119"/>
      <c r="J252" s="119"/>
      <c r="K252" s="119"/>
      <c r="L252" s="119"/>
      <c r="M252" s="119"/>
      <c r="N252" s="119">
        <v>1</v>
      </c>
      <c r="O252" s="119"/>
      <c r="P252" s="119">
        <v>1</v>
      </c>
      <c r="Q252" s="119">
        <v>1</v>
      </c>
      <c r="R252" s="119"/>
      <c r="S252" s="119">
        <v>1</v>
      </c>
      <c r="T252" s="119"/>
      <c r="U252" s="119"/>
      <c r="V252" s="119"/>
      <c r="W252" s="119"/>
      <c r="X252" s="119"/>
      <c r="Y252" s="119"/>
      <c r="Z252" s="119"/>
      <c r="AA252" s="119"/>
      <c r="AB252" s="120"/>
    </row>
    <row r="253" spans="2:28">
      <c r="B253" s="123"/>
      <c r="C253" s="112" t="s">
        <v>664</v>
      </c>
      <c r="D253" s="118" t="s">
        <v>665</v>
      </c>
      <c r="E253" s="122">
        <f t="shared" si="19"/>
        <v>3</v>
      </c>
      <c r="F253" s="122">
        <f t="shared" si="20"/>
        <v>2</v>
      </c>
      <c r="G253" s="122">
        <f t="shared" si="21"/>
        <v>5</v>
      </c>
      <c r="H253" s="119"/>
      <c r="I253" s="119"/>
      <c r="J253" s="119"/>
      <c r="K253" s="119">
        <v>1</v>
      </c>
      <c r="L253" s="119"/>
      <c r="M253" s="119">
        <v>1</v>
      </c>
      <c r="N253" s="119">
        <v>1</v>
      </c>
      <c r="O253" s="119"/>
      <c r="P253" s="119">
        <v>1</v>
      </c>
      <c r="Q253" s="119">
        <v>1</v>
      </c>
      <c r="R253" s="119">
        <v>2</v>
      </c>
      <c r="S253" s="119">
        <v>3</v>
      </c>
      <c r="T253" s="119"/>
      <c r="U253" s="119"/>
      <c r="V253" s="119"/>
      <c r="W253" s="119"/>
      <c r="X253" s="119"/>
      <c r="Y253" s="119"/>
      <c r="Z253" s="119"/>
      <c r="AA253" s="119"/>
      <c r="AB253" s="120"/>
    </row>
    <row r="254" spans="2:28">
      <c r="B254" s="116" t="s">
        <v>587</v>
      </c>
      <c r="C254" s="117"/>
      <c r="D254" s="118"/>
      <c r="E254" s="119">
        <f t="shared" si="19"/>
        <v>65</v>
      </c>
      <c r="F254" s="119">
        <f t="shared" si="20"/>
        <v>72</v>
      </c>
      <c r="G254" s="119">
        <f t="shared" si="21"/>
        <v>137</v>
      </c>
      <c r="H254" s="119">
        <v>5</v>
      </c>
      <c r="I254" s="119">
        <v>15</v>
      </c>
      <c r="J254" s="119">
        <v>20</v>
      </c>
      <c r="K254" s="119">
        <v>21</v>
      </c>
      <c r="L254" s="119">
        <v>12</v>
      </c>
      <c r="M254" s="119">
        <v>33</v>
      </c>
      <c r="N254" s="119">
        <v>14</v>
      </c>
      <c r="O254" s="119">
        <v>13</v>
      </c>
      <c r="P254" s="119">
        <v>27</v>
      </c>
      <c r="Q254" s="119">
        <v>24</v>
      </c>
      <c r="R254" s="119">
        <v>32</v>
      </c>
      <c r="S254" s="119">
        <v>56</v>
      </c>
      <c r="T254" s="119"/>
      <c r="U254" s="119"/>
      <c r="V254" s="119"/>
      <c r="W254" s="119"/>
      <c r="X254" s="119"/>
      <c r="Y254" s="119"/>
      <c r="Z254" s="119">
        <v>1</v>
      </c>
      <c r="AA254" s="119"/>
      <c r="AB254" s="120">
        <v>1</v>
      </c>
    </row>
    <row r="255" spans="2:28">
      <c r="B255" s="121">
        <v>54.010300000000001</v>
      </c>
      <c r="C255" s="112" t="s">
        <v>362</v>
      </c>
      <c r="D255" s="118" t="s">
        <v>363</v>
      </c>
      <c r="E255" s="122">
        <f t="shared" si="19"/>
        <v>41</v>
      </c>
      <c r="F255" s="122">
        <f t="shared" si="20"/>
        <v>37</v>
      </c>
      <c r="G255" s="122">
        <f t="shared" si="21"/>
        <v>78</v>
      </c>
      <c r="H255" s="119">
        <v>5</v>
      </c>
      <c r="I255" s="119">
        <v>9</v>
      </c>
      <c r="J255" s="119">
        <v>14</v>
      </c>
      <c r="K255" s="119">
        <v>14</v>
      </c>
      <c r="L255" s="119">
        <v>7</v>
      </c>
      <c r="M255" s="119">
        <v>21</v>
      </c>
      <c r="N255" s="119">
        <v>11</v>
      </c>
      <c r="O255" s="119">
        <v>4</v>
      </c>
      <c r="P255" s="119">
        <v>15</v>
      </c>
      <c r="Q255" s="119">
        <v>11</v>
      </c>
      <c r="R255" s="119">
        <v>17</v>
      </c>
      <c r="S255" s="119">
        <v>28</v>
      </c>
      <c r="T255" s="119"/>
      <c r="U255" s="119"/>
      <c r="V255" s="119"/>
      <c r="W255" s="119"/>
      <c r="X255" s="119"/>
      <c r="Y255" s="119"/>
      <c r="Z255" s="119"/>
      <c r="AA255" s="119"/>
      <c r="AB255" s="120"/>
    </row>
    <row r="256" spans="2:28">
      <c r="B256" s="121">
        <v>54.0199</v>
      </c>
      <c r="C256" s="112" t="s">
        <v>360</v>
      </c>
      <c r="D256" s="118" t="s">
        <v>361</v>
      </c>
      <c r="E256" s="122">
        <f t="shared" si="19"/>
        <v>24</v>
      </c>
      <c r="F256" s="122">
        <f t="shared" si="20"/>
        <v>35</v>
      </c>
      <c r="G256" s="122">
        <f t="shared" si="21"/>
        <v>59</v>
      </c>
      <c r="H256" s="119"/>
      <c r="I256" s="119">
        <v>6</v>
      </c>
      <c r="J256" s="119">
        <v>6</v>
      </c>
      <c r="K256" s="119">
        <v>7</v>
      </c>
      <c r="L256" s="119">
        <v>5</v>
      </c>
      <c r="M256" s="119">
        <v>12</v>
      </c>
      <c r="N256" s="119">
        <v>3</v>
      </c>
      <c r="O256" s="119">
        <v>9</v>
      </c>
      <c r="P256" s="119">
        <v>12</v>
      </c>
      <c r="Q256" s="119">
        <v>13</v>
      </c>
      <c r="R256" s="119">
        <v>15</v>
      </c>
      <c r="S256" s="119">
        <v>28</v>
      </c>
      <c r="T256" s="119"/>
      <c r="U256" s="119"/>
      <c r="V256" s="119"/>
      <c r="W256" s="119"/>
      <c r="X256" s="119"/>
      <c r="Y256" s="119"/>
      <c r="Z256" s="119">
        <v>1</v>
      </c>
      <c r="AA256" s="119"/>
      <c r="AB256" s="120">
        <v>1</v>
      </c>
    </row>
    <row r="257" spans="2:28">
      <c r="B257" s="111" t="s">
        <v>50</v>
      </c>
      <c r="C257" s="112"/>
      <c r="D257" s="113"/>
      <c r="E257" s="114">
        <f t="shared" si="19"/>
        <v>316</v>
      </c>
      <c r="F257" s="114">
        <f t="shared" si="20"/>
        <v>220</v>
      </c>
      <c r="G257" s="114">
        <f t="shared" si="21"/>
        <v>536</v>
      </c>
      <c r="H257" s="114">
        <v>102</v>
      </c>
      <c r="I257" s="114">
        <v>63</v>
      </c>
      <c r="J257" s="114">
        <v>165</v>
      </c>
      <c r="K257" s="114">
        <v>214</v>
      </c>
      <c r="L257" s="114">
        <v>157</v>
      </c>
      <c r="M257" s="114">
        <v>371</v>
      </c>
      <c r="N257" s="114"/>
      <c r="O257" s="114"/>
      <c r="P257" s="114"/>
      <c r="Q257" s="114"/>
      <c r="R257" s="114"/>
      <c r="S257" s="114"/>
      <c r="T257" s="114"/>
      <c r="U257" s="114"/>
      <c r="V257" s="114"/>
      <c r="W257" s="114"/>
      <c r="X257" s="114"/>
      <c r="Y257" s="114"/>
      <c r="Z257" s="114"/>
      <c r="AA257" s="114"/>
      <c r="AB257" s="115"/>
    </row>
    <row r="258" spans="2:28">
      <c r="B258" s="116" t="s">
        <v>441</v>
      </c>
      <c r="C258" s="117"/>
      <c r="D258" s="118"/>
      <c r="E258" s="119">
        <f t="shared" si="19"/>
        <v>2</v>
      </c>
      <c r="F258" s="119">
        <f t="shared" si="20"/>
        <v>0</v>
      </c>
      <c r="G258" s="119">
        <f t="shared" si="21"/>
        <v>2</v>
      </c>
      <c r="H258" s="119">
        <v>2</v>
      </c>
      <c r="I258" s="119"/>
      <c r="J258" s="119">
        <v>2</v>
      </c>
      <c r="K258" s="119"/>
      <c r="L258" s="119"/>
      <c r="M258" s="119"/>
      <c r="N258" s="119"/>
      <c r="O258" s="119"/>
      <c r="P258" s="119"/>
      <c r="Q258" s="119"/>
      <c r="R258" s="119"/>
      <c r="S258" s="119"/>
      <c r="T258" s="119"/>
      <c r="U258" s="119"/>
      <c r="V258" s="119"/>
      <c r="W258" s="119"/>
      <c r="X258" s="119"/>
      <c r="Y258" s="119"/>
      <c r="Z258" s="119"/>
      <c r="AA258" s="119"/>
      <c r="AB258" s="120"/>
    </row>
    <row r="259" spans="2:28">
      <c r="B259" s="121">
        <v>16.010200000000001</v>
      </c>
      <c r="C259" s="112" t="s">
        <v>389</v>
      </c>
      <c r="D259" s="118" t="s">
        <v>666</v>
      </c>
      <c r="E259" s="122">
        <f t="shared" si="19"/>
        <v>2</v>
      </c>
      <c r="F259" s="122">
        <f t="shared" si="20"/>
        <v>0</v>
      </c>
      <c r="G259" s="122">
        <f t="shared" si="21"/>
        <v>2</v>
      </c>
      <c r="H259" s="119">
        <v>2</v>
      </c>
      <c r="I259" s="119"/>
      <c r="J259" s="119">
        <v>2</v>
      </c>
      <c r="K259" s="119"/>
      <c r="L259" s="119"/>
      <c r="M259" s="119"/>
      <c r="N259" s="119"/>
      <c r="O259" s="119"/>
      <c r="P259" s="119"/>
      <c r="Q259" s="119"/>
      <c r="R259" s="119"/>
      <c r="S259" s="119"/>
      <c r="T259" s="119"/>
      <c r="U259" s="119"/>
      <c r="V259" s="119"/>
      <c r="W259" s="119"/>
      <c r="X259" s="119"/>
      <c r="Y259" s="119"/>
      <c r="Z259" s="119"/>
      <c r="AA259" s="119"/>
      <c r="AB259" s="120"/>
    </row>
    <row r="260" spans="2:28">
      <c r="B260" s="116" t="s">
        <v>77</v>
      </c>
      <c r="C260" s="117"/>
      <c r="D260" s="118"/>
      <c r="E260" s="119">
        <f t="shared" si="19"/>
        <v>95</v>
      </c>
      <c r="F260" s="119">
        <f t="shared" si="20"/>
        <v>76</v>
      </c>
      <c r="G260" s="119">
        <f t="shared" si="21"/>
        <v>171</v>
      </c>
      <c r="H260" s="119">
        <v>17</v>
      </c>
      <c r="I260" s="119">
        <v>19</v>
      </c>
      <c r="J260" s="119">
        <v>36</v>
      </c>
      <c r="K260" s="119">
        <v>78</v>
      </c>
      <c r="L260" s="119">
        <v>57</v>
      </c>
      <c r="M260" s="119">
        <v>135</v>
      </c>
      <c r="N260" s="119"/>
      <c r="O260" s="119"/>
      <c r="P260" s="119"/>
      <c r="Q260" s="119"/>
      <c r="R260" s="119"/>
      <c r="S260" s="119"/>
      <c r="T260" s="119"/>
      <c r="U260" s="119"/>
      <c r="V260" s="119"/>
      <c r="W260" s="119"/>
      <c r="X260" s="119"/>
      <c r="Y260" s="119"/>
      <c r="Z260" s="119"/>
      <c r="AA260" s="119"/>
      <c r="AB260" s="120"/>
    </row>
    <row r="261" spans="2:28">
      <c r="B261" s="121">
        <v>16.090499999999999</v>
      </c>
      <c r="C261" s="112" t="s">
        <v>348</v>
      </c>
      <c r="D261" s="118" t="s">
        <v>349</v>
      </c>
      <c r="E261" s="122">
        <f t="shared" si="19"/>
        <v>44</v>
      </c>
      <c r="F261" s="122">
        <f t="shared" si="20"/>
        <v>30</v>
      </c>
      <c r="G261" s="122">
        <f t="shared" si="21"/>
        <v>74</v>
      </c>
      <c r="H261" s="119">
        <v>10</v>
      </c>
      <c r="I261" s="119">
        <v>5</v>
      </c>
      <c r="J261" s="119">
        <v>15</v>
      </c>
      <c r="K261" s="119">
        <v>34</v>
      </c>
      <c r="L261" s="119">
        <v>25</v>
      </c>
      <c r="M261" s="119">
        <v>59</v>
      </c>
      <c r="N261" s="119"/>
      <c r="O261" s="119"/>
      <c r="P261" s="119"/>
      <c r="Q261" s="119"/>
      <c r="R261" s="119"/>
      <c r="S261" s="119"/>
      <c r="T261" s="119"/>
      <c r="U261" s="119"/>
      <c r="V261" s="119"/>
      <c r="W261" s="119"/>
      <c r="X261" s="119"/>
      <c r="Y261" s="119"/>
      <c r="Z261" s="119"/>
      <c r="AA261" s="119"/>
      <c r="AB261" s="120"/>
    </row>
    <row r="262" spans="2:28">
      <c r="B262" s="121">
        <v>23.010100000000001</v>
      </c>
      <c r="C262" s="112" t="s">
        <v>399</v>
      </c>
      <c r="D262" s="118" t="s">
        <v>652</v>
      </c>
      <c r="E262" s="122">
        <f t="shared" si="19"/>
        <v>29</v>
      </c>
      <c r="F262" s="122">
        <f t="shared" si="20"/>
        <v>18</v>
      </c>
      <c r="G262" s="122">
        <f t="shared" si="21"/>
        <v>47</v>
      </c>
      <c r="H262" s="119">
        <v>6</v>
      </c>
      <c r="I262" s="119">
        <v>4</v>
      </c>
      <c r="J262" s="119">
        <v>10</v>
      </c>
      <c r="K262" s="119">
        <v>23</v>
      </c>
      <c r="L262" s="119">
        <v>14</v>
      </c>
      <c r="M262" s="119">
        <v>37</v>
      </c>
      <c r="N262" s="119"/>
      <c r="O262" s="119"/>
      <c r="P262" s="119"/>
      <c r="Q262" s="119"/>
      <c r="R262" s="119"/>
      <c r="S262" s="119"/>
      <c r="T262" s="119"/>
      <c r="U262" s="119"/>
      <c r="V262" s="119"/>
      <c r="W262" s="119"/>
      <c r="X262" s="119"/>
      <c r="Y262" s="119"/>
      <c r="Z262" s="119"/>
      <c r="AA262" s="119"/>
      <c r="AB262" s="120"/>
    </row>
    <row r="263" spans="2:28">
      <c r="B263" s="121">
        <v>54.010100000000001</v>
      </c>
      <c r="C263" s="112" t="s">
        <v>397</v>
      </c>
      <c r="D263" s="118" t="s">
        <v>398</v>
      </c>
      <c r="E263" s="122">
        <f t="shared" si="19"/>
        <v>22</v>
      </c>
      <c r="F263" s="122">
        <f t="shared" si="20"/>
        <v>28</v>
      </c>
      <c r="G263" s="122">
        <f t="shared" si="21"/>
        <v>50</v>
      </c>
      <c r="H263" s="119">
        <v>1</v>
      </c>
      <c r="I263" s="119">
        <v>10</v>
      </c>
      <c r="J263" s="119">
        <v>11</v>
      </c>
      <c r="K263" s="119">
        <v>21</v>
      </c>
      <c r="L263" s="119">
        <v>18</v>
      </c>
      <c r="M263" s="119">
        <v>39</v>
      </c>
      <c r="N263" s="119"/>
      <c r="O263" s="119"/>
      <c r="P263" s="119"/>
      <c r="Q263" s="119"/>
      <c r="R263" s="119"/>
      <c r="S263" s="119"/>
      <c r="T263" s="119"/>
      <c r="U263" s="119"/>
      <c r="V263" s="119"/>
      <c r="W263" s="119"/>
      <c r="X263" s="119"/>
      <c r="Y263" s="119"/>
      <c r="Z263" s="119"/>
      <c r="AA263" s="119"/>
      <c r="AB263" s="120"/>
    </row>
    <row r="264" spans="2:28">
      <c r="B264" s="116" t="s">
        <v>75</v>
      </c>
      <c r="C264" s="117"/>
      <c r="D264" s="118"/>
      <c r="E264" s="119">
        <f t="shared" si="19"/>
        <v>219</v>
      </c>
      <c r="F264" s="119">
        <f t="shared" si="20"/>
        <v>144</v>
      </c>
      <c r="G264" s="119">
        <f t="shared" si="21"/>
        <v>363</v>
      </c>
      <c r="H264" s="119">
        <v>83</v>
      </c>
      <c r="I264" s="119">
        <v>44</v>
      </c>
      <c r="J264" s="119">
        <v>127</v>
      </c>
      <c r="K264" s="119">
        <v>136</v>
      </c>
      <c r="L264" s="119">
        <v>100</v>
      </c>
      <c r="M264" s="119">
        <v>236</v>
      </c>
      <c r="N264" s="119"/>
      <c r="O264" s="119"/>
      <c r="P264" s="119"/>
      <c r="Q264" s="119"/>
      <c r="R264" s="119"/>
      <c r="S264" s="119"/>
      <c r="T264" s="119"/>
      <c r="U264" s="119"/>
      <c r="V264" s="119"/>
      <c r="W264" s="119"/>
      <c r="X264" s="119"/>
      <c r="Y264" s="119"/>
      <c r="Z264" s="119"/>
      <c r="AA264" s="119"/>
      <c r="AB264" s="120"/>
    </row>
    <row r="265" spans="2:28">
      <c r="B265" s="121">
        <v>16.010200000000001</v>
      </c>
      <c r="C265" s="112" t="s">
        <v>391</v>
      </c>
      <c r="D265" s="118" t="s">
        <v>392</v>
      </c>
      <c r="E265" s="122">
        <f t="shared" si="19"/>
        <v>21</v>
      </c>
      <c r="F265" s="122">
        <f t="shared" si="20"/>
        <v>11</v>
      </c>
      <c r="G265" s="122">
        <f t="shared" si="21"/>
        <v>32</v>
      </c>
      <c r="H265" s="119">
        <v>7</v>
      </c>
      <c r="I265" s="119">
        <v>4</v>
      </c>
      <c r="J265" s="119">
        <v>11</v>
      </c>
      <c r="K265" s="119">
        <v>14</v>
      </c>
      <c r="L265" s="119">
        <v>7</v>
      </c>
      <c r="M265" s="119">
        <v>21</v>
      </c>
      <c r="N265" s="119"/>
      <c r="O265" s="119"/>
      <c r="P265" s="119"/>
      <c r="Q265" s="119"/>
      <c r="R265" s="119"/>
      <c r="S265" s="119"/>
      <c r="T265" s="119"/>
      <c r="U265" s="119"/>
      <c r="V265" s="119"/>
      <c r="W265" s="119"/>
      <c r="X265" s="119"/>
      <c r="Y265" s="119"/>
      <c r="Z265" s="119"/>
      <c r="AA265" s="119"/>
      <c r="AB265" s="120"/>
    </row>
    <row r="266" spans="2:28">
      <c r="B266" s="121">
        <v>16.010300000000001</v>
      </c>
      <c r="C266" s="112" t="s">
        <v>393</v>
      </c>
      <c r="D266" s="118" t="s">
        <v>394</v>
      </c>
      <c r="E266" s="122">
        <f t="shared" si="19"/>
        <v>62</v>
      </c>
      <c r="F266" s="122">
        <f t="shared" si="20"/>
        <v>16</v>
      </c>
      <c r="G266" s="122">
        <f t="shared" si="21"/>
        <v>78</v>
      </c>
      <c r="H266" s="119">
        <v>15</v>
      </c>
      <c r="I266" s="119">
        <v>7</v>
      </c>
      <c r="J266" s="119">
        <v>22</v>
      </c>
      <c r="K266" s="119">
        <v>47</v>
      </c>
      <c r="L266" s="119">
        <v>9</v>
      </c>
      <c r="M266" s="119">
        <v>56</v>
      </c>
      <c r="N266" s="119"/>
      <c r="O266" s="119"/>
      <c r="P266" s="119"/>
      <c r="Q266" s="119"/>
      <c r="R266" s="119"/>
      <c r="S266" s="119"/>
      <c r="T266" s="119"/>
      <c r="U266" s="119"/>
      <c r="V266" s="119"/>
      <c r="W266" s="119"/>
      <c r="X266" s="119"/>
      <c r="Y266" s="119"/>
      <c r="Z266" s="119"/>
      <c r="AA266" s="119"/>
      <c r="AB266" s="120"/>
    </row>
    <row r="267" spans="2:28">
      <c r="B267" s="121">
        <v>16.010400000000001</v>
      </c>
      <c r="C267" s="112" t="s">
        <v>342</v>
      </c>
      <c r="D267" s="118" t="s">
        <v>343</v>
      </c>
      <c r="E267" s="122">
        <f t="shared" si="19"/>
        <v>20</v>
      </c>
      <c r="F267" s="122">
        <f t="shared" si="20"/>
        <v>12</v>
      </c>
      <c r="G267" s="122">
        <f t="shared" si="21"/>
        <v>32</v>
      </c>
      <c r="H267" s="119">
        <v>9</v>
      </c>
      <c r="I267" s="119">
        <v>5</v>
      </c>
      <c r="J267" s="119">
        <v>14</v>
      </c>
      <c r="K267" s="119">
        <v>11</v>
      </c>
      <c r="L267" s="119">
        <v>7</v>
      </c>
      <c r="M267" s="119">
        <v>18</v>
      </c>
      <c r="N267" s="119"/>
      <c r="O267" s="119"/>
      <c r="P267" s="119"/>
      <c r="Q267" s="119"/>
      <c r="R267" s="119"/>
      <c r="S267" s="119"/>
      <c r="T267" s="119"/>
      <c r="U267" s="119"/>
      <c r="V267" s="119"/>
      <c r="W267" s="119"/>
      <c r="X267" s="119"/>
      <c r="Y267" s="119"/>
      <c r="Z267" s="119"/>
      <c r="AA267" s="119"/>
      <c r="AB267" s="120"/>
    </row>
    <row r="268" spans="2:28">
      <c r="B268" s="121">
        <v>16.090499999999999</v>
      </c>
      <c r="C268" s="112" t="s">
        <v>348</v>
      </c>
      <c r="D268" s="118" t="s">
        <v>349</v>
      </c>
      <c r="E268" s="122">
        <f t="shared" si="19"/>
        <v>15</v>
      </c>
      <c r="F268" s="122">
        <f t="shared" si="20"/>
        <v>9</v>
      </c>
      <c r="G268" s="122">
        <f t="shared" si="21"/>
        <v>24</v>
      </c>
      <c r="H268" s="119">
        <v>5</v>
      </c>
      <c r="I268" s="119">
        <v>2</v>
      </c>
      <c r="J268" s="119">
        <v>7</v>
      </c>
      <c r="K268" s="119">
        <v>10</v>
      </c>
      <c r="L268" s="119">
        <v>7</v>
      </c>
      <c r="M268" s="119">
        <v>17</v>
      </c>
      <c r="N268" s="119"/>
      <c r="O268" s="119"/>
      <c r="P268" s="119"/>
      <c r="Q268" s="119"/>
      <c r="R268" s="119"/>
      <c r="S268" s="119"/>
      <c r="T268" s="119"/>
      <c r="U268" s="119"/>
      <c r="V268" s="119"/>
      <c r="W268" s="119"/>
      <c r="X268" s="119"/>
      <c r="Y268" s="119"/>
      <c r="Z268" s="119"/>
      <c r="AA268" s="119"/>
      <c r="AB268" s="120"/>
    </row>
    <row r="269" spans="2:28">
      <c r="B269" s="121">
        <v>23.010100000000001</v>
      </c>
      <c r="C269" s="112" t="s">
        <v>350</v>
      </c>
      <c r="D269" s="118" t="s">
        <v>351</v>
      </c>
      <c r="E269" s="122">
        <f t="shared" si="19"/>
        <v>32</v>
      </c>
      <c r="F269" s="122">
        <f t="shared" si="20"/>
        <v>12</v>
      </c>
      <c r="G269" s="122">
        <f t="shared" si="21"/>
        <v>44</v>
      </c>
      <c r="H269" s="119">
        <v>17</v>
      </c>
      <c r="I269" s="119">
        <v>6</v>
      </c>
      <c r="J269" s="119">
        <v>23</v>
      </c>
      <c r="K269" s="119">
        <v>15</v>
      </c>
      <c r="L269" s="119">
        <v>6</v>
      </c>
      <c r="M269" s="119">
        <v>21</v>
      </c>
      <c r="N269" s="119"/>
      <c r="O269" s="119"/>
      <c r="P269" s="119"/>
      <c r="Q269" s="119"/>
      <c r="R269" s="119"/>
      <c r="S269" s="119"/>
      <c r="T269" s="119"/>
      <c r="U269" s="119"/>
      <c r="V269" s="119"/>
      <c r="W269" s="119"/>
      <c r="X269" s="119"/>
      <c r="Y269" s="119"/>
      <c r="Z269" s="119"/>
      <c r="AA269" s="119"/>
      <c r="AB269" s="120"/>
    </row>
    <row r="270" spans="2:28">
      <c r="B270" s="121">
        <v>38.010100000000001</v>
      </c>
      <c r="C270" s="112" t="s">
        <v>352</v>
      </c>
      <c r="D270" s="118" t="s">
        <v>353</v>
      </c>
      <c r="E270" s="122">
        <f t="shared" si="19"/>
        <v>6</v>
      </c>
      <c r="F270" s="122">
        <f t="shared" si="20"/>
        <v>26</v>
      </c>
      <c r="G270" s="122">
        <f t="shared" si="21"/>
        <v>32</v>
      </c>
      <c r="H270" s="119">
        <v>3</v>
      </c>
      <c r="I270" s="119">
        <v>3</v>
      </c>
      <c r="J270" s="119">
        <v>6</v>
      </c>
      <c r="K270" s="119">
        <v>3</v>
      </c>
      <c r="L270" s="119">
        <v>23</v>
      </c>
      <c r="M270" s="119">
        <v>26</v>
      </c>
      <c r="N270" s="119"/>
      <c r="O270" s="119"/>
      <c r="P270" s="119"/>
      <c r="Q270" s="119"/>
      <c r="R270" s="119"/>
      <c r="S270" s="119"/>
      <c r="T270" s="119"/>
      <c r="U270" s="119"/>
      <c r="V270" s="119"/>
      <c r="W270" s="119"/>
      <c r="X270" s="119"/>
      <c r="Y270" s="119"/>
      <c r="Z270" s="119"/>
      <c r="AA270" s="119"/>
      <c r="AB270" s="120"/>
    </row>
    <row r="271" spans="2:28">
      <c r="B271" s="121">
        <v>50.100200000000001</v>
      </c>
      <c r="C271" s="112" t="s">
        <v>395</v>
      </c>
      <c r="D271" s="118" t="s">
        <v>396</v>
      </c>
      <c r="E271" s="122">
        <f t="shared" si="19"/>
        <v>42</v>
      </c>
      <c r="F271" s="122">
        <f t="shared" si="20"/>
        <v>22</v>
      </c>
      <c r="G271" s="122">
        <f t="shared" si="21"/>
        <v>64</v>
      </c>
      <c r="H271" s="119">
        <v>24</v>
      </c>
      <c r="I271" s="119">
        <v>10</v>
      </c>
      <c r="J271" s="119">
        <v>34</v>
      </c>
      <c r="K271" s="119">
        <v>18</v>
      </c>
      <c r="L271" s="119">
        <v>12</v>
      </c>
      <c r="M271" s="119">
        <v>30</v>
      </c>
      <c r="N271" s="119"/>
      <c r="O271" s="119"/>
      <c r="P271" s="119"/>
      <c r="Q271" s="119"/>
      <c r="R271" s="119"/>
      <c r="S271" s="119"/>
      <c r="T271" s="119"/>
      <c r="U271" s="119"/>
      <c r="V271" s="119"/>
      <c r="W271" s="119"/>
      <c r="X271" s="119"/>
      <c r="Y271" s="119"/>
      <c r="Z271" s="119"/>
      <c r="AA271" s="119"/>
      <c r="AB271" s="120"/>
    </row>
    <row r="272" spans="2:28">
      <c r="B272" s="121">
        <v>54.010100000000001</v>
      </c>
      <c r="C272" s="112" t="s">
        <v>397</v>
      </c>
      <c r="D272" s="118" t="s">
        <v>398</v>
      </c>
      <c r="E272" s="122">
        <f t="shared" si="19"/>
        <v>21</v>
      </c>
      <c r="F272" s="122">
        <f t="shared" si="20"/>
        <v>36</v>
      </c>
      <c r="G272" s="122">
        <f t="shared" si="21"/>
        <v>57</v>
      </c>
      <c r="H272" s="119">
        <v>3</v>
      </c>
      <c r="I272" s="119">
        <v>7</v>
      </c>
      <c r="J272" s="119">
        <v>10</v>
      </c>
      <c r="K272" s="119">
        <v>18</v>
      </c>
      <c r="L272" s="119">
        <v>29</v>
      </c>
      <c r="M272" s="119">
        <v>47</v>
      </c>
      <c r="N272" s="119"/>
      <c r="O272" s="119"/>
      <c r="P272" s="119"/>
      <c r="Q272" s="119"/>
      <c r="R272" s="119"/>
      <c r="S272" s="119"/>
      <c r="T272" s="119"/>
      <c r="U272" s="119"/>
      <c r="V272" s="119"/>
      <c r="W272" s="119"/>
      <c r="X272" s="119"/>
      <c r="Y272" s="119"/>
      <c r="Z272" s="119"/>
      <c r="AA272" s="119"/>
      <c r="AB272" s="120"/>
    </row>
    <row r="273" spans="2:28">
      <c r="B273" s="124" t="s">
        <v>68</v>
      </c>
      <c r="C273" s="125"/>
      <c r="D273" s="97"/>
      <c r="E273" s="126">
        <f t="shared" si="19"/>
        <v>212</v>
      </c>
      <c r="F273" s="126">
        <f t="shared" si="20"/>
        <v>104</v>
      </c>
      <c r="G273" s="126">
        <f t="shared" si="21"/>
        <v>316</v>
      </c>
      <c r="H273" s="126">
        <v>4</v>
      </c>
      <c r="I273" s="126">
        <v>2</v>
      </c>
      <c r="J273" s="126">
        <v>6</v>
      </c>
      <c r="K273" s="126">
        <v>1</v>
      </c>
      <c r="L273" s="126">
        <v>1</v>
      </c>
      <c r="M273" s="126">
        <v>2</v>
      </c>
      <c r="N273" s="126">
        <v>1</v>
      </c>
      <c r="O273" s="126">
        <v>1</v>
      </c>
      <c r="P273" s="126">
        <v>2</v>
      </c>
      <c r="Q273" s="126">
        <v>1</v>
      </c>
      <c r="R273" s="126">
        <v>4</v>
      </c>
      <c r="S273" s="126">
        <v>5</v>
      </c>
      <c r="T273" s="126">
        <v>29</v>
      </c>
      <c r="U273" s="126">
        <v>18</v>
      </c>
      <c r="V273" s="126">
        <v>47</v>
      </c>
      <c r="W273" s="126">
        <v>28</v>
      </c>
      <c r="X273" s="126">
        <v>20</v>
      </c>
      <c r="Y273" s="126">
        <v>48</v>
      </c>
      <c r="Z273" s="126">
        <v>148</v>
      </c>
      <c r="AA273" s="126">
        <v>58</v>
      </c>
      <c r="AB273" s="127">
        <v>206</v>
      </c>
    </row>
    <row r="274" spans="2:28">
      <c r="B274" s="111" t="s">
        <v>49</v>
      </c>
      <c r="C274" s="112"/>
      <c r="D274" s="113"/>
      <c r="E274" s="114">
        <f t="shared" si="19"/>
        <v>62</v>
      </c>
      <c r="F274" s="114">
        <f t="shared" si="20"/>
        <v>46</v>
      </c>
      <c r="G274" s="114">
        <f t="shared" si="21"/>
        <v>108</v>
      </c>
      <c r="H274" s="114">
        <v>3</v>
      </c>
      <c r="I274" s="114">
        <v>2</v>
      </c>
      <c r="J274" s="114">
        <v>5</v>
      </c>
      <c r="K274" s="114"/>
      <c r="L274" s="114">
        <v>1</v>
      </c>
      <c r="M274" s="114">
        <v>1</v>
      </c>
      <c r="N274" s="114">
        <v>1</v>
      </c>
      <c r="O274" s="114">
        <v>1</v>
      </c>
      <c r="P274" s="114">
        <v>2</v>
      </c>
      <c r="Q274" s="114">
        <v>1</v>
      </c>
      <c r="R274" s="114">
        <v>4</v>
      </c>
      <c r="S274" s="114">
        <v>5</v>
      </c>
      <c r="T274" s="114">
        <v>29</v>
      </c>
      <c r="U274" s="114">
        <v>18</v>
      </c>
      <c r="V274" s="114">
        <v>47</v>
      </c>
      <c r="W274" s="114">
        <v>28</v>
      </c>
      <c r="X274" s="114">
        <v>20</v>
      </c>
      <c r="Y274" s="114">
        <v>48</v>
      </c>
      <c r="Z274" s="114"/>
      <c r="AA274" s="114"/>
      <c r="AB274" s="115"/>
    </row>
    <row r="275" spans="2:28">
      <c r="B275" s="116" t="s">
        <v>402</v>
      </c>
      <c r="C275" s="117"/>
      <c r="D275" s="118"/>
      <c r="E275" s="119">
        <f t="shared" si="19"/>
        <v>62</v>
      </c>
      <c r="F275" s="119">
        <f t="shared" si="20"/>
        <v>46</v>
      </c>
      <c r="G275" s="119">
        <f t="shared" si="21"/>
        <v>108</v>
      </c>
      <c r="H275" s="119">
        <v>3</v>
      </c>
      <c r="I275" s="119">
        <v>2</v>
      </c>
      <c r="J275" s="119">
        <v>5</v>
      </c>
      <c r="K275" s="119"/>
      <c r="L275" s="119">
        <v>1</v>
      </c>
      <c r="M275" s="119">
        <v>1</v>
      </c>
      <c r="N275" s="119">
        <v>1</v>
      </c>
      <c r="O275" s="119">
        <v>1</v>
      </c>
      <c r="P275" s="119">
        <v>2</v>
      </c>
      <c r="Q275" s="119">
        <v>1</v>
      </c>
      <c r="R275" s="119">
        <v>4</v>
      </c>
      <c r="S275" s="119">
        <v>5</v>
      </c>
      <c r="T275" s="119">
        <v>29</v>
      </c>
      <c r="U275" s="119">
        <v>18</v>
      </c>
      <c r="V275" s="119">
        <v>47</v>
      </c>
      <c r="W275" s="119">
        <v>28</v>
      </c>
      <c r="X275" s="119">
        <v>20</v>
      </c>
      <c r="Y275" s="119">
        <v>48</v>
      </c>
      <c r="Z275" s="119"/>
      <c r="AA275" s="119"/>
      <c r="AB275" s="120"/>
    </row>
    <row r="276" spans="2:28">
      <c r="B276" s="121">
        <v>45</v>
      </c>
      <c r="C276" s="112" t="s">
        <v>403</v>
      </c>
      <c r="D276" s="118" t="s">
        <v>653</v>
      </c>
      <c r="E276" s="122">
        <f t="shared" si="19"/>
        <v>4</v>
      </c>
      <c r="F276" s="122">
        <f t="shared" si="20"/>
        <v>8</v>
      </c>
      <c r="G276" s="122">
        <f t="shared" si="21"/>
        <v>12</v>
      </c>
      <c r="H276" s="119"/>
      <c r="I276" s="119">
        <v>1</v>
      </c>
      <c r="J276" s="119">
        <v>1</v>
      </c>
      <c r="K276" s="119"/>
      <c r="L276" s="119"/>
      <c r="M276" s="119"/>
      <c r="N276" s="119"/>
      <c r="O276" s="119"/>
      <c r="P276" s="119"/>
      <c r="Q276" s="119"/>
      <c r="R276" s="119"/>
      <c r="S276" s="119"/>
      <c r="T276" s="119">
        <v>2</v>
      </c>
      <c r="U276" s="119">
        <v>1</v>
      </c>
      <c r="V276" s="119">
        <v>3</v>
      </c>
      <c r="W276" s="119">
        <v>2</v>
      </c>
      <c r="X276" s="119">
        <v>6</v>
      </c>
      <c r="Y276" s="119">
        <v>8</v>
      </c>
      <c r="Z276" s="119"/>
      <c r="AA276" s="119"/>
      <c r="AB276" s="120"/>
    </row>
    <row r="277" spans="2:28">
      <c r="B277" s="121" t="s">
        <v>406</v>
      </c>
      <c r="C277" s="112" t="s">
        <v>406</v>
      </c>
      <c r="D277" s="118" t="s">
        <v>654</v>
      </c>
      <c r="E277" s="122">
        <f t="shared" si="19"/>
        <v>3</v>
      </c>
      <c r="F277" s="122">
        <f t="shared" si="20"/>
        <v>6</v>
      </c>
      <c r="G277" s="122">
        <f t="shared" si="21"/>
        <v>9</v>
      </c>
      <c r="H277" s="119"/>
      <c r="I277" s="119"/>
      <c r="J277" s="119"/>
      <c r="K277" s="119"/>
      <c r="L277" s="119"/>
      <c r="M277" s="119"/>
      <c r="N277" s="119"/>
      <c r="O277" s="119"/>
      <c r="P277" s="119"/>
      <c r="Q277" s="119"/>
      <c r="R277" s="119"/>
      <c r="S277" s="119"/>
      <c r="T277" s="119">
        <v>1</v>
      </c>
      <c r="U277" s="119">
        <v>4</v>
      </c>
      <c r="V277" s="119">
        <v>5</v>
      </c>
      <c r="W277" s="119">
        <v>2</v>
      </c>
      <c r="X277" s="119">
        <v>2</v>
      </c>
      <c r="Y277" s="119">
        <v>4</v>
      </c>
      <c r="Z277" s="119"/>
      <c r="AA277" s="119"/>
      <c r="AB277" s="120"/>
    </row>
    <row r="278" spans="2:28">
      <c r="B278" s="121" t="s">
        <v>408</v>
      </c>
      <c r="C278" s="112" t="s">
        <v>408</v>
      </c>
      <c r="D278" s="118" t="s">
        <v>409</v>
      </c>
      <c r="E278" s="122">
        <f t="shared" si="19"/>
        <v>2</v>
      </c>
      <c r="F278" s="122">
        <f t="shared" si="20"/>
        <v>4</v>
      </c>
      <c r="G278" s="122">
        <f t="shared" si="21"/>
        <v>6</v>
      </c>
      <c r="H278" s="119">
        <v>1</v>
      </c>
      <c r="I278" s="119"/>
      <c r="J278" s="119">
        <v>1</v>
      </c>
      <c r="K278" s="119"/>
      <c r="L278" s="119"/>
      <c r="M278" s="119"/>
      <c r="N278" s="119"/>
      <c r="O278" s="119"/>
      <c r="P278" s="119"/>
      <c r="Q278" s="119"/>
      <c r="R278" s="119"/>
      <c r="S278" s="119"/>
      <c r="T278" s="119"/>
      <c r="U278" s="119"/>
      <c r="V278" s="119"/>
      <c r="W278" s="119">
        <v>1</v>
      </c>
      <c r="X278" s="119">
        <v>4</v>
      </c>
      <c r="Y278" s="119">
        <v>5</v>
      </c>
      <c r="Z278" s="119"/>
      <c r="AA278" s="119"/>
      <c r="AB278" s="120"/>
    </row>
    <row r="279" spans="2:28">
      <c r="B279" s="121" t="s">
        <v>410</v>
      </c>
      <c r="C279" s="112" t="s">
        <v>410</v>
      </c>
      <c r="D279" s="118" t="s">
        <v>655</v>
      </c>
      <c r="E279" s="122">
        <f t="shared" si="19"/>
        <v>27</v>
      </c>
      <c r="F279" s="122">
        <f t="shared" si="20"/>
        <v>13</v>
      </c>
      <c r="G279" s="122">
        <f t="shared" si="21"/>
        <v>40</v>
      </c>
      <c r="H279" s="119">
        <v>2</v>
      </c>
      <c r="I279" s="119"/>
      <c r="J279" s="119">
        <v>2</v>
      </c>
      <c r="K279" s="119"/>
      <c r="L279" s="119"/>
      <c r="M279" s="119"/>
      <c r="N279" s="119"/>
      <c r="O279" s="119">
        <v>1</v>
      </c>
      <c r="P279" s="119">
        <v>1</v>
      </c>
      <c r="Q279" s="119">
        <v>1</v>
      </c>
      <c r="R279" s="119">
        <v>1</v>
      </c>
      <c r="S279" s="119">
        <v>2</v>
      </c>
      <c r="T279" s="119">
        <v>6</v>
      </c>
      <c r="U279" s="119">
        <v>5</v>
      </c>
      <c r="V279" s="119">
        <v>11</v>
      </c>
      <c r="W279" s="119">
        <v>18</v>
      </c>
      <c r="X279" s="119">
        <v>6</v>
      </c>
      <c r="Y279" s="119">
        <v>24</v>
      </c>
      <c r="Z279" s="119"/>
      <c r="AA279" s="119"/>
      <c r="AB279" s="120"/>
    </row>
    <row r="280" spans="2:28">
      <c r="B280" s="121" t="s">
        <v>414</v>
      </c>
      <c r="C280" s="112" t="s">
        <v>414</v>
      </c>
      <c r="D280" s="118" t="s">
        <v>657</v>
      </c>
      <c r="E280" s="122">
        <f t="shared" si="19"/>
        <v>17</v>
      </c>
      <c r="F280" s="122">
        <f t="shared" si="20"/>
        <v>4</v>
      </c>
      <c r="G280" s="122">
        <f t="shared" si="21"/>
        <v>21</v>
      </c>
      <c r="H280" s="119"/>
      <c r="I280" s="119"/>
      <c r="J280" s="119"/>
      <c r="K280" s="119"/>
      <c r="L280" s="119"/>
      <c r="M280" s="119"/>
      <c r="N280" s="119"/>
      <c r="O280" s="119"/>
      <c r="P280" s="119"/>
      <c r="Q280" s="119"/>
      <c r="R280" s="119"/>
      <c r="S280" s="119"/>
      <c r="T280" s="119">
        <v>17</v>
      </c>
      <c r="U280" s="119">
        <v>4</v>
      </c>
      <c r="V280" s="119">
        <v>21</v>
      </c>
      <c r="W280" s="119"/>
      <c r="X280" s="119"/>
      <c r="Y280" s="119"/>
      <c r="Z280" s="119"/>
      <c r="AA280" s="119"/>
      <c r="AB280" s="120"/>
    </row>
    <row r="281" spans="2:28">
      <c r="B281" s="121" t="s">
        <v>416</v>
      </c>
      <c r="C281" s="112" t="s">
        <v>416</v>
      </c>
      <c r="D281" s="118" t="s">
        <v>658</v>
      </c>
      <c r="E281" s="122">
        <f t="shared" si="19"/>
        <v>4</v>
      </c>
      <c r="F281" s="122">
        <f t="shared" si="20"/>
        <v>1</v>
      </c>
      <c r="G281" s="122">
        <f t="shared" si="21"/>
        <v>5</v>
      </c>
      <c r="H281" s="119"/>
      <c r="I281" s="119"/>
      <c r="J281" s="119"/>
      <c r="K281" s="119"/>
      <c r="L281" s="119"/>
      <c r="M281" s="119"/>
      <c r="N281" s="119"/>
      <c r="O281" s="119"/>
      <c r="P281" s="119"/>
      <c r="Q281" s="119"/>
      <c r="R281" s="119"/>
      <c r="S281" s="119"/>
      <c r="T281" s="119">
        <v>2</v>
      </c>
      <c r="U281" s="119"/>
      <c r="V281" s="119">
        <v>2</v>
      </c>
      <c r="W281" s="119">
        <v>2</v>
      </c>
      <c r="X281" s="119">
        <v>1</v>
      </c>
      <c r="Y281" s="119">
        <v>3</v>
      </c>
      <c r="Z281" s="119"/>
      <c r="AA281" s="119"/>
      <c r="AB281" s="120"/>
    </row>
    <row r="282" spans="2:28">
      <c r="B282" s="121" t="s">
        <v>418</v>
      </c>
      <c r="C282" s="112" t="s">
        <v>418</v>
      </c>
      <c r="D282" s="118" t="s">
        <v>659</v>
      </c>
      <c r="E282" s="122">
        <f t="shared" si="19"/>
        <v>5</v>
      </c>
      <c r="F282" s="122">
        <f t="shared" si="20"/>
        <v>10</v>
      </c>
      <c r="G282" s="122">
        <f t="shared" si="21"/>
        <v>15</v>
      </c>
      <c r="H282" s="119"/>
      <c r="I282" s="119">
        <v>1</v>
      </c>
      <c r="J282" s="119">
        <v>1</v>
      </c>
      <c r="K282" s="119"/>
      <c r="L282" s="119">
        <v>1</v>
      </c>
      <c r="M282" s="119">
        <v>1</v>
      </c>
      <c r="N282" s="119">
        <v>1</v>
      </c>
      <c r="O282" s="119"/>
      <c r="P282" s="119">
        <v>1</v>
      </c>
      <c r="Q282" s="119"/>
      <c r="R282" s="119">
        <v>3</v>
      </c>
      <c r="S282" s="119">
        <v>3</v>
      </c>
      <c r="T282" s="119">
        <v>1</v>
      </c>
      <c r="U282" s="119">
        <v>4</v>
      </c>
      <c r="V282" s="119">
        <v>5</v>
      </c>
      <c r="W282" s="119">
        <v>3</v>
      </c>
      <c r="X282" s="119">
        <v>1</v>
      </c>
      <c r="Y282" s="119">
        <v>4</v>
      </c>
      <c r="Z282" s="119"/>
      <c r="AA282" s="119"/>
      <c r="AB282" s="120"/>
    </row>
    <row r="283" spans="2:28">
      <c r="B283" s="111" t="s">
        <v>50</v>
      </c>
      <c r="C283" s="112"/>
      <c r="D283" s="113"/>
      <c r="E283" s="114">
        <f t="shared" si="19"/>
        <v>150</v>
      </c>
      <c r="F283" s="114">
        <f t="shared" si="20"/>
        <v>58</v>
      </c>
      <c r="G283" s="114">
        <f t="shared" si="21"/>
        <v>208</v>
      </c>
      <c r="H283" s="114">
        <v>1</v>
      </c>
      <c r="I283" s="114"/>
      <c r="J283" s="114">
        <v>1</v>
      </c>
      <c r="K283" s="114">
        <v>1</v>
      </c>
      <c r="L283" s="114"/>
      <c r="M283" s="114">
        <v>1</v>
      </c>
      <c r="N283" s="114"/>
      <c r="O283" s="114"/>
      <c r="P283" s="114"/>
      <c r="Q283" s="114"/>
      <c r="R283" s="114"/>
      <c r="S283" s="114"/>
      <c r="T283" s="114"/>
      <c r="U283" s="114"/>
      <c r="V283" s="114"/>
      <c r="W283" s="114"/>
      <c r="X283" s="114"/>
      <c r="Y283" s="114"/>
      <c r="Z283" s="114">
        <v>148</v>
      </c>
      <c r="AA283" s="114">
        <v>58</v>
      </c>
      <c r="AB283" s="115">
        <v>206</v>
      </c>
    </row>
    <row r="284" spans="2:28">
      <c r="B284" s="116" t="s">
        <v>441</v>
      </c>
      <c r="C284" s="117"/>
      <c r="D284" s="118"/>
      <c r="E284" s="119">
        <f t="shared" si="19"/>
        <v>0</v>
      </c>
      <c r="F284" s="119">
        <f t="shared" si="20"/>
        <v>1</v>
      </c>
      <c r="G284" s="119">
        <f t="shared" si="21"/>
        <v>1</v>
      </c>
      <c r="H284" s="119"/>
      <c r="I284" s="119"/>
      <c r="J284" s="119"/>
      <c r="K284" s="119"/>
      <c r="L284" s="119"/>
      <c r="M284" s="119"/>
      <c r="N284" s="119"/>
      <c r="O284" s="119"/>
      <c r="P284" s="119"/>
      <c r="Q284" s="119"/>
      <c r="R284" s="119"/>
      <c r="S284" s="119"/>
      <c r="T284" s="119"/>
      <c r="U284" s="119"/>
      <c r="V284" s="119"/>
      <c r="W284" s="119"/>
      <c r="X284" s="119"/>
      <c r="Y284" s="119"/>
      <c r="Z284" s="119"/>
      <c r="AA284" s="119">
        <v>1</v>
      </c>
      <c r="AB284" s="120">
        <v>1</v>
      </c>
    </row>
    <row r="285" spans="2:28">
      <c r="B285" s="121" t="s">
        <v>420</v>
      </c>
      <c r="C285" s="112" t="s">
        <v>420</v>
      </c>
      <c r="D285" s="118" t="s">
        <v>660</v>
      </c>
      <c r="E285" s="122">
        <f t="shared" si="19"/>
        <v>0</v>
      </c>
      <c r="F285" s="122">
        <f t="shared" si="20"/>
        <v>1</v>
      </c>
      <c r="G285" s="122">
        <f t="shared" si="21"/>
        <v>1</v>
      </c>
      <c r="H285" s="119"/>
      <c r="I285" s="119"/>
      <c r="J285" s="119"/>
      <c r="K285" s="119"/>
      <c r="L285" s="119"/>
      <c r="M285" s="119"/>
      <c r="N285" s="119"/>
      <c r="O285" s="119"/>
      <c r="P285" s="119"/>
      <c r="Q285" s="119"/>
      <c r="R285" s="119"/>
      <c r="S285" s="119"/>
      <c r="T285" s="119"/>
      <c r="U285" s="119"/>
      <c r="V285" s="119"/>
      <c r="W285" s="119"/>
      <c r="X285" s="119"/>
      <c r="Y285" s="119"/>
      <c r="Z285" s="119"/>
      <c r="AA285" s="119">
        <v>1</v>
      </c>
      <c r="AB285" s="120">
        <v>1</v>
      </c>
    </row>
    <row r="286" spans="2:28">
      <c r="B286" s="116" t="s">
        <v>75</v>
      </c>
      <c r="C286" s="117"/>
      <c r="D286" s="118"/>
      <c r="E286" s="119">
        <f t="shared" si="19"/>
        <v>150</v>
      </c>
      <c r="F286" s="119">
        <f t="shared" si="20"/>
        <v>57</v>
      </c>
      <c r="G286" s="119">
        <f t="shared" si="21"/>
        <v>207</v>
      </c>
      <c r="H286" s="119">
        <v>1</v>
      </c>
      <c r="I286" s="119"/>
      <c r="J286" s="119">
        <v>1</v>
      </c>
      <c r="K286" s="119">
        <v>1</v>
      </c>
      <c r="L286" s="119"/>
      <c r="M286" s="119">
        <v>1</v>
      </c>
      <c r="N286" s="119"/>
      <c r="O286" s="119"/>
      <c r="P286" s="119"/>
      <c r="Q286" s="119"/>
      <c r="R286" s="119"/>
      <c r="S286" s="119"/>
      <c r="T286" s="119"/>
      <c r="U286" s="119"/>
      <c r="V286" s="119"/>
      <c r="W286" s="119"/>
      <c r="X286" s="119"/>
      <c r="Y286" s="119"/>
      <c r="Z286" s="119">
        <v>148</v>
      </c>
      <c r="AA286" s="119">
        <v>57</v>
      </c>
      <c r="AB286" s="120">
        <v>205</v>
      </c>
    </row>
    <row r="287" spans="2:28">
      <c r="B287" s="121" t="s">
        <v>420</v>
      </c>
      <c r="C287" s="112" t="s">
        <v>420</v>
      </c>
      <c r="D287" s="118" t="s">
        <v>660</v>
      </c>
      <c r="E287" s="122">
        <f t="shared" si="19"/>
        <v>150</v>
      </c>
      <c r="F287" s="122">
        <f t="shared" si="20"/>
        <v>57</v>
      </c>
      <c r="G287" s="122">
        <f t="shared" si="21"/>
        <v>207</v>
      </c>
      <c r="H287" s="119">
        <v>1</v>
      </c>
      <c r="I287" s="119"/>
      <c r="J287" s="119">
        <v>1</v>
      </c>
      <c r="K287" s="119">
        <v>1</v>
      </c>
      <c r="L287" s="119"/>
      <c r="M287" s="119">
        <v>1</v>
      </c>
      <c r="N287" s="119"/>
      <c r="O287" s="119"/>
      <c r="P287" s="119"/>
      <c r="Q287" s="119"/>
      <c r="R287" s="119"/>
      <c r="S287" s="119"/>
      <c r="T287" s="119"/>
      <c r="U287" s="119"/>
      <c r="V287" s="119"/>
      <c r="W287" s="119"/>
      <c r="X287" s="119"/>
      <c r="Y287" s="119"/>
      <c r="Z287" s="119">
        <v>148</v>
      </c>
      <c r="AA287" s="119">
        <v>57</v>
      </c>
      <c r="AB287" s="120">
        <v>205</v>
      </c>
    </row>
    <row r="288" spans="2:28">
      <c r="B288" s="124" t="s">
        <v>424</v>
      </c>
      <c r="C288" s="125"/>
      <c r="D288" s="97"/>
      <c r="E288" s="126">
        <f t="shared" ref="E288:E291" si="22">H288+K288+N288+Q288+T288+W288+Z288</f>
        <v>39</v>
      </c>
      <c r="F288" s="126">
        <f t="shared" ref="F288:F291" si="23">I288+L288+O288+R288+U288+X288+AA288</f>
        <v>31</v>
      </c>
      <c r="G288" s="126">
        <f t="shared" ref="G288:G291" si="24">SUM(E288:F288)</f>
        <v>70</v>
      </c>
      <c r="H288" s="126">
        <v>19</v>
      </c>
      <c r="I288" s="126">
        <v>14</v>
      </c>
      <c r="J288" s="126">
        <v>33</v>
      </c>
      <c r="K288" s="126">
        <v>20</v>
      </c>
      <c r="L288" s="126">
        <v>17</v>
      </c>
      <c r="M288" s="126">
        <v>37</v>
      </c>
      <c r="N288" s="126"/>
      <c r="O288" s="126"/>
      <c r="P288" s="126"/>
      <c r="Q288" s="126"/>
      <c r="R288" s="126"/>
      <c r="S288" s="126"/>
      <c r="T288" s="126"/>
      <c r="U288" s="126"/>
      <c r="V288" s="126"/>
      <c r="W288" s="126"/>
      <c r="X288" s="126"/>
      <c r="Y288" s="126"/>
      <c r="Z288" s="126"/>
      <c r="AA288" s="126"/>
      <c r="AB288" s="127"/>
    </row>
    <row r="289" spans="2:28">
      <c r="B289" s="111" t="s">
        <v>50</v>
      </c>
      <c r="C289" s="112"/>
      <c r="D289" s="113"/>
      <c r="E289" s="114">
        <f t="shared" si="22"/>
        <v>39</v>
      </c>
      <c r="F289" s="114">
        <f t="shared" si="23"/>
        <v>31</v>
      </c>
      <c r="G289" s="114">
        <f t="shared" si="24"/>
        <v>70</v>
      </c>
      <c r="H289" s="114">
        <v>19</v>
      </c>
      <c r="I289" s="114">
        <v>14</v>
      </c>
      <c r="J289" s="114">
        <v>33</v>
      </c>
      <c r="K289" s="114">
        <v>20</v>
      </c>
      <c r="L289" s="114">
        <v>17</v>
      </c>
      <c r="M289" s="114">
        <v>37</v>
      </c>
      <c r="N289" s="114"/>
      <c r="O289" s="114"/>
      <c r="P289" s="114"/>
      <c r="Q289" s="114"/>
      <c r="R289" s="114"/>
      <c r="S289" s="114"/>
      <c r="T289" s="114"/>
      <c r="U289" s="114"/>
      <c r="V289" s="114"/>
      <c r="W289" s="114"/>
      <c r="X289" s="114"/>
      <c r="Y289" s="114"/>
      <c r="Z289" s="114"/>
      <c r="AA289" s="114"/>
      <c r="AB289" s="115"/>
    </row>
    <row r="290" spans="2:28">
      <c r="B290" s="116" t="s">
        <v>75</v>
      </c>
      <c r="C290" s="117"/>
      <c r="D290" s="118"/>
      <c r="E290" s="119">
        <f t="shared" si="22"/>
        <v>39</v>
      </c>
      <c r="F290" s="119">
        <f t="shared" si="23"/>
        <v>31</v>
      </c>
      <c r="G290" s="119">
        <f t="shared" si="24"/>
        <v>70</v>
      </c>
      <c r="H290" s="119">
        <v>19</v>
      </c>
      <c r="I290" s="119">
        <v>14</v>
      </c>
      <c r="J290" s="119">
        <v>33</v>
      </c>
      <c r="K290" s="119">
        <v>20</v>
      </c>
      <c r="L290" s="119">
        <v>17</v>
      </c>
      <c r="M290" s="119">
        <v>37</v>
      </c>
      <c r="N290" s="119"/>
      <c r="O290" s="119"/>
      <c r="P290" s="119"/>
      <c r="Q290" s="119"/>
      <c r="R290" s="119"/>
      <c r="S290" s="119"/>
      <c r="T290" s="119"/>
      <c r="U290" s="119"/>
      <c r="V290" s="119"/>
      <c r="W290" s="119"/>
      <c r="X290" s="119"/>
      <c r="Y290" s="119"/>
      <c r="Z290" s="119"/>
      <c r="AA290" s="119"/>
      <c r="AB290" s="120"/>
    </row>
    <row r="291" spans="2:28" ht="13.5" thickBot="1">
      <c r="B291" s="129">
        <v>4.0301</v>
      </c>
      <c r="C291" s="130" t="s">
        <v>423</v>
      </c>
      <c r="D291" s="131" t="s">
        <v>424</v>
      </c>
      <c r="E291" s="132">
        <f t="shared" si="22"/>
        <v>39</v>
      </c>
      <c r="F291" s="132">
        <f t="shared" si="23"/>
        <v>31</v>
      </c>
      <c r="G291" s="132">
        <f t="shared" si="24"/>
        <v>70</v>
      </c>
      <c r="H291" s="133">
        <v>19</v>
      </c>
      <c r="I291" s="133">
        <v>14</v>
      </c>
      <c r="J291" s="133">
        <v>33</v>
      </c>
      <c r="K291" s="133">
        <v>20</v>
      </c>
      <c r="L291" s="133">
        <v>17</v>
      </c>
      <c r="M291" s="133">
        <v>37</v>
      </c>
      <c r="N291" s="133"/>
      <c r="O291" s="133"/>
      <c r="P291" s="133"/>
      <c r="Q291" s="133"/>
      <c r="R291" s="133"/>
      <c r="S291" s="133"/>
      <c r="T291" s="133"/>
      <c r="U291" s="133"/>
      <c r="V291" s="133"/>
      <c r="W291" s="133"/>
      <c r="X291" s="133"/>
      <c r="Y291" s="133"/>
      <c r="Z291" s="133"/>
      <c r="AA291" s="133"/>
      <c r="AB291" s="134"/>
    </row>
  </sheetData>
  <mergeCells count="27">
    <mergeCell ref="T8:U8"/>
    <mergeCell ref="W8:X8"/>
    <mergeCell ref="Z8:AA8"/>
    <mergeCell ref="C8:D9"/>
    <mergeCell ref="G8:G9"/>
    <mergeCell ref="J8:J9"/>
    <mergeCell ref="M8:M9"/>
    <mergeCell ref="P8:P9"/>
    <mergeCell ref="S8:S9"/>
    <mergeCell ref="V8:V9"/>
    <mergeCell ref="Y8:Y9"/>
    <mergeCell ref="C11:D11"/>
    <mergeCell ref="C25:D25"/>
    <mergeCell ref="Y4:AB4"/>
    <mergeCell ref="B10:D10"/>
    <mergeCell ref="C1:AB1"/>
    <mergeCell ref="C2:AB2"/>
    <mergeCell ref="C3:AB3"/>
    <mergeCell ref="C5:AB5"/>
    <mergeCell ref="C6:AB6"/>
    <mergeCell ref="C7:AB7"/>
    <mergeCell ref="AB8:AB9"/>
    <mergeCell ref="E8:F8"/>
    <mergeCell ref="H8:I8"/>
    <mergeCell ref="K8:L8"/>
    <mergeCell ref="N8:O8"/>
    <mergeCell ref="Q8:R8"/>
  </mergeCells>
  <printOptions horizontalCentered="1"/>
  <pageMargins left="0.25" right="0.25" top="0.75" bottom="0.75" header="0.3" footer="0.3"/>
  <pageSetup paperSize="5" scale="70" orientation="landscape" r:id="rId1"/>
  <headerFooter>
    <oddHeader>&amp;L&amp;G</oddHeader>
    <oddFooter>&amp;C&amp;8Patrono con Igualdad de Oportunidad en el Empleo M/M/V/I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AB284"/>
  <sheetViews>
    <sheetView zoomScaleNormal="100" workbookViewId="0">
      <pane xSplit="4" ySplit="9" topLeftCell="E10" activePane="bottomRight" state="frozen"/>
      <selection pane="bottomRight"/>
      <selection pane="bottomLeft" activeCell="A10" sqref="A10"/>
      <selection pane="topRight" activeCell="E1" sqref="E1"/>
    </sheetView>
  </sheetViews>
  <sheetFormatPr defaultRowHeight="12.75"/>
  <cols>
    <col min="1" max="1" width="9.140625" style="90"/>
    <col min="2" max="2" width="12.28515625" style="90" customWidth="1"/>
    <col min="3" max="3" width="8.140625" style="142" customWidth="1"/>
    <col min="4" max="4" width="39.85546875" style="90" bestFit="1" customWidth="1"/>
    <col min="5" max="6" width="7" style="90" bestFit="1" customWidth="1"/>
    <col min="7" max="7" width="8" style="90" bestFit="1" customWidth="1"/>
    <col min="8" max="14" width="7" style="90" bestFit="1" customWidth="1"/>
    <col min="15" max="15" width="5.42578125" style="90" bestFit="1" customWidth="1"/>
    <col min="16" max="19" width="7" style="90" bestFit="1" customWidth="1"/>
    <col min="20" max="21" width="4.42578125" style="90" bestFit="1" customWidth="1"/>
    <col min="22" max="22" width="5.42578125" style="90" bestFit="1" customWidth="1"/>
    <col min="23" max="24" width="4.42578125" style="90" bestFit="1" customWidth="1"/>
    <col min="25" max="25" width="4.7109375" style="90" bestFit="1" customWidth="1"/>
    <col min="26" max="27" width="4.42578125" style="90" bestFit="1" customWidth="1"/>
    <col min="28" max="28" width="4.7109375" style="90" bestFit="1" customWidth="1"/>
    <col min="29" max="16384" width="9.140625" style="90"/>
  </cols>
  <sheetData>
    <row r="1" spans="2:28" ht="15">
      <c r="C1" s="269" t="s">
        <v>28</v>
      </c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  <c r="U1" s="269"/>
      <c r="V1" s="269"/>
      <c r="W1" s="269"/>
      <c r="X1" s="269"/>
      <c r="Y1" s="269"/>
      <c r="Z1" s="269"/>
      <c r="AA1" s="269"/>
      <c r="AB1" s="269"/>
    </row>
    <row r="2" spans="2:28" ht="15">
      <c r="C2" s="269" t="s">
        <v>29</v>
      </c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  <c r="AA2" s="269"/>
      <c r="AB2" s="269"/>
    </row>
    <row r="3" spans="2:28" ht="15">
      <c r="C3" s="269" t="s">
        <v>3</v>
      </c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  <c r="P3" s="269"/>
      <c r="Q3" s="269"/>
      <c r="R3" s="269"/>
      <c r="S3" s="269"/>
      <c r="T3" s="269"/>
      <c r="U3" s="269"/>
      <c r="V3" s="269"/>
      <c r="W3" s="269"/>
      <c r="X3" s="269"/>
      <c r="Y3" s="269"/>
      <c r="Z3" s="269"/>
      <c r="AA3" s="269"/>
      <c r="AB3" s="269"/>
    </row>
    <row r="4" spans="2:28" ht="15">
      <c r="C4" s="147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261" t="s">
        <v>577</v>
      </c>
      <c r="Z4" s="261"/>
      <c r="AA4" s="261"/>
      <c r="AB4" s="261"/>
    </row>
    <row r="5" spans="2:28" ht="15">
      <c r="C5" s="270" t="s">
        <v>31</v>
      </c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0"/>
      <c r="O5" s="270"/>
      <c r="P5" s="270"/>
      <c r="Q5" s="270"/>
      <c r="R5" s="270"/>
      <c r="S5" s="270"/>
      <c r="T5" s="270"/>
      <c r="U5" s="270"/>
      <c r="V5" s="270"/>
      <c r="W5" s="270"/>
      <c r="X5" s="270"/>
      <c r="Y5" s="270"/>
      <c r="Z5" s="270"/>
      <c r="AA5" s="270"/>
      <c r="AB5" s="270"/>
    </row>
    <row r="6" spans="2:28" ht="15">
      <c r="C6" s="271" t="s">
        <v>667</v>
      </c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</row>
    <row r="7" spans="2:28" ht="13.5" thickBot="1">
      <c r="C7" s="263" t="s">
        <v>33</v>
      </c>
      <c r="D7" s="263"/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  <c r="V7" s="263"/>
      <c r="W7" s="263"/>
      <c r="X7" s="263"/>
      <c r="Y7" s="263"/>
      <c r="Z7" s="263"/>
      <c r="AA7" s="263"/>
      <c r="AB7" s="263"/>
    </row>
    <row r="8" spans="2:28" ht="25.5" customHeight="1">
      <c r="B8" s="68"/>
      <c r="C8" s="266" t="s">
        <v>579</v>
      </c>
      <c r="D8" s="262"/>
      <c r="E8" s="262" t="s">
        <v>580</v>
      </c>
      <c r="F8" s="262"/>
      <c r="G8" s="262" t="s">
        <v>35</v>
      </c>
      <c r="H8" s="262" t="s">
        <v>36</v>
      </c>
      <c r="I8" s="262"/>
      <c r="J8" s="262" t="s">
        <v>35</v>
      </c>
      <c r="K8" s="262" t="s">
        <v>37</v>
      </c>
      <c r="L8" s="262"/>
      <c r="M8" s="262" t="s">
        <v>35</v>
      </c>
      <c r="N8" s="262" t="s">
        <v>38</v>
      </c>
      <c r="O8" s="262"/>
      <c r="P8" s="262" t="s">
        <v>35</v>
      </c>
      <c r="Q8" s="262" t="s">
        <v>39</v>
      </c>
      <c r="R8" s="262"/>
      <c r="S8" s="262" t="s">
        <v>35</v>
      </c>
      <c r="T8" s="262" t="s">
        <v>40</v>
      </c>
      <c r="U8" s="262"/>
      <c r="V8" s="262" t="s">
        <v>35</v>
      </c>
      <c r="W8" s="262" t="s">
        <v>42</v>
      </c>
      <c r="X8" s="262"/>
      <c r="Y8" s="262" t="s">
        <v>35</v>
      </c>
      <c r="Z8" s="262" t="s">
        <v>43</v>
      </c>
      <c r="AA8" s="262"/>
      <c r="AB8" s="264" t="s">
        <v>35</v>
      </c>
    </row>
    <row r="9" spans="2:28" ht="13.5" thickBot="1">
      <c r="B9" s="68"/>
      <c r="C9" s="267"/>
      <c r="D9" s="268"/>
      <c r="E9" s="91" t="s">
        <v>44</v>
      </c>
      <c r="F9" s="91" t="s">
        <v>45</v>
      </c>
      <c r="G9" s="268"/>
      <c r="H9" s="91" t="s">
        <v>44</v>
      </c>
      <c r="I9" s="91" t="s">
        <v>45</v>
      </c>
      <c r="J9" s="268"/>
      <c r="K9" s="91" t="s">
        <v>44</v>
      </c>
      <c r="L9" s="91" t="s">
        <v>45</v>
      </c>
      <c r="M9" s="268"/>
      <c r="N9" s="91" t="s">
        <v>44</v>
      </c>
      <c r="O9" s="91" t="s">
        <v>45</v>
      </c>
      <c r="P9" s="268"/>
      <c r="Q9" s="91" t="s">
        <v>44</v>
      </c>
      <c r="R9" s="91" t="s">
        <v>45</v>
      </c>
      <c r="S9" s="268"/>
      <c r="T9" s="91" t="s">
        <v>44</v>
      </c>
      <c r="U9" s="91" t="s">
        <v>45</v>
      </c>
      <c r="V9" s="268"/>
      <c r="W9" s="91" t="s">
        <v>44</v>
      </c>
      <c r="X9" s="91" t="s">
        <v>45</v>
      </c>
      <c r="Y9" s="268"/>
      <c r="Z9" s="91" t="s">
        <v>44</v>
      </c>
      <c r="AA9" s="91" t="s">
        <v>45</v>
      </c>
      <c r="AB9" s="265"/>
    </row>
    <row r="10" spans="2:28" ht="13.5" thickBot="1">
      <c r="B10" s="259" t="s">
        <v>56</v>
      </c>
      <c r="C10" s="260" t="s">
        <v>56</v>
      </c>
      <c r="D10" s="260"/>
      <c r="E10" s="92">
        <f t="shared" ref="E10:E31" si="0">H10+K10+N10+Q10+T10+W10+Z10</f>
        <v>8793</v>
      </c>
      <c r="F10" s="92">
        <f t="shared" ref="F10:F31" si="1">I10+L10+O10+R10+U10+X10+AA10</f>
        <v>5099</v>
      </c>
      <c r="G10" s="92">
        <f t="shared" ref="G10:G31" si="2">SUM(E10:F10)</f>
        <v>13892</v>
      </c>
      <c r="H10" s="92">
        <v>2411</v>
      </c>
      <c r="I10" s="92">
        <v>1425</v>
      </c>
      <c r="J10" s="92">
        <f t="shared" ref="J10:J31" si="3">SUM(H10:I10)</f>
        <v>3836</v>
      </c>
      <c r="K10" s="92">
        <v>2755</v>
      </c>
      <c r="L10" s="92">
        <v>1572</v>
      </c>
      <c r="M10" s="92">
        <f t="shared" ref="M10:M30" si="4">SUM(K10:L10)</f>
        <v>4327</v>
      </c>
      <c r="N10" s="92">
        <v>1270</v>
      </c>
      <c r="O10" s="92">
        <v>782</v>
      </c>
      <c r="P10" s="92">
        <f t="shared" ref="P10:P30" si="5">SUM(N10:O10)</f>
        <v>2052</v>
      </c>
      <c r="Q10" s="92">
        <v>2228</v>
      </c>
      <c r="R10" s="92">
        <v>1243</v>
      </c>
      <c r="S10" s="92">
        <f t="shared" ref="S10:S30" si="6">SUM(Q10:R10)</f>
        <v>3471</v>
      </c>
      <c r="T10" s="92">
        <v>72</v>
      </c>
      <c r="U10" s="92">
        <v>38</v>
      </c>
      <c r="V10" s="92">
        <f t="shared" ref="V10:V30" si="7">SUM(T10:U10)</f>
        <v>110</v>
      </c>
      <c r="W10" s="92">
        <v>21</v>
      </c>
      <c r="X10" s="92">
        <v>10</v>
      </c>
      <c r="Y10" s="92">
        <f t="shared" ref="Y10:Y30" si="8">SUM(W10:X10)</f>
        <v>31</v>
      </c>
      <c r="Z10" s="92">
        <v>36</v>
      </c>
      <c r="AA10" s="92">
        <v>29</v>
      </c>
      <c r="AB10" s="93">
        <f t="shared" ref="AB10:AB30" si="9">SUM(Z10:AA10)</f>
        <v>65</v>
      </c>
    </row>
    <row r="11" spans="2:28">
      <c r="B11" s="68"/>
      <c r="C11" s="255" t="s">
        <v>49</v>
      </c>
      <c r="D11" s="256"/>
      <c r="E11" s="94">
        <f t="shared" si="0"/>
        <v>6892</v>
      </c>
      <c r="F11" s="94">
        <f t="shared" si="1"/>
        <v>3985</v>
      </c>
      <c r="G11" s="94">
        <f t="shared" si="2"/>
        <v>10877</v>
      </c>
      <c r="H11" s="94">
        <v>1664</v>
      </c>
      <c r="I11" s="94">
        <v>1039</v>
      </c>
      <c r="J11" s="94">
        <f t="shared" si="3"/>
        <v>2703</v>
      </c>
      <c r="K11" s="94">
        <v>1726</v>
      </c>
      <c r="L11" s="94">
        <v>939</v>
      </c>
      <c r="M11" s="94">
        <f t="shared" si="4"/>
        <v>2665</v>
      </c>
      <c r="N11" s="94">
        <v>1172</v>
      </c>
      <c r="O11" s="94">
        <v>707</v>
      </c>
      <c r="P11" s="94">
        <f t="shared" si="5"/>
        <v>1879</v>
      </c>
      <c r="Q11" s="94">
        <v>2228</v>
      </c>
      <c r="R11" s="94">
        <v>1243</v>
      </c>
      <c r="S11" s="94">
        <f t="shared" si="6"/>
        <v>3471</v>
      </c>
      <c r="T11" s="94">
        <v>72</v>
      </c>
      <c r="U11" s="94">
        <v>38</v>
      </c>
      <c r="V11" s="94">
        <f t="shared" si="7"/>
        <v>110</v>
      </c>
      <c r="W11" s="94">
        <v>21</v>
      </c>
      <c r="X11" s="94">
        <v>10</v>
      </c>
      <c r="Y11" s="94">
        <f t="shared" si="8"/>
        <v>31</v>
      </c>
      <c r="Z11" s="94">
        <v>9</v>
      </c>
      <c r="AA11" s="94">
        <v>9</v>
      </c>
      <c r="AB11" s="95">
        <f t="shared" si="9"/>
        <v>18</v>
      </c>
    </row>
    <row r="12" spans="2:28">
      <c r="B12" s="68"/>
      <c r="C12" s="137">
        <v>5</v>
      </c>
      <c r="D12" s="97" t="s">
        <v>71</v>
      </c>
      <c r="E12" s="98">
        <f t="shared" si="0"/>
        <v>5129</v>
      </c>
      <c r="F12" s="98">
        <f t="shared" si="1"/>
        <v>3019</v>
      </c>
      <c r="G12" s="99">
        <f t="shared" si="2"/>
        <v>8148</v>
      </c>
      <c r="H12" s="98">
        <v>1259</v>
      </c>
      <c r="I12" s="98">
        <v>788</v>
      </c>
      <c r="J12" s="99">
        <f t="shared" si="3"/>
        <v>2047</v>
      </c>
      <c r="K12" s="98">
        <v>1314</v>
      </c>
      <c r="L12" s="98">
        <v>721</v>
      </c>
      <c r="M12" s="99">
        <f t="shared" si="4"/>
        <v>2035</v>
      </c>
      <c r="N12" s="98">
        <v>890</v>
      </c>
      <c r="O12" s="98">
        <v>556</v>
      </c>
      <c r="P12" s="99">
        <f t="shared" si="5"/>
        <v>1446</v>
      </c>
      <c r="Q12" s="98">
        <v>1621</v>
      </c>
      <c r="R12" s="98">
        <v>923</v>
      </c>
      <c r="S12" s="99">
        <f t="shared" si="6"/>
        <v>2544</v>
      </c>
      <c r="T12" s="98">
        <v>38</v>
      </c>
      <c r="U12" s="98">
        <v>24</v>
      </c>
      <c r="V12" s="99">
        <f t="shared" si="7"/>
        <v>62</v>
      </c>
      <c r="W12" s="98"/>
      <c r="X12" s="98"/>
      <c r="Y12" s="99">
        <f t="shared" si="8"/>
        <v>0</v>
      </c>
      <c r="Z12" s="98">
        <v>7</v>
      </c>
      <c r="AA12" s="98">
        <v>7</v>
      </c>
      <c r="AB12" s="100">
        <f t="shared" si="9"/>
        <v>14</v>
      </c>
    </row>
    <row r="13" spans="2:28">
      <c r="B13" s="68"/>
      <c r="C13" s="137"/>
      <c r="D13" s="97" t="s">
        <v>581</v>
      </c>
      <c r="E13" s="98">
        <f t="shared" si="0"/>
        <v>92</v>
      </c>
      <c r="F13" s="98">
        <f t="shared" si="1"/>
        <v>38</v>
      </c>
      <c r="G13" s="99">
        <f t="shared" si="2"/>
        <v>130</v>
      </c>
      <c r="H13" s="98">
        <v>26</v>
      </c>
      <c r="I13" s="98">
        <v>10</v>
      </c>
      <c r="J13" s="99">
        <f t="shared" si="3"/>
        <v>36</v>
      </c>
      <c r="K13" s="98">
        <v>10</v>
      </c>
      <c r="L13" s="98">
        <v>7</v>
      </c>
      <c r="M13" s="99">
        <f t="shared" si="4"/>
        <v>17</v>
      </c>
      <c r="N13" s="98">
        <v>19</v>
      </c>
      <c r="O13" s="98">
        <v>6</v>
      </c>
      <c r="P13" s="99">
        <f t="shared" si="5"/>
        <v>25</v>
      </c>
      <c r="Q13" s="98">
        <v>35</v>
      </c>
      <c r="R13" s="98">
        <v>15</v>
      </c>
      <c r="S13" s="99">
        <f t="shared" si="6"/>
        <v>50</v>
      </c>
      <c r="T13" s="98">
        <v>2</v>
      </c>
      <c r="U13" s="98"/>
      <c r="V13" s="99">
        <f t="shared" si="7"/>
        <v>2</v>
      </c>
      <c r="W13" s="98"/>
      <c r="X13" s="98"/>
      <c r="Y13" s="99">
        <f t="shared" si="8"/>
        <v>0</v>
      </c>
      <c r="Z13" s="98"/>
      <c r="AA13" s="98"/>
      <c r="AB13" s="100">
        <f t="shared" si="9"/>
        <v>0</v>
      </c>
    </row>
    <row r="14" spans="2:28">
      <c r="B14" s="68"/>
      <c r="C14" s="137"/>
      <c r="D14" s="97" t="s">
        <v>582</v>
      </c>
      <c r="E14" s="98">
        <f t="shared" si="0"/>
        <v>666</v>
      </c>
      <c r="F14" s="98">
        <f t="shared" si="1"/>
        <v>369</v>
      </c>
      <c r="G14" s="99">
        <f t="shared" si="2"/>
        <v>1035</v>
      </c>
      <c r="H14" s="98">
        <v>159</v>
      </c>
      <c r="I14" s="98">
        <v>91</v>
      </c>
      <c r="J14" s="99">
        <f t="shared" si="3"/>
        <v>250</v>
      </c>
      <c r="K14" s="98">
        <v>164</v>
      </c>
      <c r="L14" s="98">
        <v>80</v>
      </c>
      <c r="M14" s="99">
        <f t="shared" si="4"/>
        <v>244</v>
      </c>
      <c r="N14" s="98">
        <v>118</v>
      </c>
      <c r="O14" s="98">
        <v>73</v>
      </c>
      <c r="P14" s="99">
        <f t="shared" si="5"/>
        <v>191</v>
      </c>
      <c r="Q14" s="98">
        <v>221</v>
      </c>
      <c r="R14" s="98">
        <v>124</v>
      </c>
      <c r="S14" s="99">
        <f t="shared" si="6"/>
        <v>345</v>
      </c>
      <c r="T14" s="98">
        <v>2</v>
      </c>
      <c r="U14" s="98">
        <v>1</v>
      </c>
      <c r="V14" s="99">
        <f t="shared" si="7"/>
        <v>3</v>
      </c>
      <c r="W14" s="98"/>
      <c r="X14" s="98"/>
      <c r="Y14" s="99">
        <f t="shared" si="8"/>
        <v>0</v>
      </c>
      <c r="Z14" s="98">
        <v>2</v>
      </c>
      <c r="AA14" s="98"/>
      <c r="AB14" s="100">
        <f t="shared" si="9"/>
        <v>2</v>
      </c>
    </row>
    <row r="15" spans="2:28">
      <c r="B15" s="68"/>
      <c r="C15" s="137"/>
      <c r="D15" s="97" t="s">
        <v>583</v>
      </c>
      <c r="E15" s="98">
        <f t="shared" si="0"/>
        <v>67</v>
      </c>
      <c r="F15" s="98">
        <f t="shared" si="1"/>
        <v>2</v>
      </c>
      <c r="G15" s="99">
        <f t="shared" si="2"/>
        <v>69</v>
      </c>
      <c r="H15" s="98">
        <v>10</v>
      </c>
      <c r="I15" s="98">
        <v>2</v>
      </c>
      <c r="J15" s="99">
        <f t="shared" si="3"/>
        <v>12</v>
      </c>
      <c r="K15" s="98">
        <v>18</v>
      </c>
      <c r="L15" s="98"/>
      <c r="M15" s="99">
        <f t="shared" si="4"/>
        <v>18</v>
      </c>
      <c r="N15" s="98">
        <v>7</v>
      </c>
      <c r="O15" s="98"/>
      <c r="P15" s="99">
        <f t="shared" si="5"/>
        <v>7</v>
      </c>
      <c r="Q15" s="98">
        <v>30</v>
      </c>
      <c r="R15" s="98"/>
      <c r="S15" s="99">
        <f t="shared" si="6"/>
        <v>30</v>
      </c>
      <c r="T15" s="98">
        <v>2</v>
      </c>
      <c r="U15" s="98"/>
      <c r="V15" s="99">
        <f t="shared" si="7"/>
        <v>2</v>
      </c>
      <c r="W15" s="98"/>
      <c r="X15" s="98"/>
      <c r="Y15" s="99">
        <f t="shared" si="8"/>
        <v>0</v>
      </c>
      <c r="Z15" s="98"/>
      <c r="AA15" s="98"/>
      <c r="AB15" s="100">
        <f t="shared" si="9"/>
        <v>0</v>
      </c>
    </row>
    <row r="16" spans="2:28">
      <c r="B16" s="68"/>
      <c r="C16" s="137"/>
      <c r="D16" s="97" t="s">
        <v>584</v>
      </c>
      <c r="E16" s="98">
        <f t="shared" si="0"/>
        <v>273</v>
      </c>
      <c r="F16" s="98">
        <f t="shared" si="1"/>
        <v>28</v>
      </c>
      <c r="G16" s="99">
        <f t="shared" si="2"/>
        <v>301</v>
      </c>
      <c r="H16" s="98">
        <v>35</v>
      </c>
      <c r="I16" s="98">
        <v>5</v>
      </c>
      <c r="J16" s="99">
        <f t="shared" si="3"/>
        <v>40</v>
      </c>
      <c r="K16" s="98">
        <v>67</v>
      </c>
      <c r="L16" s="98">
        <v>6</v>
      </c>
      <c r="M16" s="99">
        <f t="shared" si="4"/>
        <v>73</v>
      </c>
      <c r="N16" s="98">
        <v>51</v>
      </c>
      <c r="O16" s="98">
        <v>3</v>
      </c>
      <c r="P16" s="99">
        <f t="shared" si="5"/>
        <v>54</v>
      </c>
      <c r="Q16" s="98">
        <v>120</v>
      </c>
      <c r="R16" s="98">
        <v>14</v>
      </c>
      <c r="S16" s="99">
        <f t="shared" si="6"/>
        <v>134</v>
      </c>
      <c r="T16" s="98"/>
      <c r="U16" s="98"/>
      <c r="V16" s="99">
        <f t="shared" si="7"/>
        <v>0</v>
      </c>
      <c r="W16" s="98"/>
      <c r="X16" s="98"/>
      <c r="Y16" s="99">
        <f t="shared" si="8"/>
        <v>0</v>
      </c>
      <c r="Z16" s="98"/>
      <c r="AA16" s="98"/>
      <c r="AB16" s="100">
        <f t="shared" si="9"/>
        <v>0</v>
      </c>
    </row>
    <row r="17" spans="2:28">
      <c r="B17" s="68"/>
      <c r="C17" s="137"/>
      <c r="D17" s="97" t="s">
        <v>585</v>
      </c>
      <c r="E17" s="98">
        <f t="shared" si="0"/>
        <v>348</v>
      </c>
      <c r="F17" s="98">
        <f t="shared" si="1"/>
        <v>270</v>
      </c>
      <c r="G17" s="99">
        <f t="shared" si="2"/>
        <v>618</v>
      </c>
      <c r="H17" s="98">
        <v>92</v>
      </c>
      <c r="I17" s="98">
        <v>56</v>
      </c>
      <c r="J17" s="99">
        <f t="shared" si="3"/>
        <v>148</v>
      </c>
      <c r="K17" s="98">
        <v>86</v>
      </c>
      <c r="L17" s="98">
        <v>70</v>
      </c>
      <c r="M17" s="99">
        <f t="shared" si="4"/>
        <v>156</v>
      </c>
      <c r="N17" s="98">
        <v>54</v>
      </c>
      <c r="O17" s="98">
        <v>41</v>
      </c>
      <c r="P17" s="99">
        <f t="shared" si="5"/>
        <v>95</v>
      </c>
      <c r="Q17" s="98">
        <v>116</v>
      </c>
      <c r="R17" s="98">
        <v>102</v>
      </c>
      <c r="S17" s="99">
        <f t="shared" si="6"/>
        <v>218</v>
      </c>
      <c r="T17" s="98"/>
      <c r="U17" s="98">
        <v>1</v>
      </c>
      <c r="V17" s="99">
        <f t="shared" si="7"/>
        <v>1</v>
      </c>
      <c r="W17" s="98"/>
      <c r="X17" s="98"/>
      <c r="Y17" s="99">
        <f t="shared" si="8"/>
        <v>0</v>
      </c>
      <c r="Z17" s="98"/>
      <c r="AA17" s="98"/>
      <c r="AB17" s="100">
        <f t="shared" si="9"/>
        <v>0</v>
      </c>
    </row>
    <row r="18" spans="2:28">
      <c r="B18" s="68"/>
      <c r="C18" s="137"/>
      <c r="D18" s="97" t="s">
        <v>586</v>
      </c>
      <c r="E18" s="98">
        <f t="shared" si="0"/>
        <v>103</v>
      </c>
      <c r="F18" s="98">
        <f t="shared" si="1"/>
        <v>39</v>
      </c>
      <c r="G18" s="99">
        <f t="shared" si="2"/>
        <v>142</v>
      </c>
      <c r="H18" s="98">
        <v>21</v>
      </c>
      <c r="I18" s="98">
        <v>14</v>
      </c>
      <c r="J18" s="99">
        <f t="shared" si="3"/>
        <v>35</v>
      </c>
      <c r="K18" s="98">
        <v>32</v>
      </c>
      <c r="L18" s="98">
        <v>3</v>
      </c>
      <c r="M18" s="99">
        <f t="shared" si="4"/>
        <v>35</v>
      </c>
      <c r="N18" s="98">
        <v>15</v>
      </c>
      <c r="O18" s="98">
        <v>6</v>
      </c>
      <c r="P18" s="99">
        <f t="shared" si="5"/>
        <v>21</v>
      </c>
      <c r="Q18" s="98">
        <v>35</v>
      </c>
      <c r="R18" s="98">
        <v>16</v>
      </c>
      <c r="S18" s="99">
        <f t="shared" si="6"/>
        <v>51</v>
      </c>
      <c r="T18" s="98"/>
      <c r="U18" s="98"/>
      <c r="V18" s="99">
        <f t="shared" si="7"/>
        <v>0</v>
      </c>
      <c r="W18" s="98"/>
      <c r="X18" s="98"/>
      <c r="Y18" s="99">
        <f t="shared" si="8"/>
        <v>0</v>
      </c>
      <c r="Z18" s="98"/>
      <c r="AA18" s="98"/>
      <c r="AB18" s="100">
        <f t="shared" si="9"/>
        <v>0</v>
      </c>
    </row>
    <row r="19" spans="2:28">
      <c r="B19" s="68"/>
      <c r="C19" s="137"/>
      <c r="D19" s="97" t="s">
        <v>587</v>
      </c>
      <c r="E19" s="98">
        <f t="shared" si="0"/>
        <v>47</v>
      </c>
      <c r="F19" s="98">
        <f t="shared" si="1"/>
        <v>55</v>
      </c>
      <c r="G19" s="99">
        <f t="shared" si="2"/>
        <v>102</v>
      </c>
      <c r="H19" s="98">
        <v>3</v>
      </c>
      <c r="I19" s="98">
        <v>7</v>
      </c>
      <c r="J19" s="99">
        <f t="shared" si="3"/>
        <v>10</v>
      </c>
      <c r="K19" s="98">
        <v>8</v>
      </c>
      <c r="L19" s="98">
        <v>12</v>
      </c>
      <c r="M19" s="99">
        <f t="shared" si="4"/>
        <v>20</v>
      </c>
      <c r="N19" s="98">
        <v>9</v>
      </c>
      <c r="O19" s="98">
        <v>9</v>
      </c>
      <c r="P19" s="99">
        <f t="shared" si="5"/>
        <v>18</v>
      </c>
      <c r="Q19" s="98">
        <v>27</v>
      </c>
      <c r="R19" s="98">
        <v>27</v>
      </c>
      <c r="S19" s="99">
        <f t="shared" si="6"/>
        <v>54</v>
      </c>
      <c r="T19" s="98"/>
      <c r="U19" s="98"/>
      <c r="V19" s="99">
        <f t="shared" si="7"/>
        <v>0</v>
      </c>
      <c r="W19" s="98"/>
      <c r="X19" s="98"/>
      <c r="Y19" s="99">
        <f t="shared" si="8"/>
        <v>0</v>
      </c>
      <c r="Z19" s="98"/>
      <c r="AA19" s="98"/>
      <c r="AB19" s="100">
        <f t="shared" si="9"/>
        <v>0</v>
      </c>
    </row>
    <row r="20" spans="2:28">
      <c r="B20" s="68"/>
      <c r="C20" s="137"/>
      <c r="D20" s="97" t="s">
        <v>588</v>
      </c>
      <c r="E20" s="98">
        <f t="shared" si="0"/>
        <v>74</v>
      </c>
      <c r="F20" s="98">
        <f t="shared" si="1"/>
        <v>83</v>
      </c>
      <c r="G20" s="99">
        <f t="shared" si="2"/>
        <v>157</v>
      </c>
      <c r="H20" s="98">
        <v>35</v>
      </c>
      <c r="I20" s="98">
        <v>33</v>
      </c>
      <c r="J20" s="99">
        <f t="shared" si="3"/>
        <v>68</v>
      </c>
      <c r="K20" s="98">
        <v>20</v>
      </c>
      <c r="L20" s="98">
        <v>15</v>
      </c>
      <c r="M20" s="99">
        <f t="shared" si="4"/>
        <v>35</v>
      </c>
      <c r="N20" s="98">
        <v>7</v>
      </c>
      <c r="O20" s="98">
        <v>12</v>
      </c>
      <c r="P20" s="99">
        <f t="shared" si="5"/>
        <v>19</v>
      </c>
      <c r="Q20" s="98">
        <v>11</v>
      </c>
      <c r="R20" s="98">
        <v>20</v>
      </c>
      <c r="S20" s="99">
        <f t="shared" si="6"/>
        <v>31</v>
      </c>
      <c r="T20" s="98">
        <v>1</v>
      </c>
      <c r="U20" s="98">
        <v>1</v>
      </c>
      <c r="V20" s="99">
        <f t="shared" si="7"/>
        <v>2</v>
      </c>
      <c r="W20" s="98"/>
      <c r="X20" s="98"/>
      <c r="Y20" s="99">
        <f t="shared" si="8"/>
        <v>0</v>
      </c>
      <c r="Z20" s="98"/>
      <c r="AA20" s="98">
        <v>2</v>
      </c>
      <c r="AB20" s="100">
        <f t="shared" si="9"/>
        <v>2</v>
      </c>
    </row>
    <row r="21" spans="2:28">
      <c r="B21" s="68"/>
      <c r="C21" s="137"/>
      <c r="D21" s="97" t="s">
        <v>589</v>
      </c>
      <c r="E21" s="98">
        <f t="shared" si="0"/>
        <v>10</v>
      </c>
      <c r="F21" s="98">
        <f t="shared" si="1"/>
        <v>12</v>
      </c>
      <c r="G21" s="99">
        <f t="shared" si="2"/>
        <v>22</v>
      </c>
      <c r="H21" s="98">
        <v>9</v>
      </c>
      <c r="I21" s="98">
        <v>9</v>
      </c>
      <c r="J21" s="99">
        <f t="shared" si="3"/>
        <v>18</v>
      </c>
      <c r="K21" s="98">
        <v>1</v>
      </c>
      <c r="L21" s="98">
        <v>3</v>
      </c>
      <c r="M21" s="99">
        <f t="shared" si="4"/>
        <v>4</v>
      </c>
      <c r="N21" s="98"/>
      <c r="O21" s="98"/>
      <c r="P21" s="99">
        <f t="shared" si="5"/>
        <v>0</v>
      </c>
      <c r="Q21" s="98"/>
      <c r="R21" s="98"/>
      <c r="S21" s="99">
        <f t="shared" si="6"/>
        <v>0</v>
      </c>
      <c r="T21" s="98"/>
      <c r="U21" s="98"/>
      <c r="V21" s="99">
        <f t="shared" si="7"/>
        <v>0</v>
      </c>
      <c r="W21" s="98"/>
      <c r="X21" s="98"/>
      <c r="Y21" s="99">
        <f t="shared" si="8"/>
        <v>0</v>
      </c>
      <c r="Z21" s="98"/>
      <c r="AA21" s="98"/>
      <c r="AB21" s="100">
        <f t="shared" si="9"/>
        <v>0</v>
      </c>
    </row>
    <row r="22" spans="2:28">
      <c r="B22" s="68"/>
      <c r="C22" s="137"/>
      <c r="D22" s="97" t="s">
        <v>590</v>
      </c>
      <c r="E22" s="98">
        <f t="shared" si="0"/>
        <v>15</v>
      </c>
      <c r="F22" s="98">
        <f t="shared" si="1"/>
        <v>23</v>
      </c>
      <c r="G22" s="99">
        <f t="shared" si="2"/>
        <v>38</v>
      </c>
      <c r="H22" s="98">
        <v>10</v>
      </c>
      <c r="I22" s="98">
        <v>18</v>
      </c>
      <c r="J22" s="99">
        <f t="shared" si="3"/>
        <v>28</v>
      </c>
      <c r="K22" s="98">
        <v>5</v>
      </c>
      <c r="L22" s="98">
        <v>5</v>
      </c>
      <c r="M22" s="99">
        <f t="shared" si="4"/>
        <v>10</v>
      </c>
      <c r="N22" s="98"/>
      <c r="O22" s="98"/>
      <c r="P22" s="99">
        <f t="shared" si="5"/>
        <v>0</v>
      </c>
      <c r="Q22" s="98"/>
      <c r="R22" s="98"/>
      <c r="S22" s="99">
        <f t="shared" si="6"/>
        <v>0</v>
      </c>
      <c r="T22" s="98"/>
      <c r="U22" s="98"/>
      <c r="V22" s="99">
        <f t="shared" si="7"/>
        <v>0</v>
      </c>
      <c r="W22" s="98"/>
      <c r="X22" s="98"/>
      <c r="Y22" s="99">
        <f t="shared" si="8"/>
        <v>0</v>
      </c>
      <c r="Z22" s="98"/>
      <c r="AA22" s="98"/>
      <c r="AB22" s="100">
        <f t="shared" si="9"/>
        <v>0</v>
      </c>
    </row>
    <row r="23" spans="2:28">
      <c r="B23" s="68"/>
      <c r="C23" s="137"/>
      <c r="D23" s="97" t="s">
        <v>591</v>
      </c>
      <c r="E23" s="98">
        <f t="shared" si="0"/>
        <v>1</v>
      </c>
      <c r="F23" s="98">
        <f t="shared" si="1"/>
        <v>21</v>
      </c>
      <c r="G23" s="99">
        <f t="shared" si="2"/>
        <v>22</v>
      </c>
      <c r="H23" s="98"/>
      <c r="I23" s="98">
        <v>4</v>
      </c>
      <c r="J23" s="99">
        <f t="shared" si="3"/>
        <v>4</v>
      </c>
      <c r="K23" s="98">
        <v>1</v>
      </c>
      <c r="L23" s="98">
        <v>14</v>
      </c>
      <c r="M23" s="99">
        <f t="shared" si="4"/>
        <v>15</v>
      </c>
      <c r="N23" s="98"/>
      <c r="O23" s="98">
        <v>1</v>
      </c>
      <c r="P23" s="99">
        <f t="shared" si="5"/>
        <v>1</v>
      </c>
      <c r="Q23" s="98"/>
      <c r="R23" s="98">
        <v>2</v>
      </c>
      <c r="S23" s="99">
        <f t="shared" si="6"/>
        <v>2</v>
      </c>
      <c r="T23" s="98"/>
      <c r="U23" s="98"/>
      <c r="V23" s="99">
        <f t="shared" si="7"/>
        <v>0</v>
      </c>
      <c r="W23" s="98"/>
      <c r="X23" s="98"/>
      <c r="Y23" s="99">
        <f t="shared" si="8"/>
        <v>0</v>
      </c>
      <c r="Z23" s="98"/>
      <c r="AA23" s="98"/>
      <c r="AB23" s="100">
        <f t="shared" si="9"/>
        <v>0</v>
      </c>
    </row>
    <row r="24" spans="2:28">
      <c r="B24" s="68"/>
      <c r="C24" s="137"/>
      <c r="D24" s="97" t="s">
        <v>402</v>
      </c>
      <c r="E24" s="98">
        <f t="shared" si="0"/>
        <v>67</v>
      </c>
      <c r="F24" s="98">
        <f t="shared" si="1"/>
        <v>26</v>
      </c>
      <c r="G24" s="99">
        <f t="shared" si="2"/>
        <v>93</v>
      </c>
      <c r="H24" s="98">
        <v>5</v>
      </c>
      <c r="I24" s="98">
        <v>2</v>
      </c>
      <c r="J24" s="99">
        <f t="shared" si="3"/>
        <v>7</v>
      </c>
      <c r="K24" s="98"/>
      <c r="L24" s="98">
        <v>3</v>
      </c>
      <c r="M24" s="99">
        <f t="shared" si="4"/>
        <v>3</v>
      </c>
      <c r="N24" s="98">
        <v>2</v>
      </c>
      <c r="O24" s="98"/>
      <c r="P24" s="99">
        <f t="shared" si="5"/>
        <v>2</v>
      </c>
      <c r="Q24" s="98">
        <v>12</v>
      </c>
      <c r="R24" s="98"/>
      <c r="S24" s="99">
        <f t="shared" si="6"/>
        <v>12</v>
      </c>
      <c r="T24" s="98">
        <v>27</v>
      </c>
      <c r="U24" s="98">
        <v>11</v>
      </c>
      <c r="V24" s="99">
        <f t="shared" si="7"/>
        <v>38</v>
      </c>
      <c r="W24" s="98">
        <v>21</v>
      </c>
      <c r="X24" s="98">
        <v>10</v>
      </c>
      <c r="Y24" s="99">
        <f t="shared" si="8"/>
        <v>31</v>
      </c>
      <c r="Z24" s="98"/>
      <c r="AA24" s="98"/>
      <c r="AB24" s="100">
        <f t="shared" si="9"/>
        <v>0</v>
      </c>
    </row>
    <row r="25" spans="2:28">
      <c r="B25" s="68"/>
      <c r="C25" s="257" t="s">
        <v>50</v>
      </c>
      <c r="D25" s="258"/>
      <c r="E25" s="99">
        <f t="shared" si="0"/>
        <v>1901</v>
      </c>
      <c r="F25" s="99">
        <f t="shared" si="1"/>
        <v>1114</v>
      </c>
      <c r="G25" s="99">
        <f t="shared" si="2"/>
        <v>3015</v>
      </c>
      <c r="H25" s="99">
        <v>747</v>
      </c>
      <c r="I25" s="99">
        <v>386</v>
      </c>
      <c r="J25" s="99">
        <f t="shared" si="3"/>
        <v>1133</v>
      </c>
      <c r="K25" s="99">
        <v>1029</v>
      </c>
      <c r="L25" s="99">
        <v>633</v>
      </c>
      <c r="M25" s="99">
        <f t="shared" si="4"/>
        <v>1662</v>
      </c>
      <c r="N25" s="99">
        <v>98</v>
      </c>
      <c r="O25" s="99">
        <v>75</v>
      </c>
      <c r="P25" s="99">
        <f t="shared" si="5"/>
        <v>173</v>
      </c>
      <c r="Q25" s="99"/>
      <c r="R25" s="99"/>
      <c r="S25" s="99">
        <f t="shared" si="6"/>
        <v>0</v>
      </c>
      <c r="T25" s="99"/>
      <c r="U25" s="99"/>
      <c r="V25" s="99">
        <f t="shared" si="7"/>
        <v>0</v>
      </c>
      <c r="W25" s="99"/>
      <c r="X25" s="99"/>
      <c r="Y25" s="99">
        <f t="shared" si="8"/>
        <v>0</v>
      </c>
      <c r="Z25" s="99">
        <v>27</v>
      </c>
      <c r="AA25" s="99">
        <v>20</v>
      </c>
      <c r="AB25" s="100">
        <f t="shared" si="9"/>
        <v>47</v>
      </c>
    </row>
    <row r="26" spans="2:28">
      <c r="B26" s="68"/>
      <c r="C26" s="137">
        <v>6</v>
      </c>
      <c r="D26" s="97" t="s">
        <v>441</v>
      </c>
      <c r="E26" s="98">
        <f t="shared" si="0"/>
        <v>8</v>
      </c>
      <c r="F26" s="98">
        <f t="shared" si="1"/>
        <v>1</v>
      </c>
      <c r="G26" s="99">
        <f t="shared" si="2"/>
        <v>9</v>
      </c>
      <c r="H26" s="98">
        <v>8</v>
      </c>
      <c r="I26" s="98">
        <v>1</v>
      </c>
      <c r="J26" s="99">
        <f t="shared" si="3"/>
        <v>9</v>
      </c>
      <c r="K26" s="98"/>
      <c r="L26" s="98"/>
      <c r="M26" s="99">
        <f t="shared" si="4"/>
        <v>0</v>
      </c>
      <c r="N26" s="98"/>
      <c r="O26" s="98"/>
      <c r="P26" s="99">
        <f t="shared" si="5"/>
        <v>0</v>
      </c>
      <c r="Q26" s="98"/>
      <c r="R26" s="98"/>
      <c r="S26" s="99">
        <f t="shared" si="6"/>
        <v>0</v>
      </c>
      <c r="T26" s="98"/>
      <c r="U26" s="98"/>
      <c r="V26" s="99">
        <f t="shared" si="7"/>
        <v>0</v>
      </c>
      <c r="W26" s="98"/>
      <c r="X26" s="98"/>
      <c r="Y26" s="99">
        <f t="shared" si="8"/>
        <v>0</v>
      </c>
      <c r="Z26" s="98"/>
      <c r="AA26" s="98"/>
      <c r="AB26" s="100">
        <f t="shared" si="9"/>
        <v>0</v>
      </c>
    </row>
    <row r="27" spans="2:28">
      <c r="B27" s="68"/>
      <c r="C27" s="137">
        <v>7</v>
      </c>
      <c r="D27" s="97" t="s">
        <v>75</v>
      </c>
      <c r="E27" s="98">
        <f t="shared" si="0"/>
        <v>1050</v>
      </c>
      <c r="F27" s="98">
        <f t="shared" si="1"/>
        <v>563</v>
      </c>
      <c r="G27" s="99">
        <f t="shared" si="2"/>
        <v>1613</v>
      </c>
      <c r="H27" s="98">
        <v>495</v>
      </c>
      <c r="I27" s="98">
        <v>229</v>
      </c>
      <c r="J27" s="99">
        <f t="shared" si="3"/>
        <v>724</v>
      </c>
      <c r="K27" s="98">
        <v>528</v>
      </c>
      <c r="L27" s="98">
        <v>314</v>
      </c>
      <c r="M27" s="99">
        <f t="shared" si="4"/>
        <v>842</v>
      </c>
      <c r="N27" s="98"/>
      <c r="O27" s="98"/>
      <c r="P27" s="99">
        <f t="shared" si="5"/>
        <v>0</v>
      </c>
      <c r="Q27" s="98"/>
      <c r="R27" s="98"/>
      <c r="S27" s="99">
        <f t="shared" si="6"/>
        <v>0</v>
      </c>
      <c r="T27" s="98"/>
      <c r="U27" s="98"/>
      <c r="V27" s="99">
        <f t="shared" si="7"/>
        <v>0</v>
      </c>
      <c r="W27" s="98"/>
      <c r="X27" s="98"/>
      <c r="Y27" s="99">
        <f t="shared" si="8"/>
        <v>0</v>
      </c>
      <c r="Z27" s="98">
        <v>27</v>
      </c>
      <c r="AA27" s="98">
        <v>20</v>
      </c>
      <c r="AB27" s="100">
        <f t="shared" si="9"/>
        <v>47</v>
      </c>
    </row>
    <row r="28" spans="2:28">
      <c r="B28" s="68"/>
      <c r="C28" s="137"/>
      <c r="D28" s="97" t="s">
        <v>592</v>
      </c>
      <c r="E28" s="98">
        <f t="shared" si="0"/>
        <v>28</v>
      </c>
      <c r="F28" s="98">
        <f t="shared" si="1"/>
        <v>27</v>
      </c>
      <c r="G28" s="99">
        <f t="shared" si="2"/>
        <v>55</v>
      </c>
      <c r="H28" s="98">
        <v>11</v>
      </c>
      <c r="I28" s="98">
        <v>13</v>
      </c>
      <c r="J28" s="99">
        <f t="shared" si="3"/>
        <v>24</v>
      </c>
      <c r="K28" s="98">
        <v>17</v>
      </c>
      <c r="L28" s="98">
        <v>14</v>
      </c>
      <c r="M28" s="99">
        <f t="shared" si="4"/>
        <v>31</v>
      </c>
      <c r="N28" s="98"/>
      <c r="O28" s="98"/>
      <c r="P28" s="99">
        <f t="shared" si="5"/>
        <v>0</v>
      </c>
      <c r="Q28" s="98"/>
      <c r="R28" s="98"/>
      <c r="S28" s="99">
        <f t="shared" si="6"/>
        <v>0</v>
      </c>
      <c r="T28" s="98"/>
      <c r="U28" s="98"/>
      <c r="V28" s="99">
        <f t="shared" si="7"/>
        <v>0</v>
      </c>
      <c r="W28" s="98"/>
      <c r="X28" s="98"/>
      <c r="Y28" s="99">
        <f t="shared" si="8"/>
        <v>0</v>
      </c>
      <c r="Z28" s="98"/>
      <c r="AA28" s="98"/>
      <c r="AB28" s="100">
        <f t="shared" si="9"/>
        <v>0</v>
      </c>
    </row>
    <row r="29" spans="2:28">
      <c r="B29" s="68"/>
      <c r="C29" s="137">
        <v>8</v>
      </c>
      <c r="D29" s="97" t="s">
        <v>444</v>
      </c>
      <c r="E29" s="98">
        <f t="shared" si="0"/>
        <v>2</v>
      </c>
      <c r="F29" s="98">
        <f t="shared" si="1"/>
        <v>2</v>
      </c>
      <c r="G29" s="99">
        <f t="shared" si="2"/>
        <v>4</v>
      </c>
      <c r="H29" s="98">
        <v>2</v>
      </c>
      <c r="I29" s="98">
        <v>2</v>
      </c>
      <c r="J29" s="99">
        <f t="shared" si="3"/>
        <v>4</v>
      </c>
      <c r="K29" s="98"/>
      <c r="L29" s="98"/>
      <c r="M29" s="99">
        <f t="shared" si="4"/>
        <v>0</v>
      </c>
      <c r="N29" s="98"/>
      <c r="O29" s="98"/>
      <c r="P29" s="99">
        <f t="shared" si="5"/>
        <v>0</v>
      </c>
      <c r="Q29" s="98"/>
      <c r="R29" s="98"/>
      <c r="S29" s="99">
        <f t="shared" si="6"/>
        <v>0</v>
      </c>
      <c r="T29" s="98"/>
      <c r="U29" s="98"/>
      <c r="V29" s="99">
        <f t="shared" si="7"/>
        <v>0</v>
      </c>
      <c r="W29" s="98"/>
      <c r="X29" s="98"/>
      <c r="Y29" s="99">
        <f t="shared" si="8"/>
        <v>0</v>
      </c>
      <c r="Z29" s="98"/>
      <c r="AA29" s="98"/>
      <c r="AB29" s="100">
        <f t="shared" si="9"/>
        <v>0</v>
      </c>
    </row>
    <row r="30" spans="2:28">
      <c r="B30" s="68"/>
      <c r="C30" s="137">
        <v>9</v>
      </c>
      <c r="D30" s="97" t="s">
        <v>77</v>
      </c>
      <c r="E30" s="98">
        <f t="shared" si="0"/>
        <v>506</v>
      </c>
      <c r="F30" s="98">
        <f t="shared" si="1"/>
        <v>312</v>
      </c>
      <c r="G30" s="99">
        <f t="shared" si="2"/>
        <v>818</v>
      </c>
      <c r="H30" s="98">
        <v>131</v>
      </c>
      <c r="I30" s="98">
        <v>78</v>
      </c>
      <c r="J30" s="99">
        <f t="shared" si="3"/>
        <v>209</v>
      </c>
      <c r="K30" s="98">
        <v>375</v>
      </c>
      <c r="L30" s="98">
        <v>234</v>
      </c>
      <c r="M30" s="99">
        <f t="shared" si="4"/>
        <v>609</v>
      </c>
      <c r="N30" s="98"/>
      <c r="O30" s="98"/>
      <c r="P30" s="99">
        <f t="shared" si="5"/>
        <v>0</v>
      </c>
      <c r="Q30" s="98"/>
      <c r="R30" s="98"/>
      <c r="S30" s="99">
        <f t="shared" si="6"/>
        <v>0</v>
      </c>
      <c r="T30" s="98"/>
      <c r="U30" s="98"/>
      <c r="V30" s="99">
        <f t="shared" si="7"/>
        <v>0</v>
      </c>
      <c r="W30" s="98"/>
      <c r="X30" s="98"/>
      <c r="Y30" s="99">
        <f t="shared" si="8"/>
        <v>0</v>
      </c>
      <c r="Z30" s="98"/>
      <c r="AA30" s="98"/>
      <c r="AB30" s="100">
        <f t="shared" si="9"/>
        <v>0</v>
      </c>
    </row>
    <row r="31" spans="2:28">
      <c r="B31" s="68"/>
      <c r="C31" s="138">
        <v>11</v>
      </c>
      <c r="D31" s="102" t="s">
        <v>78</v>
      </c>
      <c r="E31" s="103">
        <f t="shared" si="0"/>
        <v>307</v>
      </c>
      <c r="F31" s="103">
        <f t="shared" si="1"/>
        <v>209</v>
      </c>
      <c r="G31" s="104">
        <f t="shared" si="2"/>
        <v>516</v>
      </c>
      <c r="H31" s="103">
        <v>100</v>
      </c>
      <c r="I31" s="103">
        <v>63</v>
      </c>
      <c r="J31" s="104">
        <f t="shared" si="3"/>
        <v>163</v>
      </c>
      <c r="K31" s="103">
        <v>109</v>
      </c>
      <c r="L31" s="103">
        <v>71</v>
      </c>
      <c r="M31" s="104">
        <f t="shared" ref="M31" si="10">SUM(K31:L31)</f>
        <v>180</v>
      </c>
      <c r="N31" s="103">
        <v>98</v>
      </c>
      <c r="O31" s="103">
        <v>75</v>
      </c>
      <c r="P31" s="104">
        <f t="shared" ref="P31" si="11">SUM(N31:O31)</f>
        <v>173</v>
      </c>
      <c r="Q31" s="103"/>
      <c r="R31" s="103"/>
      <c r="S31" s="104">
        <f t="shared" ref="S31" si="12">SUM(Q31:R31)</f>
        <v>0</v>
      </c>
      <c r="T31" s="103"/>
      <c r="U31" s="103"/>
      <c r="V31" s="104">
        <f t="shared" ref="V31" si="13">SUM(T31:U31)</f>
        <v>0</v>
      </c>
      <c r="W31" s="103"/>
      <c r="X31" s="103"/>
      <c r="Y31" s="104">
        <f t="shared" ref="Y31" si="14">SUM(W31:X31)</f>
        <v>0</v>
      </c>
      <c r="Z31" s="103"/>
      <c r="AA31" s="103"/>
      <c r="AB31" s="105">
        <f t="shared" ref="AB31" si="15">SUM(Z31:AA31)</f>
        <v>0</v>
      </c>
    </row>
    <row r="32" spans="2:28">
      <c r="B32" s="70" t="s">
        <v>101</v>
      </c>
      <c r="C32" s="139"/>
      <c r="D32" s="86"/>
      <c r="E32" s="87">
        <f t="shared" ref="E32:E95" si="16">H32+K32+N32+Q32+T32+W32+Z32</f>
        <v>1118</v>
      </c>
      <c r="F32" s="87">
        <f t="shared" ref="F32:F95" si="17">I32+L32+O32+R32+U32+X32+AA32</f>
        <v>1209</v>
      </c>
      <c r="G32" s="87">
        <f t="shared" ref="G32:G95" si="18">SUM(E32:F32)</f>
        <v>2327</v>
      </c>
      <c r="H32" s="87">
        <v>290</v>
      </c>
      <c r="I32" s="87">
        <v>371</v>
      </c>
      <c r="J32" s="87">
        <v>661</v>
      </c>
      <c r="K32" s="87">
        <v>293</v>
      </c>
      <c r="L32" s="87">
        <v>320</v>
      </c>
      <c r="M32" s="87">
        <v>613</v>
      </c>
      <c r="N32" s="87">
        <v>181</v>
      </c>
      <c r="O32" s="87">
        <v>214</v>
      </c>
      <c r="P32" s="87">
        <v>395</v>
      </c>
      <c r="Q32" s="87">
        <v>342</v>
      </c>
      <c r="R32" s="87">
        <v>294</v>
      </c>
      <c r="S32" s="87">
        <v>636</v>
      </c>
      <c r="T32" s="87">
        <v>11</v>
      </c>
      <c r="U32" s="87">
        <v>8</v>
      </c>
      <c r="V32" s="87">
        <v>19</v>
      </c>
      <c r="W32" s="87"/>
      <c r="X32" s="87"/>
      <c r="Y32" s="87"/>
      <c r="Z32" s="87">
        <v>1</v>
      </c>
      <c r="AA32" s="87">
        <v>2</v>
      </c>
      <c r="AB32" s="87">
        <v>3</v>
      </c>
    </row>
    <row r="33" spans="2:28">
      <c r="B33" s="72" t="s">
        <v>49</v>
      </c>
      <c r="C33" s="140"/>
      <c r="D33" s="74"/>
      <c r="E33" s="75">
        <f t="shared" si="16"/>
        <v>1027</v>
      </c>
      <c r="F33" s="75">
        <f t="shared" si="17"/>
        <v>1124</v>
      </c>
      <c r="G33" s="75">
        <f t="shared" si="18"/>
        <v>2151</v>
      </c>
      <c r="H33" s="75">
        <v>243</v>
      </c>
      <c r="I33" s="75">
        <v>332</v>
      </c>
      <c r="J33" s="75">
        <v>575</v>
      </c>
      <c r="K33" s="75">
        <v>250</v>
      </c>
      <c r="L33" s="75">
        <v>274</v>
      </c>
      <c r="M33" s="75">
        <v>524</v>
      </c>
      <c r="N33" s="75">
        <v>181</v>
      </c>
      <c r="O33" s="75">
        <v>214</v>
      </c>
      <c r="P33" s="75">
        <v>395</v>
      </c>
      <c r="Q33" s="75">
        <v>342</v>
      </c>
      <c r="R33" s="75">
        <v>294</v>
      </c>
      <c r="S33" s="75">
        <v>636</v>
      </c>
      <c r="T33" s="75">
        <v>11</v>
      </c>
      <c r="U33" s="75">
        <v>8</v>
      </c>
      <c r="V33" s="75">
        <v>19</v>
      </c>
      <c r="W33" s="75"/>
      <c r="X33" s="75"/>
      <c r="Y33" s="75"/>
      <c r="Z33" s="75"/>
      <c r="AA33" s="75">
        <v>2</v>
      </c>
      <c r="AB33" s="75">
        <v>2</v>
      </c>
    </row>
    <row r="34" spans="2:28">
      <c r="B34" s="76" t="s">
        <v>71</v>
      </c>
      <c r="C34" s="141"/>
      <c r="D34" s="78"/>
      <c r="E34" s="79">
        <f t="shared" si="16"/>
        <v>1027</v>
      </c>
      <c r="F34" s="79">
        <f t="shared" si="17"/>
        <v>1124</v>
      </c>
      <c r="G34" s="79">
        <f t="shared" si="18"/>
        <v>2151</v>
      </c>
      <c r="H34" s="79">
        <v>243</v>
      </c>
      <c r="I34" s="79">
        <v>332</v>
      </c>
      <c r="J34" s="79">
        <v>575</v>
      </c>
      <c r="K34" s="79">
        <v>250</v>
      </c>
      <c r="L34" s="79">
        <v>274</v>
      </c>
      <c r="M34" s="79">
        <v>524</v>
      </c>
      <c r="N34" s="79">
        <v>181</v>
      </c>
      <c r="O34" s="79">
        <v>214</v>
      </c>
      <c r="P34" s="79">
        <v>395</v>
      </c>
      <c r="Q34" s="79">
        <v>342</v>
      </c>
      <c r="R34" s="79">
        <v>294</v>
      </c>
      <c r="S34" s="79">
        <v>636</v>
      </c>
      <c r="T34" s="79">
        <v>11</v>
      </c>
      <c r="U34" s="79">
        <v>8</v>
      </c>
      <c r="V34" s="79">
        <v>19</v>
      </c>
      <c r="W34" s="79"/>
      <c r="X34" s="79"/>
      <c r="Y34" s="79"/>
      <c r="Z34" s="79"/>
      <c r="AA34" s="79">
        <v>2</v>
      </c>
      <c r="AB34" s="79">
        <v>2</v>
      </c>
    </row>
    <row r="35" spans="2:28">
      <c r="B35" s="80">
        <v>52.010100000000001</v>
      </c>
      <c r="C35" s="140" t="s">
        <v>80</v>
      </c>
      <c r="D35" s="82" t="s">
        <v>593</v>
      </c>
      <c r="E35" s="83">
        <f t="shared" si="16"/>
        <v>90</v>
      </c>
      <c r="F35" s="83">
        <f t="shared" si="17"/>
        <v>76</v>
      </c>
      <c r="G35" s="83">
        <f t="shared" si="18"/>
        <v>166</v>
      </c>
      <c r="H35" s="79">
        <v>36</v>
      </c>
      <c r="I35" s="79">
        <v>31</v>
      </c>
      <c r="J35" s="79">
        <v>67</v>
      </c>
      <c r="K35" s="79">
        <v>33</v>
      </c>
      <c r="L35" s="79">
        <v>20</v>
      </c>
      <c r="M35" s="79">
        <v>53</v>
      </c>
      <c r="N35" s="79">
        <v>12</v>
      </c>
      <c r="O35" s="79">
        <v>12</v>
      </c>
      <c r="P35" s="79">
        <v>24</v>
      </c>
      <c r="Q35" s="79">
        <v>9</v>
      </c>
      <c r="R35" s="79">
        <v>13</v>
      </c>
      <c r="S35" s="79">
        <v>22</v>
      </c>
      <c r="T35" s="79"/>
      <c r="U35" s="79"/>
      <c r="V35" s="79"/>
      <c r="W35" s="79"/>
      <c r="X35" s="79"/>
      <c r="Y35" s="79"/>
      <c r="Z35" s="79"/>
      <c r="AA35" s="79"/>
      <c r="AB35" s="79"/>
    </row>
    <row r="36" spans="2:28">
      <c r="B36" s="80">
        <v>52.020400000000002</v>
      </c>
      <c r="C36" s="140" t="s">
        <v>429</v>
      </c>
      <c r="D36" s="82" t="s">
        <v>430</v>
      </c>
      <c r="E36" s="83">
        <f t="shared" si="16"/>
        <v>67</v>
      </c>
      <c r="F36" s="83">
        <f t="shared" si="17"/>
        <v>25</v>
      </c>
      <c r="G36" s="83">
        <f t="shared" si="18"/>
        <v>92</v>
      </c>
      <c r="H36" s="79">
        <v>10</v>
      </c>
      <c r="I36" s="79">
        <v>9</v>
      </c>
      <c r="J36" s="79">
        <v>19</v>
      </c>
      <c r="K36" s="79">
        <v>17</v>
      </c>
      <c r="L36" s="79">
        <v>4</v>
      </c>
      <c r="M36" s="79">
        <v>21</v>
      </c>
      <c r="N36" s="79">
        <v>19</v>
      </c>
      <c r="O36" s="79">
        <v>9</v>
      </c>
      <c r="P36" s="79">
        <v>28</v>
      </c>
      <c r="Q36" s="79">
        <v>21</v>
      </c>
      <c r="R36" s="79">
        <v>2</v>
      </c>
      <c r="S36" s="79">
        <v>23</v>
      </c>
      <c r="T36" s="79"/>
      <c r="U36" s="79"/>
      <c r="V36" s="79"/>
      <c r="W36" s="79"/>
      <c r="X36" s="79"/>
      <c r="Y36" s="79"/>
      <c r="Z36" s="79"/>
      <c r="AA36" s="79">
        <v>1</v>
      </c>
      <c r="AB36" s="79">
        <v>1</v>
      </c>
    </row>
    <row r="37" spans="2:28">
      <c r="B37" s="80">
        <v>52.020499999999998</v>
      </c>
      <c r="C37" s="140" t="s">
        <v>82</v>
      </c>
      <c r="D37" s="82" t="s">
        <v>83</v>
      </c>
      <c r="E37" s="83">
        <f t="shared" si="16"/>
        <v>40</v>
      </c>
      <c r="F37" s="83">
        <f t="shared" si="17"/>
        <v>51</v>
      </c>
      <c r="G37" s="83">
        <f t="shared" si="18"/>
        <v>91</v>
      </c>
      <c r="H37" s="79">
        <v>10</v>
      </c>
      <c r="I37" s="79">
        <v>12</v>
      </c>
      <c r="J37" s="79">
        <v>22</v>
      </c>
      <c r="K37" s="79">
        <v>11</v>
      </c>
      <c r="L37" s="79">
        <v>14</v>
      </c>
      <c r="M37" s="79">
        <v>25</v>
      </c>
      <c r="N37" s="79">
        <v>6</v>
      </c>
      <c r="O37" s="79">
        <v>10</v>
      </c>
      <c r="P37" s="79">
        <v>16</v>
      </c>
      <c r="Q37" s="79">
        <v>12</v>
      </c>
      <c r="R37" s="79">
        <v>15</v>
      </c>
      <c r="S37" s="79">
        <v>27</v>
      </c>
      <c r="T37" s="79">
        <v>1</v>
      </c>
      <c r="U37" s="79"/>
      <c r="V37" s="79">
        <v>1</v>
      </c>
      <c r="W37" s="79"/>
      <c r="X37" s="79"/>
      <c r="Y37" s="79"/>
      <c r="Z37" s="79"/>
      <c r="AA37" s="79"/>
      <c r="AB37" s="79"/>
    </row>
    <row r="38" spans="2:28">
      <c r="B38" s="80">
        <v>52.030099999999997</v>
      </c>
      <c r="C38" s="140" t="s">
        <v>84</v>
      </c>
      <c r="D38" s="82" t="s">
        <v>85</v>
      </c>
      <c r="E38" s="83">
        <f t="shared" si="16"/>
        <v>295</v>
      </c>
      <c r="F38" s="83">
        <f t="shared" si="17"/>
        <v>404</v>
      </c>
      <c r="G38" s="83">
        <f t="shared" si="18"/>
        <v>699</v>
      </c>
      <c r="H38" s="79">
        <v>73</v>
      </c>
      <c r="I38" s="79">
        <v>112</v>
      </c>
      <c r="J38" s="79">
        <v>185</v>
      </c>
      <c r="K38" s="79">
        <v>78</v>
      </c>
      <c r="L38" s="79">
        <v>103</v>
      </c>
      <c r="M38" s="79">
        <v>181</v>
      </c>
      <c r="N38" s="79">
        <v>43</v>
      </c>
      <c r="O38" s="79">
        <v>92</v>
      </c>
      <c r="P38" s="79">
        <v>135</v>
      </c>
      <c r="Q38" s="79">
        <v>95</v>
      </c>
      <c r="R38" s="79">
        <v>91</v>
      </c>
      <c r="S38" s="79">
        <v>186</v>
      </c>
      <c r="T38" s="79">
        <v>6</v>
      </c>
      <c r="U38" s="79">
        <v>5</v>
      </c>
      <c r="V38" s="79">
        <v>11</v>
      </c>
      <c r="W38" s="79"/>
      <c r="X38" s="79"/>
      <c r="Y38" s="79"/>
      <c r="Z38" s="79"/>
      <c r="AA38" s="79">
        <v>1</v>
      </c>
      <c r="AB38" s="79">
        <v>1</v>
      </c>
    </row>
    <row r="39" spans="2:28">
      <c r="B39" s="80">
        <v>52.040199999999999</v>
      </c>
      <c r="C39" s="140" t="s">
        <v>86</v>
      </c>
      <c r="D39" s="82" t="s">
        <v>87</v>
      </c>
      <c r="E39" s="83">
        <f t="shared" si="16"/>
        <v>5</v>
      </c>
      <c r="F39" s="83">
        <f t="shared" si="17"/>
        <v>3</v>
      </c>
      <c r="G39" s="83">
        <f t="shared" si="18"/>
        <v>8</v>
      </c>
      <c r="H39" s="79"/>
      <c r="I39" s="79"/>
      <c r="J39" s="79"/>
      <c r="K39" s="79"/>
      <c r="L39" s="79"/>
      <c r="M39" s="79"/>
      <c r="N39" s="79"/>
      <c r="O39" s="79">
        <v>1</v>
      </c>
      <c r="P39" s="79">
        <v>1</v>
      </c>
      <c r="Q39" s="79">
        <v>5</v>
      </c>
      <c r="R39" s="79">
        <v>2</v>
      </c>
      <c r="S39" s="79">
        <v>7</v>
      </c>
      <c r="T39" s="79"/>
      <c r="U39" s="79"/>
      <c r="V39" s="79"/>
      <c r="W39" s="79"/>
      <c r="X39" s="79"/>
      <c r="Y39" s="79"/>
      <c r="Z39" s="79"/>
      <c r="AA39" s="79"/>
      <c r="AB39" s="79"/>
    </row>
    <row r="40" spans="2:28">
      <c r="B40" s="80">
        <v>52.060099999999998</v>
      </c>
      <c r="C40" s="140" t="s">
        <v>88</v>
      </c>
      <c r="D40" s="82" t="s">
        <v>594</v>
      </c>
      <c r="E40" s="83">
        <f t="shared" si="16"/>
        <v>25</v>
      </c>
      <c r="F40" s="83">
        <f t="shared" si="17"/>
        <v>49</v>
      </c>
      <c r="G40" s="83">
        <f t="shared" si="18"/>
        <v>74</v>
      </c>
      <c r="H40" s="79">
        <v>11</v>
      </c>
      <c r="I40" s="79">
        <v>24</v>
      </c>
      <c r="J40" s="79">
        <v>35</v>
      </c>
      <c r="K40" s="79">
        <v>7</v>
      </c>
      <c r="L40" s="79">
        <v>10</v>
      </c>
      <c r="M40" s="79">
        <v>17</v>
      </c>
      <c r="N40" s="79">
        <v>2</v>
      </c>
      <c r="O40" s="79">
        <v>8</v>
      </c>
      <c r="P40" s="79">
        <v>10</v>
      </c>
      <c r="Q40" s="79">
        <v>5</v>
      </c>
      <c r="R40" s="79">
        <v>7</v>
      </c>
      <c r="S40" s="79">
        <v>12</v>
      </c>
      <c r="T40" s="79"/>
      <c r="U40" s="79"/>
      <c r="V40" s="79"/>
      <c r="W40" s="79"/>
      <c r="X40" s="79"/>
      <c r="Y40" s="79"/>
      <c r="Z40" s="79"/>
      <c r="AA40" s="79"/>
      <c r="AB40" s="79"/>
    </row>
    <row r="41" spans="2:28">
      <c r="B41" s="80">
        <v>52.080100000000002</v>
      </c>
      <c r="C41" s="140" t="s">
        <v>90</v>
      </c>
      <c r="D41" s="82" t="s">
        <v>91</v>
      </c>
      <c r="E41" s="83">
        <f t="shared" si="16"/>
        <v>83</v>
      </c>
      <c r="F41" s="83">
        <f t="shared" si="17"/>
        <v>183</v>
      </c>
      <c r="G41" s="83">
        <f t="shared" si="18"/>
        <v>266</v>
      </c>
      <c r="H41" s="79">
        <v>18</v>
      </c>
      <c r="I41" s="79">
        <v>53</v>
      </c>
      <c r="J41" s="79">
        <v>71</v>
      </c>
      <c r="K41" s="79">
        <v>22</v>
      </c>
      <c r="L41" s="79">
        <v>38</v>
      </c>
      <c r="M41" s="79">
        <v>60</v>
      </c>
      <c r="N41" s="79">
        <v>12</v>
      </c>
      <c r="O41" s="79">
        <v>29</v>
      </c>
      <c r="P41" s="79">
        <v>41</v>
      </c>
      <c r="Q41" s="79">
        <v>31</v>
      </c>
      <c r="R41" s="79">
        <v>63</v>
      </c>
      <c r="S41" s="79">
        <v>94</v>
      </c>
      <c r="T41" s="79"/>
      <c r="U41" s="79"/>
      <c r="V41" s="79"/>
      <c r="W41" s="79"/>
      <c r="X41" s="79"/>
      <c r="Y41" s="79"/>
      <c r="Z41" s="79"/>
      <c r="AA41" s="79"/>
      <c r="AB41" s="79"/>
    </row>
    <row r="42" spans="2:28">
      <c r="B42" s="84">
        <v>52.100099999999998</v>
      </c>
      <c r="C42" s="140" t="s">
        <v>92</v>
      </c>
      <c r="D42" s="82" t="s">
        <v>93</v>
      </c>
      <c r="E42" s="83">
        <f t="shared" si="16"/>
        <v>138</v>
      </c>
      <c r="F42" s="83">
        <f t="shared" si="17"/>
        <v>50</v>
      </c>
      <c r="G42" s="83">
        <f t="shared" si="18"/>
        <v>188</v>
      </c>
      <c r="H42" s="79">
        <v>31</v>
      </c>
      <c r="I42" s="79">
        <v>16</v>
      </c>
      <c r="J42" s="79">
        <v>47</v>
      </c>
      <c r="K42" s="79">
        <v>27</v>
      </c>
      <c r="L42" s="79">
        <v>10</v>
      </c>
      <c r="M42" s="79">
        <v>37</v>
      </c>
      <c r="N42" s="79">
        <v>27</v>
      </c>
      <c r="O42" s="79">
        <v>5</v>
      </c>
      <c r="P42" s="79">
        <v>32</v>
      </c>
      <c r="Q42" s="79">
        <v>52</v>
      </c>
      <c r="R42" s="79">
        <v>19</v>
      </c>
      <c r="S42" s="79">
        <v>71</v>
      </c>
      <c r="T42" s="79">
        <v>1</v>
      </c>
      <c r="U42" s="79"/>
      <c r="V42" s="79">
        <v>1</v>
      </c>
      <c r="W42" s="79"/>
      <c r="X42" s="79"/>
      <c r="Y42" s="79"/>
      <c r="Z42" s="79"/>
      <c r="AA42" s="79"/>
      <c r="AB42" s="79"/>
    </row>
    <row r="43" spans="2:28">
      <c r="B43" s="85"/>
      <c r="C43" s="140" t="s">
        <v>485</v>
      </c>
      <c r="D43" s="82" t="s">
        <v>486</v>
      </c>
      <c r="E43" s="83">
        <f t="shared" si="16"/>
        <v>1</v>
      </c>
      <c r="F43" s="83">
        <f t="shared" si="17"/>
        <v>0</v>
      </c>
      <c r="G43" s="83">
        <f t="shared" si="18"/>
        <v>1</v>
      </c>
      <c r="H43" s="79"/>
      <c r="I43" s="79"/>
      <c r="J43" s="79"/>
      <c r="K43" s="79"/>
      <c r="L43" s="79"/>
      <c r="M43" s="79"/>
      <c r="N43" s="79"/>
      <c r="O43" s="79"/>
      <c r="P43" s="79"/>
      <c r="Q43" s="79">
        <v>1</v>
      </c>
      <c r="R43" s="79"/>
      <c r="S43" s="79">
        <v>1</v>
      </c>
      <c r="T43" s="79"/>
      <c r="U43" s="79"/>
      <c r="V43" s="79"/>
      <c r="W43" s="79"/>
      <c r="X43" s="79"/>
      <c r="Y43" s="79"/>
      <c r="Z43" s="79"/>
      <c r="AA43" s="79"/>
      <c r="AB43" s="79"/>
    </row>
    <row r="44" spans="2:28">
      <c r="B44" s="80">
        <v>52.120100000000001</v>
      </c>
      <c r="C44" s="140" t="s">
        <v>94</v>
      </c>
      <c r="D44" s="82" t="s">
        <v>95</v>
      </c>
      <c r="E44" s="83">
        <f t="shared" si="16"/>
        <v>22</v>
      </c>
      <c r="F44" s="83">
        <f t="shared" si="17"/>
        <v>121</v>
      </c>
      <c r="G44" s="83">
        <f t="shared" si="18"/>
        <v>143</v>
      </c>
      <c r="H44" s="79">
        <v>7</v>
      </c>
      <c r="I44" s="79">
        <v>29</v>
      </c>
      <c r="J44" s="79">
        <v>36</v>
      </c>
      <c r="K44" s="79">
        <v>4</v>
      </c>
      <c r="L44" s="79">
        <v>39</v>
      </c>
      <c r="M44" s="79">
        <v>43</v>
      </c>
      <c r="N44" s="79">
        <v>1</v>
      </c>
      <c r="O44" s="79">
        <v>14</v>
      </c>
      <c r="P44" s="79">
        <v>15</v>
      </c>
      <c r="Q44" s="79">
        <v>8</v>
      </c>
      <c r="R44" s="79">
        <v>38</v>
      </c>
      <c r="S44" s="79">
        <v>46</v>
      </c>
      <c r="T44" s="79">
        <v>2</v>
      </c>
      <c r="U44" s="79">
        <v>1</v>
      </c>
      <c r="V44" s="79">
        <v>3</v>
      </c>
      <c r="W44" s="79"/>
      <c r="X44" s="79"/>
      <c r="Y44" s="79"/>
      <c r="Z44" s="79"/>
      <c r="AA44" s="79"/>
      <c r="AB44" s="79"/>
    </row>
    <row r="45" spans="2:28">
      <c r="B45" s="84">
        <v>52.130200000000002</v>
      </c>
      <c r="C45" s="140" t="s">
        <v>96</v>
      </c>
      <c r="D45" s="82" t="s">
        <v>97</v>
      </c>
      <c r="E45" s="83">
        <f t="shared" si="16"/>
        <v>0</v>
      </c>
      <c r="F45" s="83">
        <f t="shared" si="17"/>
        <v>1</v>
      </c>
      <c r="G45" s="83">
        <f t="shared" si="18"/>
        <v>1</v>
      </c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>
        <v>1</v>
      </c>
      <c r="S45" s="79">
        <v>1</v>
      </c>
      <c r="T45" s="79"/>
      <c r="U45" s="79"/>
      <c r="V45" s="79"/>
      <c r="W45" s="79"/>
      <c r="X45" s="79"/>
      <c r="Y45" s="79"/>
      <c r="Z45" s="79"/>
      <c r="AA45" s="79"/>
      <c r="AB45" s="79"/>
    </row>
    <row r="46" spans="2:28">
      <c r="B46" s="85"/>
      <c r="C46" s="140" t="s">
        <v>431</v>
      </c>
      <c r="D46" s="82" t="s">
        <v>432</v>
      </c>
      <c r="E46" s="83">
        <f t="shared" si="16"/>
        <v>14</v>
      </c>
      <c r="F46" s="83">
        <f t="shared" si="17"/>
        <v>17</v>
      </c>
      <c r="G46" s="83">
        <f t="shared" si="18"/>
        <v>31</v>
      </c>
      <c r="H46" s="79">
        <v>3</v>
      </c>
      <c r="I46" s="79">
        <v>6</v>
      </c>
      <c r="J46" s="79">
        <v>9</v>
      </c>
      <c r="K46" s="79">
        <v>3</v>
      </c>
      <c r="L46" s="79">
        <v>6</v>
      </c>
      <c r="M46" s="79">
        <v>9</v>
      </c>
      <c r="N46" s="79">
        <v>4</v>
      </c>
      <c r="O46" s="79">
        <v>2</v>
      </c>
      <c r="P46" s="79">
        <v>6</v>
      </c>
      <c r="Q46" s="79">
        <v>3</v>
      </c>
      <c r="R46" s="79">
        <v>1</v>
      </c>
      <c r="S46" s="79">
        <v>4</v>
      </c>
      <c r="T46" s="79">
        <v>1</v>
      </c>
      <c r="U46" s="79">
        <v>2</v>
      </c>
      <c r="V46" s="79">
        <v>3</v>
      </c>
      <c r="W46" s="79"/>
      <c r="X46" s="79"/>
      <c r="Y46" s="79"/>
      <c r="Z46" s="79"/>
      <c r="AA46" s="79"/>
      <c r="AB46" s="79"/>
    </row>
    <row r="47" spans="2:28">
      <c r="B47" s="84">
        <v>52.140099999999997</v>
      </c>
      <c r="C47" s="140" t="s">
        <v>98</v>
      </c>
      <c r="D47" s="82" t="s">
        <v>99</v>
      </c>
      <c r="E47" s="83">
        <f t="shared" si="16"/>
        <v>247</v>
      </c>
      <c r="F47" s="83">
        <f t="shared" si="17"/>
        <v>143</v>
      </c>
      <c r="G47" s="83">
        <f t="shared" si="18"/>
        <v>390</v>
      </c>
      <c r="H47" s="79">
        <v>44</v>
      </c>
      <c r="I47" s="79">
        <v>40</v>
      </c>
      <c r="J47" s="79">
        <v>84</v>
      </c>
      <c r="K47" s="79">
        <v>48</v>
      </c>
      <c r="L47" s="79">
        <v>30</v>
      </c>
      <c r="M47" s="79">
        <v>78</v>
      </c>
      <c r="N47" s="79">
        <v>55</v>
      </c>
      <c r="O47" s="79">
        <v>31</v>
      </c>
      <c r="P47" s="79">
        <v>86</v>
      </c>
      <c r="Q47" s="79">
        <v>100</v>
      </c>
      <c r="R47" s="79">
        <v>42</v>
      </c>
      <c r="S47" s="79">
        <v>142</v>
      </c>
      <c r="T47" s="79"/>
      <c r="U47" s="79"/>
      <c r="V47" s="79"/>
      <c r="W47" s="79"/>
      <c r="X47" s="79"/>
      <c r="Y47" s="79"/>
      <c r="Z47" s="79"/>
      <c r="AA47" s="79"/>
      <c r="AB47" s="79"/>
    </row>
    <row r="48" spans="2:28">
      <c r="B48" s="85"/>
      <c r="C48" s="140" t="s">
        <v>490</v>
      </c>
      <c r="D48" s="82" t="s">
        <v>491</v>
      </c>
      <c r="E48" s="83">
        <f t="shared" si="16"/>
        <v>0</v>
      </c>
      <c r="F48" s="83">
        <f t="shared" si="17"/>
        <v>1</v>
      </c>
      <c r="G48" s="83">
        <f t="shared" si="18"/>
        <v>1</v>
      </c>
      <c r="H48" s="79"/>
      <c r="I48" s="79"/>
      <c r="J48" s="79"/>
      <c r="K48" s="79"/>
      <c r="L48" s="79"/>
      <c r="M48" s="79"/>
      <c r="N48" s="79"/>
      <c r="O48" s="79">
        <v>1</v>
      </c>
      <c r="P48" s="79">
        <v>1</v>
      </c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</row>
    <row r="49" spans="2:28">
      <c r="B49" s="72" t="s">
        <v>50</v>
      </c>
      <c r="C49" s="140"/>
      <c r="D49" s="74"/>
      <c r="E49" s="75">
        <f t="shared" si="16"/>
        <v>91</v>
      </c>
      <c r="F49" s="75">
        <f t="shared" si="17"/>
        <v>85</v>
      </c>
      <c r="G49" s="75">
        <f t="shared" si="18"/>
        <v>176</v>
      </c>
      <c r="H49" s="75">
        <v>47</v>
      </c>
      <c r="I49" s="75">
        <v>39</v>
      </c>
      <c r="J49" s="75">
        <v>86</v>
      </c>
      <c r="K49" s="75">
        <v>43</v>
      </c>
      <c r="L49" s="75">
        <v>46</v>
      </c>
      <c r="M49" s="75">
        <v>89</v>
      </c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>
        <v>1</v>
      </c>
      <c r="AA49" s="75"/>
      <c r="AB49" s="75">
        <v>1</v>
      </c>
    </row>
    <row r="50" spans="2:28">
      <c r="B50" s="76" t="s">
        <v>77</v>
      </c>
      <c r="C50" s="141"/>
      <c r="D50" s="78"/>
      <c r="E50" s="79">
        <f t="shared" si="16"/>
        <v>6</v>
      </c>
      <c r="F50" s="79">
        <f t="shared" si="17"/>
        <v>15</v>
      </c>
      <c r="G50" s="79">
        <f t="shared" si="18"/>
        <v>21</v>
      </c>
      <c r="H50" s="79">
        <v>2</v>
      </c>
      <c r="I50" s="79">
        <v>3</v>
      </c>
      <c r="J50" s="79">
        <v>5</v>
      </c>
      <c r="K50" s="79">
        <v>4</v>
      </c>
      <c r="L50" s="79">
        <v>12</v>
      </c>
      <c r="M50" s="79">
        <v>16</v>
      </c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</row>
    <row r="51" spans="2:28">
      <c r="B51" s="80">
        <v>52.080100000000002</v>
      </c>
      <c r="C51" s="140" t="s">
        <v>90</v>
      </c>
      <c r="D51" s="82" t="s">
        <v>91</v>
      </c>
      <c r="E51" s="83">
        <f t="shared" si="16"/>
        <v>1</v>
      </c>
      <c r="F51" s="83">
        <f t="shared" si="17"/>
        <v>9</v>
      </c>
      <c r="G51" s="83">
        <f t="shared" si="18"/>
        <v>10</v>
      </c>
      <c r="H51" s="79">
        <v>1</v>
      </c>
      <c r="I51" s="79">
        <v>2</v>
      </c>
      <c r="J51" s="79">
        <v>3</v>
      </c>
      <c r="K51" s="79"/>
      <c r="L51" s="79">
        <v>7</v>
      </c>
      <c r="M51" s="79">
        <v>7</v>
      </c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</row>
    <row r="52" spans="2:28">
      <c r="B52" s="80">
        <v>52.110100000000003</v>
      </c>
      <c r="C52" s="140" t="s">
        <v>104</v>
      </c>
      <c r="D52" s="82" t="s">
        <v>105</v>
      </c>
      <c r="E52" s="83">
        <f t="shared" si="16"/>
        <v>5</v>
      </c>
      <c r="F52" s="83">
        <f t="shared" si="17"/>
        <v>6</v>
      </c>
      <c r="G52" s="83">
        <f t="shared" si="18"/>
        <v>11</v>
      </c>
      <c r="H52" s="79">
        <v>1</v>
      </c>
      <c r="I52" s="79">
        <v>1</v>
      </c>
      <c r="J52" s="79">
        <v>2</v>
      </c>
      <c r="K52" s="79">
        <v>4</v>
      </c>
      <c r="L52" s="79">
        <v>5</v>
      </c>
      <c r="M52" s="79">
        <v>9</v>
      </c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</row>
    <row r="53" spans="2:28">
      <c r="B53" s="76" t="s">
        <v>75</v>
      </c>
      <c r="C53" s="141"/>
      <c r="D53" s="78"/>
      <c r="E53" s="79">
        <f t="shared" si="16"/>
        <v>85</v>
      </c>
      <c r="F53" s="79">
        <f t="shared" si="17"/>
        <v>70</v>
      </c>
      <c r="G53" s="79">
        <f t="shared" si="18"/>
        <v>155</v>
      </c>
      <c r="H53" s="79">
        <v>45</v>
      </c>
      <c r="I53" s="79">
        <v>36</v>
      </c>
      <c r="J53" s="79">
        <v>81</v>
      </c>
      <c r="K53" s="79">
        <v>39</v>
      </c>
      <c r="L53" s="79">
        <v>34</v>
      </c>
      <c r="M53" s="79">
        <v>73</v>
      </c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>
        <v>1</v>
      </c>
      <c r="AA53" s="79"/>
      <c r="AB53" s="79">
        <v>1</v>
      </c>
    </row>
    <row r="54" spans="2:28">
      <c r="B54" s="84">
        <v>52.010100000000001</v>
      </c>
      <c r="C54" s="140" t="s">
        <v>100</v>
      </c>
      <c r="D54" s="82" t="s">
        <v>101</v>
      </c>
      <c r="E54" s="83">
        <f t="shared" si="16"/>
        <v>85</v>
      </c>
      <c r="F54" s="83">
        <f t="shared" si="17"/>
        <v>70</v>
      </c>
      <c r="G54" s="83">
        <f t="shared" si="18"/>
        <v>155</v>
      </c>
      <c r="H54" s="79">
        <v>45</v>
      </c>
      <c r="I54" s="79">
        <v>36</v>
      </c>
      <c r="J54" s="79">
        <v>81</v>
      </c>
      <c r="K54" s="79">
        <v>39</v>
      </c>
      <c r="L54" s="79">
        <v>34</v>
      </c>
      <c r="M54" s="79">
        <v>73</v>
      </c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>
        <v>1</v>
      </c>
      <c r="AA54" s="79"/>
      <c r="AB54" s="79">
        <v>1</v>
      </c>
    </row>
    <row r="55" spans="2:28">
      <c r="B55" s="70" t="s">
        <v>110</v>
      </c>
      <c r="C55" s="139"/>
      <c r="D55" s="86"/>
      <c r="E55" s="87">
        <f t="shared" si="16"/>
        <v>244</v>
      </c>
      <c r="F55" s="87">
        <f t="shared" si="17"/>
        <v>155</v>
      </c>
      <c r="G55" s="87">
        <f t="shared" si="18"/>
        <v>399</v>
      </c>
      <c r="H55" s="87">
        <v>71</v>
      </c>
      <c r="I55" s="87">
        <v>43</v>
      </c>
      <c r="J55" s="87">
        <v>114</v>
      </c>
      <c r="K55" s="87">
        <v>78</v>
      </c>
      <c r="L55" s="87">
        <v>46</v>
      </c>
      <c r="M55" s="87">
        <v>124</v>
      </c>
      <c r="N55" s="87">
        <v>36</v>
      </c>
      <c r="O55" s="87">
        <v>18</v>
      </c>
      <c r="P55" s="87">
        <v>54</v>
      </c>
      <c r="Q55" s="87">
        <v>59</v>
      </c>
      <c r="R55" s="87">
        <v>46</v>
      </c>
      <c r="S55" s="87">
        <v>105</v>
      </c>
      <c r="T55" s="87"/>
      <c r="U55" s="87">
        <v>2</v>
      </c>
      <c r="V55" s="87">
        <v>2</v>
      </c>
      <c r="W55" s="87"/>
      <c r="X55" s="87"/>
      <c r="Y55" s="87"/>
      <c r="Z55" s="87"/>
      <c r="AA55" s="87"/>
      <c r="AB55" s="87"/>
    </row>
    <row r="56" spans="2:28">
      <c r="B56" s="72" t="s">
        <v>49</v>
      </c>
      <c r="C56" s="140"/>
      <c r="D56" s="74"/>
      <c r="E56" s="75">
        <f t="shared" si="16"/>
        <v>200</v>
      </c>
      <c r="F56" s="75">
        <f t="shared" si="17"/>
        <v>123</v>
      </c>
      <c r="G56" s="75">
        <f t="shared" si="18"/>
        <v>323</v>
      </c>
      <c r="H56" s="75">
        <v>45</v>
      </c>
      <c r="I56" s="75">
        <v>29</v>
      </c>
      <c r="J56" s="75">
        <v>74</v>
      </c>
      <c r="K56" s="75">
        <v>60</v>
      </c>
      <c r="L56" s="75">
        <v>28</v>
      </c>
      <c r="M56" s="75">
        <v>88</v>
      </c>
      <c r="N56" s="75">
        <v>36</v>
      </c>
      <c r="O56" s="75">
        <v>18</v>
      </c>
      <c r="P56" s="75">
        <v>54</v>
      </c>
      <c r="Q56" s="75">
        <v>59</v>
      </c>
      <c r="R56" s="75">
        <v>46</v>
      </c>
      <c r="S56" s="75">
        <v>105</v>
      </c>
      <c r="T56" s="75"/>
      <c r="U56" s="75">
        <v>2</v>
      </c>
      <c r="V56" s="75">
        <v>2</v>
      </c>
      <c r="W56" s="75"/>
      <c r="X56" s="75"/>
      <c r="Y56" s="75"/>
      <c r="Z56" s="75"/>
      <c r="AA56" s="75"/>
      <c r="AB56" s="75"/>
    </row>
    <row r="57" spans="2:28">
      <c r="B57" s="76" t="s">
        <v>71</v>
      </c>
      <c r="C57" s="141"/>
      <c r="D57" s="78"/>
      <c r="E57" s="79">
        <f t="shared" si="16"/>
        <v>200</v>
      </c>
      <c r="F57" s="79">
        <f t="shared" si="17"/>
        <v>123</v>
      </c>
      <c r="G57" s="79">
        <f t="shared" si="18"/>
        <v>323</v>
      </c>
      <c r="H57" s="79">
        <v>45</v>
      </c>
      <c r="I57" s="79">
        <v>29</v>
      </c>
      <c r="J57" s="79">
        <v>74</v>
      </c>
      <c r="K57" s="79">
        <v>60</v>
      </c>
      <c r="L57" s="79">
        <v>28</v>
      </c>
      <c r="M57" s="79">
        <v>88</v>
      </c>
      <c r="N57" s="79">
        <v>36</v>
      </c>
      <c r="O57" s="79">
        <v>18</v>
      </c>
      <c r="P57" s="79">
        <v>54</v>
      </c>
      <c r="Q57" s="79">
        <v>59</v>
      </c>
      <c r="R57" s="79">
        <v>46</v>
      </c>
      <c r="S57" s="79">
        <v>105</v>
      </c>
      <c r="T57" s="79"/>
      <c r="U57" s="79">
        <v>2</v>
      </c>
      <c r="V57" s="79">
        <v>2</v>
      </c>
      <c r="W57" s="79"/>
      <c r="X57" s="79"/>
      <c r="Y57" s="79"/>
      <c r="Z57" s="79"/>
      <c r="AA57" s="79"/>
      <c r="AB57" s="79"/>
    </row>
    <row r="58" spans="2:28">
      <c r="B58" s="80">
        <v>4.0400999999999998</v>
      </c>
      <c r="C58" s="140" t="s">
        <v>107</v>
      </c>
      <c r="D58" s="82" t="s">
        <v>595</v>
      </c>
      <c r="E58" s="83">
        <f t="shared" si="16"/>
        <v>200</v>
      </c>
      <c r="F58" s="83">
        <f t="shared" si="17"/>
        <v>123</v>
      </c>
      <c r="G58" s="83">
        <f t="shared" si="18"/>
        <v>323</v>
      </c>
      <c r="H58" s="79">
        <v>45</v>
      </c>
      <c r="I58" s="79">
        <v>29</v>
      </c>
      <c r="J58" s="79">
        <v>74</v>
      </c>
      <c r="K58" s="79">
        <v>60</v>
      </c>
      <c r="L58" s="79">
        <v>28</v>
      </c>
      <c r="M58" s="79">
        <v>88</v>
      </c>
      <c r="N58" s="79">
        <v>36</v>
      </c>
      <c r="O58" s="79">
        <v>18</v>
      </c>
      <c r="P58" s="79">
        <v>54</v>
      </c>
      <c r="Q58" s="79">
        <v>59</v>
      </c>
      <c r="R58" s="79">
        <v>46</v>
      </c>
      <c r="S58" s="79">
        <v>105</v>
      </c>
      <c r="T58" s="79"/>
      <c r="U58" s="79">
        <v>2</v>
      </c>
      <c r="V58" s="79">
        <v>2</v>
      </c>
      <c r="W58" s="79"/>
      <c r="X58" s="79"/>
      <c r="Y58" s="79"/>
      <c r="Z58" s="79"/>
      <c r="AA58" s="79"/>
      <c r="AB58" s="79"/>
    </row>
    <row r="59" spans="2:28">
      <c r="B59" s="72" t="s">
        <v>50</v>
      </c>
      <c r="C59" s="140"/>
      <c r="D59" s="74"/>
      <c r="E59" s="75">
        <f t="shared" si="16"/>
        <v>44</v>
      </c>
      <c r="F59" s="75">
        <f t="shared" si="17"/>
        <v>32</v>
      </c>
      <c r="G59" s="75">
        <f t="shared" si="18"/>
        <v>76</v>
      </c>
      <c r="H59" s="75">
        <v>26</v>
      </c>
      <c r="I59" s="75">
        <v>14</v>
      </c>
      <c r="J59" s="75">
        <v>40</v>
      </c>
      <c r="K59" s="75">
        <v>18</v>
      </c>
      <c r="L59" s="75">
        <v>18</v>
      </c>
      <c r="M59" s="75">
        <v>36</v>
      </c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</row>
    <row r="60" spans="2:28">
      <c r="B60" s="76" t="s">
        <v>75</v>
      </c>
      <c r="C60" s="141"/>
      <c r="D60" s="78"/>
      <c r="E60" s="79">
        <f t="shared" si="16"/>
        <v>44</v>
      </c>
      <c r="F60" s="79">
        <f t="shared" si="17"/>
        <v>32</v>
      </c>
      <c r="G60" s="79">
        <f t="shared" si="18"/>
        <v>76</v>
      </c>
      <c r="H60" s="79">
        <v>26</v>
      </c>
      <c r="I60" s="79">
        <v>14</v>
      </c>
      <c r="J60" s="79">
        <v>40</v>
      </c>
      <c r="K60" s="79">
        <v>18</v>
      </c>
      <c r="L60" s="79">
        <v>18</v>
      </c>
      <c r="M60" s="79">
        <v>36</v>
      </c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</row>
    <row r="61" spans="2:28">
      <c r="B61" s="84">
        <v>4.0201000000000002</v>
      </c>
      <c r="C61" s="140" t="s">
        <v>109</v>
      </c>
      <c r="D61" s="82" t="s">
        <v>110</v>
      </c>
      <c r="E61" s="83">
        <f t="shared" si="16"/>
        <v>44</v>
      </c>
      <c r="F61" s="83">
        <f t="shared" si="17"/>
        <v>32</v>
      </c>
      <c r="G61" s="83">
        <f t="shared" si="18"/>
        <v>76</v>
      </c>
      <c r="H61" s="79">
        <v>26</v>
      </c>
      <c r="I61" s="79">
        <v>14</v>
      </c>
      <c r="J61" s="79">
        <v>40</v>
      </c>
      <c r="K61" s="79">
        <v>18</v>
      </c>
      <c r="L61" s="79">
        <v>18</v>
      </c>
      <c r="M61" s="79">
        <v>36</v>
      </c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</row>
    <row r="62" spans="2:28">
      <c r="B62" s="70" t="s">
        <v>596</v>
      </c>
      <c r="C62" s="139"/>
      <c r="D62" s="86"/>
      <c r="E62" s="87">
        <f t="shared" si="16"/>
        <v>1782</v>
      </c>
      <c r="F62" s="87">
        <f t="shared" si="17"/>
        <v>1125</v>
      </c>
      <c r="G62" s="87">
        <f t="shared" si="18"/>
        <v>2907</v>
      </c>
      <c r="H62" s="87">
        <v>470</v>
      </c>
      <c r="I62" s="87">
        <v>283</v>
      </c>
      <c r="J62" s="87">
        <v>753</v>
      </c>
      <c r="K62" s="87">
        <v>550</v>
      </c>
      <c r="L62" s="87">
        <v>354</v>
      </c>
      <c r="M62" s="87">
        <v>904</v>
      </c>
      <c r="N62" s="87">
        <v>245</v>
      </c>
      <c r="O62" s="87">
        <v>180</v>
      </c>
      <c r="P62" s="87">
        <v>425</v>
      </c>
      <c r="Q62" s="87">
        <v>502</v>
      </c>
      <c r="R62" s="87">
        <v>297</v>
      </c>
      <c r="S62" s="87">
        <v>799</v>
      </c>
      <c r="T62" s="87">
        <v>8</v>
      </c>
      <c r="U62" s="87">
        <v>5</v>
      </c>
      <c r="V62" s="87">
        <v>13</v>
      </c>
      <c r="W62" s="87"/>
      <c r="X62" s="87"/>
      <c r="Y62" s="87"/>
      <c r="Z62" s="87">
        <v>7</v>
      </c>
      <c r="AA62" s="87">
        <v>6</v>
      </c>
      <c r="AB62" s="87">
        <v>13</v>
      </c>
    </row>
    <row r="63" spans="2:28">
      <c r="B63" s="72" t="s">
        <v>49</v>
      </c>
      <c r="C63" s="140"/>
      <c r="D63" s="74"/>
      <c r="E63" s="75">
        <f t="shared" si="16"/>
        <v>1640</v>
      </c>
      <c r="F63" s="75">
        <f t="shared" si="17"/>
        <v>987</v>
      </c>
      <c r="G63" s="75">
        <f t="shared" si="18"/>
        <v>2627</v>
      </c>
      <c r="H63" s="75">
        <v>442</v>
      </c>
      <c r="I63" s="75">
        <v>261</v>
      </c>
      <c r="J63" s="75">
        <v>703</v>
      </c>
      <c r="K63" s="75">
        <v>436</v>
      </c>
      <c r="L63" s="75">
        <v>238</v>
      </c>
      <c r="M63" s="75">
        <v>674</v>
      </c>
      <c r="N63" s="75">
        <v>245</v>
      </c>
      <c r="O63" s="75">
        <v>180</v>
      </c>
      <c r="P63" s="75">
        <v>425</v>
      </c>
      <c r="Q63" s="75">
        <v>502</v>
      </c>
      <c r="R63" s="75">
        <v>297</v>
      </c>
      <c r="S63" s="75">
        <v>799</v>
      </c>
      <c r="T63" s="75">
        <v>8</v>
      </c>
      <c r="U63" s="75">
        <v>5</v>
      </c>
      <c r="V63" s="75">
        <v>13</v>
      </c>
      <c r="W63" s="75"/>
      <c r="X63" s="75"/>
      <c r="Y63" s="75"/>
      <c r="Z63" s="75">
        <v>7</v>
      </c>
      <c r="AA63" s="75">
        <v>6</v>
      </c>
      <c r="AB63" s="75">
        <v>13</v>
      </c>
    </row>
    <row r="64" spans="2:28">
      <c r="B64" s="76" t="s">
        <v>71</v>
      </c>
      <c r="C64" s="141"/>
      <c r="D64" s="78"/>
      <c r="E64" s="79">
        <f t="shared" si="16"/>
        <v>900</v>
      </c>
      <c r="F64" s="79">
        <f t="shared" si="17"/>
        <v>535</v>
      </c>
      <c r="G64" s="79">
        <f t="shared" si="18"/>
        <v>1435</v>
      </c>
      <c r="H64" s="79">
        <v>248</v>
      </c>
      <c r="I64" s="79">
        <v>137</v>
      </c>
      <c r="J64" s="79">
        <v>385</v>
      </c>
      <c r="K64" s="79">
        <v>252</v>
      </c>
      <c r="L64" s="79">
        <v>143</v>
      </c>
      <c r="M64" s="79">
        <v>395</v>
      </c>
      <c r="N64" s="79">
        <v>120</v>
      </c>
      <c r="O64" s="79">
        <v>95</v>
      </c>
      <c r="P64" s="79">
        <v>215</v>
      </c>
      <c r="Q64" s="79">
        <v>270</v>
      </c>
      <c r="R64" s="79">
        <v>153</v>
      </c>
      <c r="S64" s="79">
        <v>423</v>
      </c>
      <c r="T64" s="79">
        <v>5</v>
      </c>
      <c r="U64" s="79">
        <v>3</v>
      </c>
      <c r="V64" s="79">
        <v>8</v>
      </c>
      <c r="W64" s="79"/>
      <c r="X64" s="79"/>
      <c r="Y64" s="79"/>
      <c r="Z64" s="79">
        <v>5</v>
      </c>
      <c r="AA64" s="79">
        <v>4</v>
      </c>
      <c r="AB64" s="79">
        <v>9</v>
      </c>
    </row>
    <row r="65" spans="2:28">
      <c r="B65" s="80">
        <v>3.0104000000000002</v>
      </c>
      <c r="C65" s="140" t="s">
        <v>112</v>
      </c>
      <c r="D65" s="82" t="s">
        <v>113</v>
      </c>
      <c r="E65" s="83">
        <f t="shared" si="16"/>
        <v>245</v>
      </c>
      <c r="F65" s="83">
        <f t="shared" si="17"/>
        <v>83</v>
      </c>
      <c r="G65" s="83">
        <f t="shared" si="18"/>
        <v>328</v>
      </c>
      <c r="H65" s="79">
        <v>66</v>
      </c>
      <c r="I65" s="79">
        <v>20</v>
      </c>
      <c r="J65" s="79">
        <v>86</v>
      </c>
      <c r="K65" s="79">
        <v>83</v>
      </c>
      <c r="L65" s="79">
        <v>24</v>
      </c>
      <c r="M65" s="79">
        <v>107</v>
      </c>
      <c r="N65" s="79">
        <v>27</v>
      </c>
      <c r="O65" s="79">
        <v>15</v>
      </c>
      <c r="P65" s="79">
        <v>42</v>
      </c>
      <c r="Q65" s="79">
        <v>66</v>
      </c>
      <c r="R65" s="79">
        <v>24</v>
      </c>
      <c r="S65" s="79">
        <v>90</v>
      </c>
      <c r="T65" s="79"/>
      <c r="U65" s="79"/>
      <c r="V65" s="79"/>
      <c r="W65" s="79"/>
      <c r="X65" s="79"/>
      <c r="Y65" s="79"/>
      <c r="Z65" s="79">
        <v>3</v>
      </c>
      <c r="AA65" s="79"/>
      <c r="AB65" s="79">
        <v>3</v>
      </c>
    </row>
    <row r="66" spans="2:28">
      <c r="B66" s="80">
        <v>11.0701</v>
      </c>
      <c r="C66" s="140" t="s">
        <v>114</v>
      </c>
      <c r="D66" s="82" t="s">
        <v>115</v>
      </c>
      <c r="E66" s="83">
        <f t="shared" si="16"/>
        <v>33</v>
      </c>
      <c r="F66" s="83">
        <f t="shared" si="17"/>
        <v>114</v>
      </c>
      <c r="G66" s="83">
        <f t="shared" si="18"/>
        <v>147</v>
      </c>
      <c r="H66" s="79">
        <v>8</v>
      </c>
      <c r="I66" s="79">
        <v>28</v>
      </c>
      <c r="J66" s="79">
        <v>36</v>
      </c>
      <c r="K66" s="79">
        <v>16</v>
      </c>
      <c r="L66" s="79">
        <v>34</v>
      </c>
      <c r="M66" s="79">
        <v>50</v>
      </c>
      <c r="N66" s="79">
        <v>2</v>
      </c>
      <c r="O66" s="79">
        <v>24</v>
      </c>
      <c r="P66" s="79">
        <v>26</v>
      </c>
      <c r="Q66" s="79">
        <v>5</v>
      </c>
      <c r="R66" s="79">
        <v>23</v>
      </c>
      <c r="S66" s="79">
        <v>28</v>
      </c>
      <c r="T66" s="79">
        <v>1</v>
      </c>
      <c r="U66" s="79">
        <v>3</v>
      </c>
      <c r="V66" s="79">
        <v>4</v>
      </c>
      <c r="W66" s="79"/>
      <c r="X66" s="79"/>
      <c r="Y66" s="79"/>
      <c r="Z66" s="79">
        <v>1</v>
      </c>
      <c r="AA66" s="79">
        <v>2</v>
      </c>
      <c r="AB66" s="79">
        <v>3</v>
      </c>
    </row>
    <row r="67" spans="2:28">
      <c r="B67" s="80">
        <v>30.180099999999999</v>
      </c>
      <c r="C67" s="140" t="s">
        <v>128</v>
      </c>
      <c r="D67" s="82" t="s">
        <v>129</v>
      </c>
      <c r="E67" s="83">
        <f t="shared" si="16"/>
        <v>168</v>
      </c>
      <c r="F67" s="83">
        <f t="shared" si="17"/>
        <v>80</v>
      </c>
      <c r="G67" s="83">
        <f t="shared" si="18"/>
        <v>248</v>
      </c>
      <c r="H67" s="79">
        <v>44</v>
      </c>
      <c r="I67" s="79">
        <v>16</v>
      </c>
      <c r="J67" s="79">
        <v>60</v>
      </c>
      <c r="K67" s="79">
        <v>34</v>
      </c>
      <c r="L67" s="79">
        <v>21</v>
      </c>
      <c r="M67" s="79">
        <v>55</v>
      </c>
      <c r="N67" s="79">
        <v>36</v>
      </c>
      <c r="O67" s="79">
        <v>18</v>
      </c>
      <c r="P67" s="79">
        <v>54</v>
      </c>
      <c r="Q67" s="79">
        <v>54</v>
      </c>
      <c r="R67" s="79">
        <v>24</v>
      </c>
      <c r="S67" s="79">
        <v>78</v>
      </c>
      <c r="T67" s="79"/>
      <c r="U67" s="79"/>
      <c r="V67" s="79"/>
      <c r="W67" s="79"/>
      <c r="X67" s="79"/>
      <c r="Y67" s="79"/>
      <c r="Z67" s="79"/>
      <c r="AA67" s="79">
        <v>1</v>
      </c>
      <c r="AB67" s="79">
        <v>1</v>
      </c>
    </row>
    <row r="68" spans="2:28">
      <c r="B68" s="80">
        <v>40.0501</v>
      </c>
      <c r="C68" s="140" t="s">
        <v>132</v>
      </c>
      <c r="D68" s="82" t="s">
        <v>133</v>
      </c>
      <c r="E68" s="83">
        <f t="shared" si="16"/>
        <v>244</v>
      </c>
      <c r="F68" s="83">
        <f t="shared" si="17"/>
        <v>146</v>
      </c>
      <c r="G68" s="83">
        <f t="shared" si="18"/>
        <v>390</v>
      </c>
      <c r="H68" s="79">
        <v>46</v>
      </c>
      <c r="I68" s="79">
        <v>30</v>
      </c>
      <c r="J68" s="79">
        <v>76</v>
      </c>
      <c r="K68" s="79">
        <v>65</v>
      </c>
      <c r="L68" s="79">
        <v>33</v>
      </c>
      <c r="M68" s="79">
        <v>98</v>
      </c>
      <c r="N68" s="79">
        <v>39</v>
      </c>
      <c r="O68" s="79">
        <v>24</v>
      </c>
      <c r="P68" s="79">
        <v>63</v>
      </c>
      <c r="Q68" s="79">
        <v>92</v>
      </c>
      <c r="R68" s="79">
        <v>58</v>
      </c>
      <c r="S68" s="79">
        <v>150</v>
      </c>
      <c r="T68" s="79">
        <v>1</v>
      </c>
      <c r="U68" s="79"/>
      <c r="V68" s="79">
        <v>1</v>
      </c>
      <c r="W68" s="79"/>
      <c r="X68" s="79"/>
      <c r="Y68" s="79"/>
      <c r="Z68" s="79">
        <v>1</v>
      </c>
      <c r="AA68" s="79">
        <v>1</v>
      </c>
      <c r="AB68" s="79">
        <v>2</v>
      </c>
    </row>
    <row r="69" spans="2:28">
      <c r="B69" s="80">
        <v>40.080100000000002</v>
      </c>
      <c r="C69" s="140" t="s">
        <v>134</v>
      </c>
      <c r="D69" s="82" t="s">
        <v>135</v>
      </c>
      <c r="E69" s="83">
        <f t="shared" si="16"/>
        <v>115</v>
      </c>
      <c r="F69" s="83">
        <f t="shared" si="17"/>
        <v>97</v>
      </c>
      <c r="G69" s="83">
        <f t="shared" si="18"/>
        <v>212</v>
      </c>
      <c r="H69" s="79">
        <v>60</v>
      </c>
      <c r="I69" s="79">
        <v>40</v>
      </c>
      <c r="J69" s="79">
        <v>100</v>
      </c>
      <c r="K69" s="79">
        <v>34</v>
      </c>
      <c r="L69" s="79">
        <v>26</v>
      </c>
      <c r="M69" s="79">
        <v>60</v>
      </c>
      <c r="N69" s="79">
        <v>7</v>
      </c>
      <c r="O69" s="79">
        <v>11</v>
      </c>
      <c r="P69" s="79">
        <v>18</v>
      </c>
      <c r="Q69" s="79">
        <v>14</v>
      </c>
      <c r="R69" s="79">
        <v>20</v>
      </c>
      <c r="S69" s="79">
        <v>34</v>
      </c>
      <c r="T69" s="79"/>
      <c r="U69" s="79"/>
      <c r="V69" s="79"/>
      <c r="W69" s="79"/>
      <c r="X69" s="79"/>
      <c r="Y69" s="79"/>
      <c r="Z69" s="79"/>
      <c r="AA69" s="79"/>
      <c r="AB69" s="79"/>
    </row>
    <row r="70" spans="2:28">
      <c r="B70" s="80">
        <v>51.310099999999998</v>
      </c>
      <c r="C70" s="140" t="s">
        <v>116</v>
      </c>
      <c r="D70" s="82" t="s">
        <v>117</v>
      </c>
      <c r="E70" s="83">
        <f t="shared" si="16"/>
        <v>95</v>
      </c>
      <c r="F70" s="83">
        <f t="shared" si="17"/>
        <v>15</v>
      </c>
      <c r="G70" s="83">
        <f t="shared" si="18"/>
        <v>110</v>
      </c>
      <c r="H70" s="79">
        <v>24</v>
      </c>
      <c r="I70" s="79">
        <v>3</v>
      </c>
      <c r="J70" s="79">
        <v>27</v>
      </c>
      <c r="K70" s="79">
        <v>20</v>
      </c>
      <c r="L70" s="79">
        <v>5</v>
      </c>
      <c r="M70" s="79">
        <v>25</v>
      </c>
      <c r="N70" s="79">
        <v>9</v>
      </c>
      <c r="O70" s="79">
        <v>3</v>
      </c>
      <c r="P70" s="79">
        <v>12</v>
      </c>
      <c r="Q70" s="79">
        <v>39</v>
      </c>
      <c r="R70" s="79">
        <v>4</v>
      </c>
      <c r="S70" s="79">
        <v>43</v>
      </c>
      <c r="T70" s="79">
        <v>3</v>
      </c>
      <c r="U70" s="79"/>
      <c r="V70" s="79">
        <v>3</v>
      </c>
      <c r="W70" s="79"/>
      <c r="X70" s="79"/>
      <c r="Y70" s="79"/>
      <c r="Z70" s="79"/>
      <c r="AA70" s="79"/>
      <c r="AB70" s="79"/>
    </row>
    <row r="71" spans="2:28">
      <c r="B71" s="76" t="s">
        <v>582</v>
      </c>
      <c r="C71" s="141"/>
      <c r="D71" s="78"/>
      <c r="E71" s="79">
        <f t="shared" si="16"/>
        <v>666</v>
      </c>
      <c r="F71" s="79">
        <f t="shared" si="17"/>
        <v>369</v>
      </c>
      <c r="G71" s="79">
        <f t="shared" si="18"/>
        <v>1035</v>
      </c>
      <c r="H71" s="79">
        <v>159</v>
      </c>
      <c r="I71" s="79">
        <v>91</v>
      </c>
      <c r="J71" s="79">
        <v>250</v>
      </c>
      <c r="K71" s="79">
        <v>164</v>
      </c>
      <c r="L71" s="79">
        <v>80</v>
      </c>
      <c r="M71" s="79">
        <v>244</v>
      </c>
      <c r="N71" s="79">
        <v>118</v>
      </c>
      <c r="O71" s="79">
        <v>73</v>
      </c>
      <c r="P71" s="79">
        <v>191</v>
      </c>
      <c r="Q71" s="79">
        <v>221</v>
      </c>
      <c r="R71" s="79">
        <v>124</v>
      </c>
      <c r="S71" s="79">
        <v>345</v>
      </c>
      <c r="T71" s="79">
        <v>2</v>
      </c>
      <c r="U71" s="79">
        <v>1</v>
      </c>
      <c r="V71" s="79">
        <v>3</v>
      </c>
      <c r="W71" s="79"/>
      <c r="X71" s="79"/>
      <c r="Y71" s="79"/>
      <c r="Z71" s="79">
        <v>2</v>
      </c>
      <c r="AA71" s="79"/>
      <c r="AB71" s="79">
        <v>2</v>
      </c>
    </row>
    <row r="72" spans="2:28">
      <c r="B72" s="84">
        <v>26.010100000000001</v>
      </c>
      <c r="C72" s="140" t="s">
        <v>118</v>
      </c>
      <c r="D72" s="82" t="s">
        <v>119</v>
      </c>
      <c r="E72" s="83">
        <f t="shared" si="16"/>
        <v>26</v>
      </c>
      <c r="F72" s="83">
        <f t="shared" si="17"/>
        <v>13</v>
      </c>
      <c r="G72" s="83">
        <f t="shared" si="18"/>
        <v>39</v>
      </c>
      <c r="H72" s="79"/>
      <c r="I72" s="79"/>
      <c r="J72" s="79"/>
      <c r="K72" s="79">
        <v>1</v>
      </c>
      <c r="L72" s="79"/>
      <c r="M72" s="79">
        <v>1</v>
      </c>
      <c r="N72" s="79">
        <v>2</v>
      </c>
      <c r="O72" s="79">
        <v>1</v>
      </c>
      <c r="P72" s="79">
        <v>3</v>
      </c>
      <c r="Q72" s="79">
        <v>23</v>
      </c>
      <c r="R72" s="79">
        <v>12</v>
      </c>
      <c r="S72" s="79">
        <v>35</v>
      </c>
      <c r="T72" s="79"/>
      <c r="U72" s="79"/>
      <c r="V72" s="79"/>
      <c r="W72" s="79"/>
      <c r="X72" s="79"/>
      <c r="Y72" s="79"/>
      <c r="Z72" s="79"/>
      <c r="AA72" s="79"/>
      <c r="AB72" s="79"/>
    </row>
    <row r="73" spans="2:28">
      <c r="B73" s="88"/>
      <c r="C73" s="140" t="s">
        <v>120</v>
      </c>
      <c r="D73" s="82" t="s">
        <v>121</v>
      </c>
      <c r="E73" s="83">
        <f t="shared" si="16"/>
        <v>83</v>
      </c>
      <c r="F73" s="83">
        <f t="shared" si="17"/>
        <v>49</v>
      </c>
      <c r="G73" s="83">
        <f t="shared" si="18"/>
        <v>132</v>
      </c>
      <c r="H73" s="79"/>
      <c r="I73" s="79"/>
      <c r="J73" s="79"/>
      <c r="K73" s="79">
        <v>1</v>
      </c>
      <c r="L73" s="79"/>
      <c r="M73" s="79">
        <v>1</v>
      </c>
      <c r="N73" s="79">
        <v>9</v>
      </c>
      <c r="O73" s="79">
        <v>6</v>
      </c>
      <c r="P73" s="79">
        <v>15</v>
      </c>
      <c r="Q73" s="79">
        <v>72</v>
      </c>
      <c r="R73" s="79">
        <v>43</v>
      </c>
      <c r="S73" s="79">
        <v>115</v>
      </c>
      <c r="T73" s="79">
        <v>1</v>
      </c>
      <c r="U73" s="79"/>
      <c r="V73" s="79">
        <v>1</v>
      </c>
      <c r="W73" s="79"/>
      <c r="X73" s="79"/>
      <c r="Y73" s="79"/>
      <c r="Z73" s="79"/>
      <c r="AA73" s="79"/>
      <c r="AB73" s="79"/>
    </row>
    <row r="74" spans="2:28">
      <c r="B74" s="85"/>
      <c r="C74" s="140" t="s">
        <v>122</v>
      </c>
      <c r="D74" s="82" t="s">
        <v>123</v>
      </c>
      <c r="E74" s="83">
        <f t="shared" si="16"/>
        <v>557</v>
      </c>
      <c r="F74" s="83">
        <f t="shared" si="17"/>
        <v>307</v>
      </c>
      <c r="G74" s="83">
        <f t="shared" si="18"/>
        <v>864</v>
      </c>
      <c r="H74" s="79">
        <v>159</v>
      </c>
      <c r="I74" s="79">
        <v>91</v>
      </c>
      <c r="J74" s="79">
        <v>250</v>
      </c>
      <c r="K74" s="79">
        <v>162</v>
      </c>
      <c r="L74" s="79">
        <v>80</v>
      </c>
      <c r="M74" s="79">
        <v>242</v>
      </c>
      <c r="N74" s="79">
        <v>107</v>
      </c>
      <c r="O74" s="79">
        <v>66</v>
      </c>
      <c r="P74" s="79">
        <v>173</v>
      </c>
      <c r="Q74" s="79">
        <v>126</v>
      </c>
      <c r="R74" s="79">
        <v>69</v>
      </c>
      <c r="S74" s="79">
        <v>195</v>
      </c>
      <c r="T74" s="79">
        <v>1</v>
      </c>
      <c r="U74" s="79">
        <v>1</v>
      </c>
      <c r="V74" s="79">
        <v>2</v>
      </c>
      <c r="W74" s="79"/>
      <c r="X74" s="79"/>
      <c r="Y74" s="79"/>
      <c r="Z74" s="79">
        <v>2</v>
      </c>
      <c r="AA74" s="79"/>
      <c r="AB74" s="79">
        <v>2</v>
      </c>
    </row>
    <row r="75" spans="2:28">
      <c r="B75" s="76" t="s">
        <v>588</v>
      </c>
      <c r="C75" s="141"/>
      <c r="D75" s="78"/>
      <c r="E75" s="79">
        <f t="shared" si="16"/>
        <v>74</v>
      </c>
      <c r="F75" s="79">
        <f t="shared" si="17"/>
        <v>83</v>
      </c>
      <c r="G75" s="79">
        <f t="shared" si="18"/>
        <v>157</v>
      </c>
      <c r="H75" s="79">
        <v>35</v>
      </c>
      <c r="I75" s="79">
        <v>33</v>
      </c>
      <c r="J75" s="79">
        <v>68</v>
      </c>
      <c r="K75" s="79">
        <v>20</v>
      </c>
      <c r="L75" s="79">
        <v>15</v>
      </c>
      <c r="M75" s="79">
        <v>35</v>
      </c>
      <c r="N75" s="79">
        <v>7</v>
      </c>
      <c r="O75" s="79">
        <v>12</v>
      </c>
      <c r="P75" s="79">
        <v>19</v>
      </c>
      <c r="Q75" s="79">
        <v>11</v>
      </c>
      <c r="R75" s="79">
        <v>20</v>
      </c>
      <c r="S75" s="79">
        <v>31</v>
      </c>
      <c r="T75" s="79">
        <v>1</v>
      </c>
      <c r="U75" s="79">
        <v>1</v>
      </c>
      <c r="V75" s="79">
        <v>2</v>
      </c>
      <c r="W75" s="79"/>
      <c r="X75" s="79"/>
      <c r="Y75" s="79"/>
      <c r="Z75" s="79"/>
      <c r="AA75" s="79">
        <v>2</v>
      </c>
      <c r="AB75" s="79">
        <v>2</v>
      </c>
    </row>
    <row r="76" spans="2:28">
      <c r="B76" s="84">
        <v>27.010100000000001</v>
      </c>
      <c r="C76" s="140" t="s">
        <v>124</v>
      </c>
      <c r="D76" s="82" t="s">
        <v>125</v>
      </c>
      <c r="E76" s="83">
        <f t="shared" si="16"/>
        <v>73</v>
      </c>
      <c r="F76" s="83">
        <f t="shared" si="17"/>
        <v>78</v>
      </c>
      <c r="G76" s="83">
        <f t="shared" si="18"/>
        <v>151</v>
      </c>
      <c r="H76" s="79">
        <v>35</v>
      </c>
      <c r="I76" s="79">
        <v>33</v>
      </c>
      <c r="J76" s="79">
        <v>68</v>
      </c>
      <c r="K76" s="79">
        <v>20</v>
      </c>
      <c r="L76" s="79">
        <v>15</v>
      </c>
      <c r="M76" s="79">
        <v>35</v>
      </c>
      <c r="N76" s="79">
        <v>7</v>
      </c>
      <c r="O76" s="79">
        <v>11</v>
      </c>
      <c r="P76" s="79">
        <v>18</v>
      </c>
      <c r="Q76" s="79">
        <v>10</v>
      </c>
      <c r="R76" s="79">
        <v>16</v>
      </c>
      <c r="S76" s="79">
        <v>26</v>
      </c>
      <c r="T76" s="79">
        <v>1</v>
      </c>
      <c r="U76" s="79">
        <v>1</v>
      </c>
      <c r="V76" s="79">
        <v>2</v>
      </c>
      <c r="W76" s="79"/>
      <c r="X76" s="79"/>
      <c r="Y76" s="79"/>
      <c r="Z76" s="79"/>
      <c r="AA76" s="79">
        <v>2</v>
      </c>
      <c r="AB76" s="79">
        <v>2</v>
      </c>
    </row>
    <row r="77" spans="2:28">
      <c r="B77" s="85"/>
      <c r="C77" s="140" t="s">
        <v>126</v>
      </c>
      <c r="D77" s="82" t="s">
        <v>127</v>
      </c>
      <c r="E77" s="83">
        <f t="shared" si="16"/>
        <v>1</v>
      </c>
      <c r="F77" s="83">
        <f t="shared" si="17"/>
        <v>5</v>
      </c>
      <c r="G77" s="83">
        <f t="shared" si="18"/>
        <v>6</v>
      </c>
      <c r="H77" s="79"/>
      <c r="I77" s="79"/>
      <c r="J77" s="79"/>
      <c r="K77" s="79"/>
      <c r="L77" s="79"/>
      <c r="M77" s="79"/>
      <c r="N77" s="79"/>
      <c r="O77" s="79">
        <v>1</v>
      </c>
      <c r="P77" s="79">
        <v>1</v>
      </c>
      <c r="Q77" s="79">
        <v>1</v>
      </c>
      <c r="R77" s="79">
        <v>4</v>
      </c>
      <c r="S77" s="79">
        <v>5</v>
      </c>
      <c r="T77" s="79"/>
      <c r="U77" s="79"/>
      <c r="V77" s="79"/>
      <c r="W77" s="79"/>
      <c r="X77" s="79"/>
      <c r="Y77" s="79"/>
      <c r="Z77" s="79"/>
      <c r="AA77" s="79"/>
      <c r="AB77" s="79"/>
    </row>
    <row r="78" spans="2:28">
      <c r="B78" s="72" t="s">
        <v>50</v>
      </c>
      <c r="C78" s="140"/>
      <c r="D78" s="74"/>
      <c r="E78" s="75">
        <f t="shared" si="16"/>
        <v>142</v>
      </c>
      <c r="F78" s="75">
        <f t="shared" si="17"/>
        <v>138</v>
      </c>
      <c r="G78" s="75">
        <f t="shared" si="18"/>
        <v>280</v>
      </c>
      <c r="H78" s="75">
        <v>28</v>
      </c>
      <c r="I78" s="75">
        <v>22</v>
      </c>
      <c r="J78" s="75">
        <v>50</v>
      </c>
      <c r="K78" s="75">
        <v>114</v>
      </c>
      <c r="L78" s="75">
        <v>116</v>
      </c>
      <c r="M78" s="75">
        <v>230</v>
      </c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</row>
    <row r="79" spans="2:28">
      <c r="B79" s="76" t="s">
        <v>77</v>
      </c>
      <c r="C79" s="141"/>
      <c r="D79" s="78"/>
      <c r="E79" s="79">
        <f t="shared" si="16"/>
        <v>106</v>
      </c>
      <c r="F79" s="79">
        <f t="shared" si="17"/>
        <v>96</v>
      </c>
      <c r="G79" s="79">
        <f t="shared" si="18"/>
        <v>202</v>
      </c>
      <c r="H79" s="79">
        <v>19</v>
      </c>
      <c r="I79" s="79">
        <v>9</v>
      </c>
      <c r="J79" s="79">
        <v>28</v>
      </c>
      <c r="K79" s="79">
        <v>87</v>
      </c>
      <c r="L79" s="79">
        <v>87</v>
      </c>
      <c r="M79" s="79">
        <v>174</v>
      </c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A79" s="79"/>
      <c r="AB79" s="79"/>
    </row>
    <row r="80" spans="2:28">
      <c r="B80" s="80">
        <v>3.0104000000000002</v>
      </c>
      <c r="C80" s="140" t="s">
        <v>112</v>
      </c>
      <c r="D80" s="82" t="s">
        <v>113</v>
      </c>
      <c r="E80" s="83">
        <f t="shared" si="16"/>
        <v>28</v>
      </c>
      <c r="F80" s="83">
        <f t="shared" si="17"/>
        <v>16</v>
      </c>
      <c r="G80" s="83">
        <f t="shared" si="18"/>
        <v>44</v>
      </c>
      <c r="H80" s="79">
        <v>9</v>
      </c>
      <c r="I80" s="79">
        <v>1</v>
      </c>
      <c r="J80" s="79">
        <v>10</v>
      </c>
      <c r="K80" s="79">
        <v>19</v>
      </c>
      <c r="L80" s="79">
        <v>15</v>
      </c>
      <c r="M80" s="79">
        <v>34</v>
      </c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A80" s="79"/>
      <c r="AB80" s="79"/>
    </row>
    <row r="81" spans="2:28">
      <c r="B81" s="80">
        <v>26.010100000000001</v>
      </c>
      <c r="C81" s="140" t="s">
        <v>122</v>
      </c>
      <c r="D81" s="82" t="s">
        <v>123</v>
      </c>
      <c r="E81" s="83">
        <f t="shared" si="16"/>
        <v>26</v>
      </c>
      <c r="F81" s="83">
        <f t="shared" si="17"/>
        <v>24</v>
      </c>
      <c r="G81" s="83">
        <f t="shared" si="18"/>
        <v>50</v>
      </c>
      <c r="H81" s="79">
        <v>6</v>
      </c>
      <c r="I81" s="79">
        <v>3</v>
      </c>
      <c r="J81" s="79">
        <v>9</v>
      </c>
      <c r="K81" s="79">
        <v>20</v>
      </c>
      <c r="L81" s="79">
        <v>21</v>
      </c>
      <c r="M81" s="79">
        <v>41</v>
      </c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A81" s="79"/>
      <c r="AB81" s="79"/>
    </row>
    <row r="82" spans="2:28">
      <c r="B82" s="80">
        <v>27.010100000000001</v>
      </c>
      <c r="C82" s="140" t="s">
        <v>124</v>
      </c>
      <c r="D82" s="82" t="s">
        <v>125</v>
      </c>
      <c r="E82" s="83">
        <f t="shared" si="16"/>
        <v>1</v>
      </c>
      <c r="F82" s="83">
        <f t="shared" si="17"/>
        <v>10</v>
      </c>
      <c r="G82" s="83">
        <f t="shared" si="18"/>
        <v>11</v>
      </c>
      <c r="H82" s="79"/>
      <c r="I82" s="79">
        <v>2</v>
      </c>
      <c r="J82" s="79">
        <v>2</v>
      </c>
      <c r="K82" s="79">
        <v>1</v>
      </c>
      <c r="L82" s="79">
        <v>8</v>
      </c>
      <c r="M82" s="79">
        <v>9</v>
      </c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  <c r="AA82" s="79"/>
      <c r="AB82" s="79"/>
    </row>
    <row r="83" spans="2:28">
      <c r="B83" s="80">
        <v>40.0501</v>
      </c>
      <c r="C83" s="140" t="s">
        <v>132</v>
      </c>
      <c r="D83" s="82" t="s">
        <v>133</v>
      </c>
      <c r="E83" s="83">
        <f t="shared" si="16"/>
        <v>42</v>
      </c>
      <c r="F83" s="83">
        <f t="shared" si="17"/>
        <v>27</v>
      </c>
      <c r="G83" s="83">
        <f t="shared" si="18"/>
        <v>69</v>
      </c>
      <c r="H83" s="79">
        <v>4</v>
      </c>
      <c r="I83" s="79">
        <v>2</v>
      </c>
      <c r="J83" s="79">
        <v>6</v>
      </c>
      <c r="K83" s="79">
        <v>38</v>
      </c>
      <c r="L83" s="79">
        <v>25</v>
      </c>
      <c r="M83" s="79">
        <v>63</v>
      </c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  <c r="AA83" s="79"/>
      <c r="AB83" s="79"/>
    </row>
    <row r="84" spans="2:28">
      <c r="B84" s="80">
        <v>40.050600000000003</v>
      </c>
      <c r="C84" s="140" t="s">
        <v>136</v>
      </c>
      <c r="D84" s="82" t="s">
        <v>599</v>
      </c>
      <c r="E84" s="83">
        <f t="shared" si="16"/>
        <v>9</v>
      </c>
      <c r="F84" s="83">
        <f t="shared" si="17"/>
        <v>19</v>
      </c>
      <c r="G84" s="83">
        <f t="shared" si="18"/>
        <v>28</v>
      </c>
      <c r="H84" s="79"/>
      <c r="I84" s="79">
        <v>1</v>
      </c>
      <c r="J84" s="79">
        <v>1</v>
      </c>
      <c r="K84" s="79">
        <v>9</v>
      </c>
      <c r="L84" s="79">
        <v>18</v>
      </c>
      <c r="M84" s="79">
        <v>27</v>
      </c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  <c r="AA84" s="79"/>
      <c r="AB84" s="79"/>
    </row>
    <row r="85" spans="2:28">
      <c r="B85" s="76" t="s">
        <v>75</v>
      </c>
      <c r="C85" s="141"/>
      <c r="D85" s="78"/>
      <c r="E85" s="79">
        <f t="shared" si="16"/>
        <v>36</v>
      </c>
      <c r="F85" s="79">
        <f t="shared" si="17"/>
        <v>42</v>
      </c>
      <c r="G85" s="79">
        <f t="shared" si="18"/>
        <v>78</v>
      </c>
      <c r="H85" s="79">
        <v>9</v>
      </c>
      <c r="I85" s="79">
        <v>13</v>
      </c>
      <c r="J85" s="79">
        <v>22</v>
      </c>
      <c r="K85" s="79">
        <v>27</v>
      </c>
      <c r="L85" s="79">
        <v>29</v>
      </c>
      <c r="M85" s="79">
        <v>56</v>
      </c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  <c r="AA85" s="79"/>
      <c r="AB85" s="79"/>
    </row>
    <row r="86" spans="2:28">
      <c r="B86" s="80">
        <v>3.0104000000000002</v>
      </c>
      <c r="C86" s="140" t="s">
        <v>112</v>
      </c>
      <c r="D86" s="82" t="s">
        <v>113</v>
      </c>
      <c r="E86" s="83">
        <f t="shared" si="16"/>
        <v>9</v>
      </c>
      <c r="F86" s="83">
        <f t="shared" si="17"/>
        <v>8</v>
      </c>
      <c r="G86" s="83">
        <f t="shared" si="18"/>
        <v>17</v>
      </c>
      <c r="H86" s="79">
        <v>2</v>
      </c>
      <c r="I86" s="79">
        <v>5</v>
      </c>
      <c r="J86" s="79">
        <v>7</v>
      </c>
      <c r="K86" s="79">
        <v>7</v>
      </c>
      <c r="L86" s="79">
        <v>3</v>
      </c>
      <c r="M86" s="79">
        <v>10</v>
      </c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</row>
    <row r="87" spans="2:28">
      <c r="B87" s="80">
        <v>26.010100000000001</v>
      </c>
      <c r="C87" s="140" t="s">
        <v>122</v>
      </c>
      <c r="D87" s="82" t="s">
        <v>123</v>
      </c>
      <c r="E87" s="83">
        <f t="shared" si="16"/>
        <v>19</v>
      </c>
      <c r="F87" s="83">
        <f t="shared" si="17"/>
        <v>19</v>
      </c>
      <c r="G87" s="83">
        <f t="shared" si="18"/>
        <v>38</v>
      </c>
      <c r="H87" s="79">
        <v>4</v>
      </c>
      <c r="I87" s="79">
        <v>3</v>
      </c>
      <c r="J87" s="79">
        <v>7</v>
      </c>
      <c r="K87" s="79">
        <v>15</v>
      </c>
      <c r="L87" s="79">
        <v>16</v>
      </c>
      <c r="M87" s="79">
        <v>31</v>
      </c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  <c r="AB87" s="79"/>
    </row>
    <row r="88" spans="2:28">
      <c r="B88" s="80">
        <v>27.010100000000001</v>
      </c>
      <c r="C88" s="140" t="s">
        <v>124</v>
      </c>
      <c r="D88" s="82" t="s">
        <v>125</v>
      </c>
      <c r="E88" s="83">
        <f t="shared" si="16"/>
        <v>5</v>
      </c>
      <c r="F88" s="83">
        <f t="shared" si="17"/>
        <v>12</v>
      </c>
      <c r="G88" s="83">
        <f t="shared" si="18"/>
        <v>17</v>
      </c>
      <c r="H88" s="79">
        <v>2</v>
      </c>
      <c r="I88" s="79">
        <v>5</v>
      </c>
      <c r="J88" s="79">
        <v>7</v>
      </c>
      <c r="K88" s="79">
        <v>3</v>
      </c>
      <c r="L88" s="79">
        <v>7</v>
      </c>
      <c r="M88" s="79">
        <v>10</v>
      </c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  <c r="AA88" s="79"/>
      <c r="AB88" s="79"/>
    </row>
    <row r="89" spans="2:28">
      <c r="B89" s="80">
        <v>40.0501</v>
      </c>
      <c r="C89" s="140" t="s">
        <v>132</v>
      </c>
      <c r="D89" s="82" t="s">
        <v>133</v>
      </c>
      <c r="E89" s="83">
        <f t="shared" si="16"/>
        <v>3</v>
      </c>
      <c r="F89" s="83">
        <f t="shared" si="17"/>
        <v>0</v>
      </c>
      <c r="G89" s="83">
        <f t="shared" si="18"/>
        <v>3</v>
      </c>
      <c r="H89" s="79">
        <v>1</v>
      </c>
      <c r="I89" s="79"/>
      <c r="J89" s="79">
        <v>1</v>
      </c>
      <c r="K89" s="79">
        <v>2</v>
      </c>
      <c r="L89" s="79"/>
      <c r="M89" s="79">
        <v>2</v>
      </c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  <c r="Y89" s="79"/>
      <c r="Z89" s="79"/>
      <c r="AA89" s="79"/>
      <c r="AB89" s="79"/>
    </row>
    <row r="90" spans="2:28">
      <c r="B90" s="84">
        <v>40.080100000000002</v>
      </c>
      <c r="C90" s="140" t="s">
        <v>134</v>
      </c>
      <c r="D90" s="82" t="s">
        <v>135</v>
      </c>
      <c r="E90" s="83">
        <f t="shared" si="16"/>
        <v>0</v>
      </c>
      <c r="F90" s="83">
        <f t="shared" si="17"/>
        <v>3</v>
      </c>
      <c r="G90" s="83">
        <f t="shared" si="18"/>
        <v>3</v>
      </c>
      <c r="H90" s="79"/>
      <c r="I90" s="79"/>
      <c r="J90" s="79"/>
      <c r="K90" s="79"/>
      <c r="L90" s="79">
        <v>3</v>
      </c>
      <c r="M90" s="79">
        <v>3</v>
      </c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  <c r="Y90" s="79"/>
      <c r="Z90" s="79"/>
      <c r="AA90" s="79"/>
      <c r="AB90" s="79"/>
    </row>
    <row r="91" spans="2:28">
      <c r="B91" s="70" t="s">
        <v>148</v>
      </c>
      <c r="C91" s="139"/>
      <c r="D91" s="86"/>
      <c r="E91" s="87">
        <f t="shared" si="16"/>
        <v>1856</v>
      </c>
      <c r="F91" s="87">
        <f t="shared" si="17"/>
        <v>768</v>
      </c>
      <c r="G91" s="87">
        <f t="shared" si="18"/>
        <v>2624</v>
      </c>
      <c r="H91" s="87">
        <v>512</v>
      </c>
      <c r="I91" s="87">
        <v>201</v>
      </c>
      <c r="J91" s="87">
        <v>713</v>
      </c>
      <c r="K91" s="87">
        <v>628</v>
      </c>
      <c r="L91" s="87">
        <v>255</v>
      </c>
      <c r="M91" s="87">
        <v>883</v>
      </c>
      <c r="N91" s="87">
        <v>267</v>
      </c>
      <c r="O91" s="87">
        <v>111</v>
      </c>
      <c r="P91" s="87">
        <v>378</v>
      </c>
      <c r="Q91" s="87">
        <v>446</v>
      </c>
      <c r="R91" s="87">
        <v>199</v>
      </c>
      <c r="S91" s="87">
        <v>645</v>
      </c>
      <c r="T91" s="87">
        <v>2</v>
      </c>
      <c r="U91" s="87">
        <v>1</v>
      </c>
      <c r="V91" s="87">
        <v>3</v>
      </c>
      <c r="W91" s="87"/>
      <c r="X91" s="87"/>
      <c r="Y91" s="87"/>
      <c r="Z91" s="87">
        <v>1</v>
      </c>
      <c r="AA91" s="87">
        <v>1</v>
      </c>
      <c r="AB91" s="87">
        <v>2</v>
      </c>
    </row>
    <row r="92" spans="2:28">
      <c r="B92" s="72" t="s">
        <v>49</v>
      </c>
      <c r="C92" s="140"/>
      <c r="D92" s="74"/>
      <c r="E92" s="75">
        <f t="shared" si="16"/>
        <v>1439</v>
      </c>
      <c r="F92" s="75">
        <f t="shared" si="17"/>
        <v>583</v>
      </c>
      <c r="G92" s="75">
        <f t="shared" si="18"/>
        <v>2022</v>
      </c>
      <c r="H92" s="75">
        <v>351</v>
      </c>
      <c r="I92" s="75">
        <v>125</v>
      </c>
      <c r="J92" s="75">
        <v>476</v>
      </c>
      <c r="K92" s="75">
        <v>372</v>
      </c>
      <c r="L92" s="75">
        <v>147</v>
      </c>
      <c r="M92" s="75">
        <v>519</v>
      </c>
      <c r="N92" s="75">
        <v>267</v>
      </c>
      <c r="O92" s="75">
        <v>111</v>
      </c>
      <c r="P92" s="75">
        <v>378</v>
      </c>
      <c r="Q92" s="75">
        <v>446</v>
      </c>
      <c r="R92" s="75">
        <v>199</v>
      </c>
      <c r="S92" s="75">
        <v>645</v>
      </c>
      <c r="T92" s="75">
        <v>2</v>
      </c>
      <c r="U92" s="75">
        <v>1</v>
      </c>
      <c r="V92" s="75">
        <v>3</v>
      </c>
      <c r="W92" s="75"/>
      <c r="X92" s="75"/>
      <c r="Y92" s="75"/>
      <c r="Z92" s="75">
        <v>1</v>
      </c>
      <c r="AA92" s="75"/>
      <c r="AB92" s="75">
        <v>1</v>
      </c>
    </row>
    <row r="93" spans="2:28">
      <c r="B93" s="76" t="s">
        <v>71</v>
      </c>
      <c r="C93" s="141"/>
      <c r="D93" s="78"/>
      <c r="E93" s="79">
        <f t="shared" si="16"/>
        <v>1439</v>
      </c>
      <c r="F93" s="79">
        <f t="shared" si="17"/>
        <v>583</v>
      </c>
      <c r="G93" s="79">
        <f t="shared" si="18"/>
        <v>2022</v>
      </c>
      <c r="H93" s="79">
        <v>351</v>
      </c>
      <c r="I93" s="79">
        <v>125</v>
      </c>
      <c r="J93" s="79">
        <v>476</v>
      </c>
      <c r="K93" s="79">
        <v>372</v>
      </c>
      <c r="L93" s="79">
        <v>147</v>
      </c>
      <c r="M93" s="79">
        <v>519</v>
      </c>
      <c r="N93" s="79">
        <v>267</v>
      </c>
      <c r="O93" s="79">
        <v>111</v>
      </c>
      <c r="P93" s="79">
        <v>378</v>
      </c>
      <c r="Q93" s="79">
        <v>446</v>
      </c>
      <c r="R93" s="79">
        <v>199</v>
      </c>
      <c r="S93" s="79">
        <v>645</v>
      </c>
      <c r="T93" s="79">
        <v>2</v>
      </c>
      <c r="U93" s="79">
        <v>1</v>
      </c>
      <c r="V93" s="79">
        <v>3</v>
      </c>
      <c r="W93" s="79"/>
      <c r="X93" s="79"/>
      <c r="Y93" s="79"/>
      <c r="Z93" s="79">
        <v>1</v>
      </c>
      <c r="AA93" s="79"/>
      <c r="AB93" s="79">
        <v>1</v>
      </c>
    </row>
    <row r="94" spans="2:28">
      <c r="B94" s="80">
        <v>42.010100000000001</v>
      </c>
      <c r="C94" s="140" t="s">
        <v>139</v>
      </c>
      <c r="D94" s="82" t="s">
        <v>140</v>
      </c>
      <c r="E94" s="83">
        <f t="shared" si="16"/>
        <v>382</v>
      </c>
      <c r="F94" s="83">
        <f t="shared" si="17"/>
        <v>114</v>
      </c>
      <c r="G94" s="83">
        <f t="shared" si="18"/>
        <v>496</v>
      </c>
      <c r="H94" s="79">
        <v>41</v>
      </c>
      <c r="I94" s="79">
        <v>8</v>
      </c>
      <c r="J94" s="79">
        <v>49</v>
      </c>
      <c r="K94" s="79">
        <v>79</v>
      </c>
      <c r="L94" s="79">
        <v>25</v>
      </c>
      <c r="M94" s="79">
        <v>104</v>
      </c>
      <c r="N94" s="79">
        <v>112</v>
      </c>
      <c r="O94" s="79">
        <v>28</v>
      </c>
      <c r="P94" s="79">
        <v>140</v>
      </c>
      <c r="Q94" s="79">
        <v>148</v>
      </c>
      <c r="R94" s="79">
        <v>53</v>
      </c>
      <c r="S94" s="79">
        <v>201</v>
      </c>
      <c r="T94" s="79">
        <v>1</v>
      </c>
      <c r="U94" s="79"/>
      <c r="V94" s="79">
        <v>1</v>
      </c>
      <c r="W94" s="79"/>
      <c r="X94" s="79"/>
      <c r="Y94" s="79"/>
      <c r="Z94" s="79">
        <v>1</v>
      </c>
      <c r="AA94" s="79"/>
      <c r="AB94" s="79">
        <v>1</v>
      </c>
    </row>
    <row r="95" spans="2:28">
      <c r="B95" s="80">
        <v>44.070099999999996</v>
      </c>
      <c r="C95" s="140" t="s">
        <v>143</v>
      </c>
      <c r="D95" s="82" t="s">
        <v>144</v>
      </c>
      <c r="E95" s="83">
        <f t="shared" si="16"/>
        <v>320</v>
      </c>
      <c r="F95" s="83">
        <f t="shared" si="17"/>
        <v>52</v>
      </c>
      <c r="G95" s="83">
        <f t="shared" si="18"/>
        <v>372</v>
      </c>
      <c r="H95" s="79">
        <v>78</v>
      </c>
      <c r="I95" s="79">
        <v>14</v>
      </c>
      <c r="J95" s="79">
        <v>92</v>
      </c>
      <c r="K95" s="79">
        <v>77</v>
      </c>
      <c r="L95" s="79">
        <v>10</v>
      </c>
      <c r="M95" s="79">
        <v>87</v>
      </c>
      <c r="N95" s="79">
        <v>45</v>
      </c>
      <c r="O95" s="79">
        <v>6</v>
      </c>
      <c r="P95" s="79">
        <v>51</v>
      </c>
      <c r="Q95" s="79">
        <v>120</v>
      </c>
      <c r="R95" s="79">
        <v>22</v>
      </c>
      <c r="S95" s="79">
        <v>142</v>
      </c>
      <c r="T95" s="79"/>
      <c r="U95" s="79"/>
      <c r="V95" s="79"/>
      <c r="W95" s="79"/>
      <c r="X95" s="79"/>
      <c r="Y95" s="79"/>
      <c r="Z95" s="79"/>
      <c r="AA95" s="79"/>
      <c r="AB95" s="79"/>
    </row>
    <row r="96" spans="2:28">
      <c r="B96" s="84">
        <v>45.010100000000001</v>
      </c>
      <c r="C96" s="140" t="s">
        <v>145</v>
      </c>
      <c r="D96" s="82" t="s">
        <v>146</v>
      </c>
      <c r="E96" s="83">
        <f t="shared" ref="E96:E159" si="19">H96+K96+N96+Q96+T96+W96+Z96</f>
        <v>32</v>
      </c>
      <c r="F96" s="83">
        <f t="shared" ref="F96:F159" si="20">I96+L96+O96+R96+U96+X96+AA96</f>
        <v>14</v>
      </c>
      <c r="G96" s="83">
        <f t="shared" ref="G96:G159" si="21">SUM(E96:F96)</f>
        <v>46</v>
      </c>
      <c r="H96" s="79">
        <v>1</v>
      </c>
      <c r="I96" s="79"/>
      <c r="J96" s="79">
        <v>1</v>
      </c>
      <c r="K96" s="79">
        <v>6</v>
      </c>
      <c r="L96" s="79">
        <v>1</v>
      </c>
      <c r="M96" s="79">
        <v>7</v>
      </c>
      <c r="N96" s="79">
        <v>11</v>
      </c>
      <c r="O96" s="79">
        <v>2</v>
      </c>
      <c r="P96" s="79">
        <v>13</v>
      </c>
      <c r="Q96" s="79">
        <v>14</v>
      </c>
      <c r="R96" s="79">
        <v>11</v>
      </c>
      <c r="S96" s="79">
        <v>25</v>
      </c>
      <c r="T96" s="79"/>
      <c r="U96" s="79"/>
      <c r="V96" s="79"/>
      <c r="W96" s="79"/>
      <c r="X96" s="79"/>
      <c r="Y96" s="79"/>
      <c r="Z96" s="79"/>
      <c r="AA96" s="79"/>
      <c r="AB96" s="79"/>
    </row>
    <row r="97" spans="2:28">
      <c r="B97" s="85"/>
      <c r="C97" s="140" t="s">
        <v>147</v>
      </c>
      <c r="D97" s="82" t="s">
        <v>148</v>
      </c>
      <c r="E97" s="83">
        <f t="shared" si="19"/>
        <v>119</v>
      </c>
      <c r="F97" s="83">
        <f t="shared" si="20"/>
        <v>49</v>
      </c>
      <c r="G97" s="83">
        <f t="shared" si="21"/>
        <v>168</v>
      </c>
      <c r="H97" s="79">
        <v>62</v>
      </c>
      <c r="I97" s="79">
        <v>24</v>
      </c>
      <c r="J97" s="79">
        <v>86</v>
      </c>
      <c r="K97" s="79">
        <v>41</v>
      </c>
      <c r="L97" s="79">
        <v>15</v>
      </c>
      <c r="M97" s="79">
        <v>56</v>
      </c>
      <c r="N97" s="79">
        <v>11</v>
      </c>
      <c r="O97" s="79">
        <v>2</v>
      </c>
      <c r="P97" s="79">
        <v>13</v>
      </c>
      <c r="Q97" s="79">
        <v>5</v>
      </c>
      <c r="R97" s="79">
        <v>8</v>
      </c>
      <c r="S97" s="79">
        <v>13</v>
      </c>
      <c r="T97" s="79"/>
      <c r="U97" s="79"/>
      <c r="V97" s="79"/>
      <c r="W97" s="79"/>
      <c r="X97" s="79"/>
      <c r="Y97" s="79"/>
      <c r="Z97" s="79"/>
      <c r="AA97" s="79"/>
      <c r="AB97" s="79"/>
    </row>
    <row r="98" spans="2:28">
      <c r="B98" s="80">
        <v>45.020099999999999</v>
      </c>
      <c r="C98" s="140" t="s">
        <v>149</v>
      </c>
      <c r="D98" s="82" t="s">
        <v>150</v>
      </c>
      <c r="E98" s="83">
        <f t="shared" si="19"/>
        <v>103</v>
      </c>
      <c r="F98" s="83">
        <f t="shared" si="20"/>
        <v>49</v>
      </c>
      <c r="G98" s="83">
        <f t="shared" si="21"/>
        <v>152</v>
      </c>
      <c r="H98" s="79">
        <v>33</v>
      </c>
      <c r="I98" s="79">
        <v>8</v>
      </c>
      <c r="J98" s="79">
        <v>41</v>
      </c>
      <c r="K98" s="79">
        <v>23</v>
      </c>
      <c r="L98" s="79">
        <v>20</v>
      </c>
      <c r="M98" s="79">
        <v>43</v>
      </c>
      <c r="N98" s="79">
        <v>16</v>
      </c>
      <c r="O98" s="79">
        <v>9</v>
      </c>
      <c r="P98" s="79">
        <v>25</v>
      </c>
      <c r="Q98" s="79">
        <v>31</v>
      </c>
      <c r="R98" s="79">
        <v>12</v>
      </c>
      <c r="S98" s="79">
        <v>43</v>
      </c>
      <c r="T98" s="79"/>
      <c r="U98" s="79"/>
      <c r="V98" s="79"/>
      <c r="W98" s="79"/>
      <c r="X98" s="79"/>
      <c r="Y98" s="79"/>
      <c r="Z98" s="79"/>
      <c r="AA98" s="79"/>
      <c r="AB98" s="79"/>
    </row>
    <row r="99" spans="2:28">
      <c r="B99" s="80">
        <v>45.060099999999998</v>
      </c>
      <c r="C99" s="140" t="s">
        <v>151</v>
      </c>
      <c r="D99" s="82" t="s">
        <v>600</v>
      </c>
      <c r="E99" s="83">
        <f t="shared" si="19"/>
        <v>34</v>
      </c>
      <c r="F99" s="83">
        <f t="shared" si="20"/>
        <v>48</v>
      </c>
      <c r="G99" s="83">
        <f t="shared" si="21"/>
        <v>82</v>
      </c>
      <c r="H99" s="79">
        <v>9</v>
      </c>
      <c r="I99" s="79">
        <v>9</v>
      </c>
      <c r="J99" s="79">
        <v>18</v>
      </c>
      <c r="K99" s="79">
        <v>9</v>
      </c>
      <c r="L99" s="79">
        <v>11</v>
      </c>
      <c r="M99" s="79">
        <v>20</v>
      </c>
      <c r="N99" s="79">
        <v>4</v>
      </c>
      <c r="O99" s="79">
        <v>11</v>
      </c>
      <c r="P99" s="79">
        <v>15</v>
      </c>
      <c r="Q99" s="79">
        <v>12</v>
      </c>
      <c r="R99" s="79">
        <v>17</v>
      </c>
      <c r="S99" s="79">
        <v>29</v>
      </c>
      <c r="T99" s="79"/>
      <c r="U99" s="79"/>
      <c r="V99" s="79"/>
      <c r="W99" s="79"/>
      <c r="X99" s="79"/>
      <c r="Y99" s="79"/>
      <c r="Z99" s="79"/>
      <c r="AA99" s="79"/>
      <c r="AB99" s="79"/>
    </row>
    <row r="100" spans="2:28">
      <c r="B100" s="80">
        <v>45.070099999999996</v>
      </c>
      <c r="C100" s="140" t="s">
        <v>153</v>
      </c>
      <c r="D100" s="82" t="s">
        <v>154</v>
      </c>
      <c r="E100" s="83">
        <f t="shared" si="19"/>
        <v>50</v>
      </c>
      <c r="F100" s="83">
        <f t="shared" si="20"/>
        <v>46</v>
      </c>
      <c r="G100" s="83">
        <f t="shared" si="21"/>
        <v>96</v>
      </c>
      <c r="H100" s="79">
        <v>7</v>
      </c>
      <c r="I100" s="79">
        <v>8</v>
      </c>
      <c r="J100" s="79">
        <v>15</v>
      </c>
      <c r="K100" s="79">
        <v>14</v>
      </c>
      <c r="L100" s="79">
        <v>13</v>
      </c>
      <c r="M100" s="79">
        <v>27</v>
      </c>
      <c r="N100" s="79">
        <v>13</v>
      </c>
      <c r="O100" s="79">
        <v>11</v>
      </c>
      <c r="P100" s="79">
        <v>24</v>
      </c>
      <c r="Q100" s="79">
        <v>16</v>
      </c>
      <c r="R100" s="79">
        <v>13</v>
      </c>
      <c r="S100" s="79">
        <v>29</v>
      </c>
      <c r="T100" s="79"/>
      <c r="U100" s="79">
        <v>1</v>
      </c>
      <c r="V100" s="79">
        <v>1</v>
      </c>
      <c r="W100" s="79"/>
      <c r="X100" s="79"/>
      <c r="Y100" s="79"/>
      <c r="Z100" s="79"/>
      <c r="AA100" s="79"/>
      <c r="AB100" s="79"/>
    </row>
    <row r="101" spans="2:28">
      <c r="B101" s="80">
        <v>45.100099999999998</v>
      </c>
      <c r="C101" s="140" t="s">
        <v>155</v>
      </c>
      <c r="D101" s="82" t="s">
        <v>156</v>
      </c>
      <c r="E101" s="83">
        <f t="shared" si="19"/>
        <v>152</v>
      </c>
      <c r="F101" s="83">
        <f t="shared" si="20"/>
        <v>117</v>
      </c>
      <c r="G101" s="83">
        <f t="shared" si="21"/>
        <v>269</v>
      </c>
      <c r="H101" s="79">
        <v>40</v>
      </c>
      <c r="I101" s="79">
        <v>25</v>
      </c>
      <c r="J101" s="79">
        <v>65</v>
      </c>
      <c r="K101" s="79">
        <v>43</v>
      </c>
      <c r="L101" s="79">
        <v>25</v>
      </c>
      <c r="M101" s="79">
        <v>68</v>
      </c>
      <c r="N101" s="79">
        <v>29</v>
      </c>
      <c r="O101" s="79">
        <v>28</v>
      </c>
      <c r="P101" s="79">
        <v>57</v>
      </c>
      <c r="Q101" s="79">
        <v>40</v>
      </c>
      <c r="R101" s="79">
        <v>39</v>
      </c>
      <c r="S101" s="79">
        <v>79</v>
      </c>
      <c r="T101" s="79"/>
      <c r="U101" s="79"/>
      <c r="V101" s="79"/>
      <c r="W101" s="79"/>
      <c r="X101" s="79"/>
      <c r="Y101" s="79"/>
      <c r="Z101" s="79"/>
      <c r="AA101" s="79"/>
      <c r="AB101" s="79"/>
    </row>
    <row r="102" spans="2:28">
      <c r="B102" s="80">
        <v>45.110100000000003</v>
      </c>
      <c r="C102" s="140" t="s">
        <v>157</v>
      </c>
      <c r="D102" s="82" t="s">
        <v>158</v>
      </c>
      <c r="E102" s="83">
        <f t="shared" si="19"/>
        <v>144</v>
      </c>
      <c r="F102" s="83">
        <f t="shared" si="20"/>
        <v>46</v>
      </c>
      <c r="G102" s="83">
        <f t="shared" si="21"/>
        <v>190</v>
      </c>
      <c r="H102" s="79">
        <v>59</v>
      </c>
      <c r="I102" s="79">
        <v>22</v>
      </c>
      <c r="J102" s="79">
        <v>81</v>
      </c>
      <c r="K102" s="79">
        <v>44</v>
      </c>
      <c r="L102" s="79">
        <v>15</v>
      </c>
      <c r="M102" s="79">
        <v>59</v>
      </c>
      <c r="N102" s="79">
        <v>11</v>
      </c>
      <c r="O102" s="79">
        <v>5</v>
      </c>
      <c r="P102" s="79">
        <v>16</v>
      </c>
      <c r="Q102" s="79">
        <v>30</v>
      </c>
      <c r="R102" s="79">
        <v>4</v>
      </c>
      <c r="S102" s="79">
        <v>34</v>
      </c>
      <c r="T102" s="79"/>
      <c r="U102" s="79"/>
      <c r="V102" s="79"/>
      <c r="W102" s="79"/>
      <c r="X102" s="79"/>
      <c r="Y102" s="79"/>
      <c r="Z102" s="79"/>
      <c r="AA102" s="79"/>
      <c r="AB102" s="79"/>
    </row>
    <row r="103" spans="2:28">
      <c r="B103" s="80">
        <v>52.100200000000001</v>
      </c>
      <c r="C103" s="140" t="s">
        <v>159</v>
      </c>
      <c r="D103" s="82" t="s">
        <v>160</v>
      </c>
      <c r="E103" s="83">
        <f t="shared" si="19"/>
        <v>103</v>
      </c>
      <c r="F103" s="83">
        <f t="shared" si="20"/>
        <v>48</v>
      </c>
      <c r="G103" s="83">
        <f t="shared" si="21"/>
        <v>151</v>
      </c>
      <c r="H103" s="79">
        <v>21</v>
      </c>
      <c r="I103" s="79">
        <v>7</v>
      </c>
      <c r="J103" s="79">
        <v>28</v>
      </c>
      <c r="K103" s="79">
        <v>36</v>
      </c>
      <c r="L103" s="79">
        <v>12</v>
      </c>
      <c r="M103" s="79">
        <v>48</v>
      </c>
      <c r="N103" s="79">
        <v>15</v>
      </c>
      <c r="O103" s="79">
        <v>9</v>
      </c>
      <c r="P103" s="79">
        <v>24</v>
      </c>
      <c r="Q103" s="79">
        <v>30</v>
      </c>
      <c r="R103" s="79">
        <v>20</v>
      </c>
      <c r="S103" s="79">
        <v>50</v>
      </c>
      <c r="T103" s="79">
        <v>1</v>
      </c>
      <c r="U103" s="79"/>
      <c r="V103" s="79">
        <v>1</v>
      </c>
      <c r="W103" s="79"/>
      <c r="X103" s="79"/>
      <c r="Y103" s="79"/>
      <c r="Z103" s="79"/>
      <c r="AA103" s="79"/>
      <c r="AB103" s="79"/>
    </row>
    <row r="104" spans="2:28">
      <c r="B104" s="72" t="s">
        <v>50</v>
      </c>
      <c r="C104" s="140"/>
      <c r="D104" s="74"/>
      <c r="E104" s="75">
        <f t="shared" si="19"/>
        <v>417</v>
      </c>
      <c r="F104" s="75">
        <f t="shared" si="20"/>
        <v>185</v>
      </c>
      <c r="G104" s="75">
        <f t="shared" si="21"/>
        <v>602</v>
      </c>
      <c r="H104" s="75">
        <v>161</v>
      </c>
      <c r="I104" s="75">
        <v>76</v>
      </c>
      <c r="J104" s="75">
        <v>237</v>
      </c>
      <c r="K104" s="75">
        <v>256</v>
      </c>
      <c r="L104" s="75">
        <v>108</v>
      </c>
      <c r="M104" s="75">
        <v>364</v>
      </c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>
        <v>1</v>
      </c>
      <c r="AB104" s="75">
        <v>1</v>
      </c>
    </row>
    <row r="105" spans="2:28">
      <c r="B105" s="76" t="s">
        <v>77</v>
      </c>
      <c r="C105" s="141"/>
      <c r="D105" s="78"/>
      <c r="E105" s="79">
        <f t="shared" si="19"/>
        <v>98</v>
      </c>
      <c r="F105" s="79">
        <f t="shared" si="20"/>
        <v>44</v>
      </c>
      <c r="G105" s="79">
        <f t="shared" si="21"/>
        <v>142</v>
      </c>
      <c r="H105" s="79">
        <v>41</v>
      </c>
      <c r="I105" s="79">
        <v>22</v>
      </c>
      <c r="J105" s="79">
        <v>63</v>
      </c>
      <c r="K105" s="79">
        <v>57</v>
      </c>
      <c r="L105" s="79">
        <v>22</v>
      </c>
      <c r="M105" s="79">
        <v>79</v>
      </c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  <c r="Y105" s="79"/>
      <c r="Z105" s="79"/>
      <c r="AA105" s="79"/>
      <c r="AB105" s="79"/>
    </row>
    <row r="106" spans="2:28">
      <c r="B106" s="80">
        <v>42.010100000000001</v>
      </c>
      <c r="C106" s="140" t="s">
        <v>139</v>
      </c>
      <c r="D106" s="82" t="s">
        <v>140</v>
      </c>
      <c r="E106" s="83">
        <f t="shared" si="19"/>
        <v>68</v>
      </c>
      <c r="F106" s="83">
        <f t="shared" si="20"/>
        <v>32</v>
      </c>
      <c r="G106" s="83">
        <f t="shared" si="21"/>
        <v>100</v>
      </c>
      <c r="H106" s="79">
        <v>31</v>
      </c>
      <c r="I106" s="79">
        <v>19</v>
      </c>
      <c r="J106" s="79">
        <v>50</v>
      </c>
      <c r="K106" s="79">
        <v>37</v>
      </c>
      <c r="L106" s="79">
        <v>13</v>
      </c>
      <c r="M106" s="79">
        <v>50</v>
      </c>
      <c r="N106" s="79"/>
      <c r="O106" s="79"/>
      <c r="P106" s="79"/>
      <c r="Q106" s="79"/>
      <c r="R106" s="79"/>
      <c r="S106" s="79"/>
      <c r="T106" s="79"/>
      <c r="U106" s="79"/>
      <c r="V106" s="79"/>
      <c r="W106" s="79"/>
      <c r="X106" s="79"/>
      <c r="Y106" s="79"/>
      <c r="Z106" s="79"/>
      <c r="AA106" s="79"/>
      <c r="AB106" s="79"/>
    </row>
    <row r="107" spans="2:28">
      <c r="B107" s="80">
        <v>44.070099999999996</v>
      </c>
      <c r="C107" s="140" t="s">
        <v>143</v>
      </c>
      <c r="D107" s="82" t="s">
        <v>144</v>
      </c>
      <c r="E107" s="83">
        <f t="shared" si="19"/>
        <v>30</v>
      </c>
      <c r="F107" s="83">
        <f t="shared" si="20"/>
        <v>12</v>
      </c>
      <c r="G107" s="83">
        <f t="shared" si="21"/>
        <v>42</v>
      </c>
      <c r="H107" s="79">
        <v>10</v>
      </c>
      <c r="I107" s="79">
        <v>3</v>
      </c>
      <c r="J107" s="79">
        <v>13</v>
      </c>
      <c r="K107" s="79">
        <v>20</v>
      </c>
      <c r="L107" s="79">
        <v>9</v>
      </c>
      <c r="M107" s="79">
        <v>29</v>
      </c>
      <c r="N107" s="79"/>
      <c r="O107" s="79"/>
      <c r="P107" s="79"/>
      <c r="Q107" s="79"/>
      <c r="R107" s="79"/>
      <c r="S107" s="79"/>
      <c r="T107" s="79"/>
      <c r="U107" s="79"/>
      <c r="V107" s="79"/>
      <c r="W107" s="79"/>
      <c r="X107" s="79"/>
      <c r="Y107" s="79"/>
      <c r="Z107" s="79"/>
      <c r="AA107" s="79"/>
      <c r="AB107" s="79"/>
    </row>
    <row r="108" spans="2:28">
      <c r="B108" s="76" t="s">
        <v>75</v>
      </c>
      <c r="C108" s="141"/>
      <c r="D108" s="78"/>
      <c r="E108" s="79">
        <f t="shared" si="19"/>
        <v>291</v>
      </c>
      <c r="F108" s="79">
        <f t="shared" si="20"/>
        <v>114</v>
      </c>
      <c r="G108" s="79">
        <f t="shared" si="21"/>
        <v>405</v>
      </c>
      <c r="H108" s="79">
        <v>109</v>
      </c>
      <c r="I108" s="79">
        <v>41</v>
      </c>
      <c r="J108" s="79">
        <v>150</v>
      </c>
      <c r="K108" s="79">
        <v>182</v>
      </c>
      <c r="L108" s="79">
        <v>72</v>
      </c>
      <c r="M108" s="79">
        <v>254</v>
      </c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  <c r="AA108" s="79">
        <v>1</v>
      </c>
      <c r="AB108" s="79">
        <v>1</v>
      </c>
    </row>
    <row r="109" spans="2:28">
      <c r="B109" s="80">
        <v>42.020099999999999</v>
      </c>
      <c r="C109" s="140" t="s">
        <v>161</v>
      </c>
      <c r="D109" s="82" t="s">
        <v>162</v>
      </c>
      <c r="E109" s="83">
        <f t="shared" si="19"/>
        <v>32</v>
      </c>
      <c r="F109" s="83">
        <f t="shared" si="20"/>
        <v>6</v>
      </c>
      <c r="G109" s="83">
        <f t="shared" si="21"/>
        <v>38</v>
      </c>
      <c r="H109" s="79">
        <v>11</v>
      </c>
      <c r="I109" s="79">
        <v>1</v>
      </c>
      <c r="J109" s="79">
        <v>12</v>
      </c>
      <c r="K109" s="79">
        <v>21</v>
      </c>
      <c r="L109" s="79">
        <v>5</v>
      </c>
      <c r="M109" s="79">
        <v>26</v>
      </c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79"/>
      <c r="Y109" s="79"/>
      <c r="Z109" s="79"/>
      <c r="AA109" s="79"/>
      <c r="AB109" s="79"/>
    </row>
    <row r="110" spans="2:28">
      <c r="B110" s="80">
        <v>42.280200000000001</v>
      </c>
      <c r="C110" s="140" t="s">
        <v>163</v>
      </c>
      <c r="D110" s="82" t="s">
        <v>164</v>
      </c>
      <c r="E110" s="83">
        <f t="shared" si="19"/>
        <v>22</v>
      </c>
      <c r="F110" s="83">
        <f t="shared" si="20"/>
        <v>5</v>
      </c>
      <c r="G110" s="83">
        <f t="shared" si="21"/>
        <v>27</v>
      </c>
      <c r="H110" s="79">
        <v>11</v>
      </c>
      <c r="I110" s="79">
        <v>1</v>
      </c>
      <c r="J110" s="79">
        <v>12</v>
      </c>
      <c r="K110" s="79">
        <v>11</v>
      </c>
      <c r="L110" s="79">
        <v>4</v>
      </c>
      <c r="M110" s="79">
        <v>15</v>
      </c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  <c r="AA110" s="79"/>
      <c r="AB110" s="79"/>
    </row>
    <row r="111" spans="2:28">
      <c r="B111" s="80">
        <v>42.2804</v>
      </c>
      <c r="C111" s="140" t="s">
        <v>165</v>
      </c>
      <c r="D111" s="82" t="s">
        <v>166</v>
      </c>
      <c r="E111" s="83">
        <f t="shared" si="19"/>
        <v>21</v>
      </c>
      <c r="F111" s="83">
        <f t="shared" si="20"/>
        <v>11</v>
      </c>
      <c r="G111" s="83">
        <f t="shared" si="21"/>
        <v>32</v>
      </c>
      <c r="H111" s="79">
        <v>9</v>
      </c>
      <c r="I111" s="79">
        <v>5</v>
      </c>
      <c r="J111" s="79">
        <v>14</v>
      </c>
      <c r="K111" s="79">
        <v>12</v>
      </c>
      <c r="L111" s="79">
        <v>6</v>
      </c>
      <c r="M111" s="79">
        <v>18</v>
      </c>
      <c r="N111" s="79"/>
      <c r="O111" s="79"/>
      <c r="P111" s="79"/>
      <c r="Q111" s="79"/>
      <c r="R111" s="79"/>
      <c r="S111" s="79"/>
      <c r="T111" s="79"/>
      <c r="U111" s="79"/>
      <c r="V111" s="79"/>
      <c r="W111" s="79"/>
      <c r="X111" s="79"/>
      <c r="Y111" s="79"/>
      <c r="Z111" s="79"/>
      <c r="AA111" s="79"/>
      <c r="AB111" s="79"/>
    </row>
    <row r="112" spans="2:28">
      <c r="B112" s="80">
        <v>42.999899999999997</v>
      </c>
      <c r="C112" s="140" t="s">
        <v>167</v>
      </c>
      <c r="D112" s="82" t="s">
        <v>168</v>
      </c>
      <c r="E112" s="83">
        <f t="shared" si="19"/>
        <v>10</v>
      </c>
      <c r="F112" s="83">
        <f t="shared" si="20"/>
        <v>3</v>
      </c>
      <c r="G112" s="83">
        <f t="shared" si="21"/>
        <v>13</v>
      </c>
      <c r="H112" s="79">
        <v>7</v>
      </c>
      <c r="I112" s="79">
        <v>2</v>
      </c>
      <c r="J112" s="79">
        <v>9</v>
      </c>
      <c r="K112" s="79">
        <v>3</v>
      </c>
      <c r="L112" s="79">
        <v>1</v>
      </c>
      <c r="M112" s="79">
        <v>4</v>
      </c>
      <c r="N112" s="79"/>
      <c r="O112" s="79"/>
      <c r="P112" s="79"/>
      <c r="Q112" s="79"/>
      <c r="R112" s="79"/>
      <c r="S112" s="79"/>
      <c r="T112" s="79"/>
      <c r="U112" s="79"/>
      <c r="V112" s="79"/>
      <c r="W112" s="79"/>
      <c r="X112" s="79"/>
      <c r="Y112" s="79"/>
      <c r="Z112" s="79"/>
      <c r="AA112" s="79"/>
      <c r="AB112" s="79"/>
    </row>
    <row r="113" spans="2:28">
      <c r="B113" s="80">
        <v>44.070099999999996</v>
      </c>
      <c r="C113" s="140" t="s">
        <v>143</v>
      </c>
      <c r="D113" s="82" t="s">
        <v>144</v>
      </c>
      <c r="E113" s="83">
        <f t="shared" si="19"/>
        <v>80</v>
      </c>
      <c r="F113" s="83">
        <f t="shared" si="20"/>
        <v>13</v>
      </c>
      <c r="G113" s="83">
        <f t="shared" si="21"/>
        <v>93</v>
      </c>
      <c r="H113" s="79">
        <v>33</v>
      </c>
      <c r="I113" s="79">
        <v>9</v>
      </c>
      <c r="J113" s="79">
        <v>42</v>
      </c>
      <c r="K113" s="79">
        <v>47</v>
      </c>
      <c r="L113" s="79">
        <v>4</v>
      </c>
      <c r="M113" s="79">
        <v>51</v>
      </c>
      <c r="N113" s="79"/>
      <c r="O113" s="79"/>
      <c r="P113" s="79"/>
      <c r="Q113" s="79"/>
      <c r="R113" s="79"/>
      <c r="S113" s="79"/>
      <c r="T113" s="79"/>
      <c r="U113" s="79"/>
      <c r="V113" s="79"/>
      <c r="W113" s="79"/>
      <c r="X113" s="79"/>
      <c r="Y113" s="79"/>
      <c r="Z113" s="79"/>
      <c r="AA113" s="79"/>
      <c r="AB113" s="79"/>
    </row>
    <row r="114" spans="2:28">
      <c r="B114" s="80">
        <v>45.060099999999998</v>
      </c>
      <c r="C114" s="140" t="s">
        <v>151</v>
      </c>
      <c r="D114" s="82" t="s">
        <v>600</v>
      </c>
      <c r="E114" s="83">
        <f t="shared" si="19"/>
        <v>8</v>
      </c>
      <c r="F114" s="83">
        <f t="shared" si="20"/>
        <v>34</v>
      </c>
      <c r="G114" s="83">
        <f t="shared" si="21"/>
        <v>42</v>
      </c>
      <c r="H114" s="79">
        <v>2</v>
      </c>
      <c r="I114" s="79">
        <v>14</v>
      </c>
      <c r="J114" s="79">
        <v>16</v>
      </c>
      <c r="K114" s="79">
        <v>6</v>
      </c>
      <c r="L114" s="79">
        <v>19</v>
      </c>
      <c r="M114" s="79">
        <v>25</v>
      </c>
      <c r="N114" s="79"/>
      <c r="O114" s="79"/>
      <c r="P114" s="79"/>
      <c r="Q114" s="79"/>
      <c r="R114" s="79"/>
      <c r="S114" s="79"/>
      <c r="T114" s="79"/>
      <c r="U114" s="79"/>
      <c r="V114" s="79"/>
      <c r="W114" s="79"/>
      <c r="X114" s="79"/>
      <c r="Y114" s="79"/>
      <c r="Z114" s="79"/>
      <c r="AA114" s="79">
        <v>1</v>
      </c>
      <c r="AB114" s="79">
        <v>1</v>
      </c>
    </row>
    <row r="115" spans="2:28">
      <c r="B115" s="80">
        <v>45.110100000000003</v>
      </c>
      <c r="C115" s="140" t="s">
        <v>157</v>
      </c>
      <c r="D115" s="82" t="s">
        <v>158</v>
      </c>
      <c r="E115" s="83">
        <f t="shared" si="19"/>
        <v>13</v>
      </c>
      <c r="F115" s="83">
        <f t="shared" si="20"/>
        <v>8</v>
      </c>
      <c r="G115" s="83">
        <f t="shared" si="21"/>
        <v>21</v>
      </c>
      <c r="H115" s="79">
        <v>6</v>
      </c>
      <c r="I115" s="79">
        <v>3</v>
      </c>
      <c r="J115" s="79">
        <v>9</v>
      </c>
      <c r="K115" s="79">
        <v>7</v>
      </c>
      <c r="L115" s="79">
        <v>5</v>
      </c>
      <c r="M115" s="79">
        <v>12</v>
      </c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79"/>
      <c r="Y115" s="79"/>
      <c r="Z115" s="79"/>
      <c r="AA115" s="79"/>
      <c r="AB115" s="79"/>
    </row>
    <row r="116" spans="2:28">
      <c r="B116" s="80">
        <v>45.999899999999997</v>
      </c>
      <c r="C116" s="140" t="s">
        <v>438</v>
      </c>
      <c r="D116" s="82" t="s">
        <v>439</v>
      </c>
      <c r="E116" s="83">
        <f t="shared" si="19"/>
        <v>21</v>
      </c>
      <c r="F116" s="83">
        <f t="shared" si="20"/>
        <v>13</v>
      </c>
      <c r="G116" s="83">
        <f t="shared" si="21"/>
        <v>34</v>
      </c>
      <c r="H116" s="79">
        <v>7</v>
      </c>
      <c r="I116" s="79">
        <v>1</v>
      </c>
      <c r="J116" s="79">
        <v>8</v>
      </c>
      <c r="K116" s="79">
        <v>14</v>
      </c>
      <c r="L116" s="79">
        <v>12</v>
      </c>
      <c r="M116" s="79">
        <v>26</v>
      </c>
      <c r="N116" s="79"/>
      <c r="O116" s="79"/>
      <c r="P116" s="79"/>
      <c r="Q116" s="79"/>
      <c r="R116" s="79"/>
      <c r="S116" s="79"/>
      <c r="T116" s="79"/>
      <c r="U116" s="79"/>
      <c r="V116" s="79"/>
      <c r="W116" s="79"/>
      <c r="X116" s="79"/>
      <c r="Y116" s="79"/>
      <c r="Z116" s="79"/>
      <c r="AA116" s="79"/>
      <c r="AB116" s="79"/>
    </row>
    <row r="117" spans="2:28">
      <c r="B117" s="80">
        <v>51.231000000000002</v>
      </c>
      <c r="C117" s="140" t="s">
        <v>177</v>
      </c>
      <c r="D117" s="82" t="s">
        <v>178</v>
      </c>
      <c r="E117" s="83">
        <f t="shared" si="19"/>
        <v>84</v>
      </c>
      <c r="F117" s="83">
        <f t="shared" si="20"/>
        <v>21</v>
      </c>
      <c r="G117" s="83">
        <f t="shared" si="21"/>
        <v>105</v>
      </c>
      <c r="H117" s="79">
        <v>23</v>
      </c>
      <c r="I117" s="79">
        <v>5</v>
      </c>
      <c r="J117" s="79">
        <v>28</v>
      </c>
      <c r="K117" s="79">
        <v>61</v>
      </c>
      <c r="L117" s="79">
        <v>16</v>
      </c>
      <c r="M117" s="79">
        <v>77</v>
      </c>
      <c r="N117" s="79"/>
      <c r="O117" s="79"/>
      <c r="P117" s="79"/>
      <c r="Q117" s="79"/>
      <c r="R117" s="79"/>
      <c r="S117" s="79"/>
      <c r="T117" s="79"/>
      <c r="U117" s="79"/>
      <c r="V117" s="79"/>
      <c r="W117" s="79"/>
      <c r="X117" s="79"/>
      <c r="Y117" s="79"/>
      <c r="Z117" s="79"/>
      <c r="AA117" s="79"/>
      <c r="AB117" s="79"/>
    </row>
    <row r="118" spans="2:28">
      <c r="B118" s="76" t="s">
        <v>592</v>
      </c>
      <c r="C118" s="141"/>
      <c r="D118" s="78"/>
      <c r="E118" s="79">
        <f t="shared" si="19"/>
        <v>28</v>
      </c>
      <c r="F118" s="79">
        <f t="shared" si="20"/>
        <v>27</v>
      </c>
      <c r="G118" s="79">
        <f t="shared" si="21"/>
        <v>55</v>
      </c>
      <c r="H118" s="79">
        <v>11</v>
      </c>
      <c r="I118" s="79">
        <v>13</v>
      </c>
      <c r="J118" s="79">
        <v>24</v>
      </c>
      <c r="K118" s="79">
        <v>17</v>
      </c>
      <c r="L118" s="79">
        <v>14</v>
      </c>
      <c r="M118" s="79">
        <v>31</v>
      </c>
      <c r="N118" s="79"/>
      <c r="O118" s="79"/>
      <c r="P118" s="79"/>
      <c r="Q118" s="79"/>
      <c r="R118" s="79"/>
      <c r="S118" s="79"/>
      <c r="T118" s="79"/>
      <c r="U118" s="79"/>
      <c r="V118" s="79"/>
      <c r="W118" s="79"/>
      <c r="X118" s="79"/>
      <c r="Y118" s="79"/>
      <c r="Z118" s="79"/>
      <c r="AA118" s="79"/>
      <c r="AB118" s="79"/>
    </row>
    <row r="119" spans="2:28">
      <c r="B119" s="84">
        <v>44.040100000000002</v>
      </c>
      <c r="C119" s="140" t="s">
        <v>601</v>
      </c>
      <c r="D119" s="82" t="s">
        <v>602</v>
      </c>
      <c r="E119" s="83">
        <f t="shared" si="19"/>
        <v>5</v>
      </c>
      <c r="F119" s="83">
        <f t="shared" si="20"/>
        <v>7</v>
      </c>
      <c r="G119" s="83">
        <f t="shared" si="21"/>
        <v>12</v>
      </c>
      <c r="H119" s="79">
        <v>2</v>
      </c>
      <c r="I119" s="79">
        <v>3</v>
      </c>
      <c r="J119" s="79">
        <v>5</v>
      </c>
      <c r="K119" s="79">
        <v>3</v>
      </c>
      <c r="L119" s="79">
        <v>4</v>
      </c>
      <c r="M119" s="79">
        <v>7</v>
      </c>
      <c r="N119" s="79"/>
      <c r="O119" s="79"/>
      <c r="P119" s="79"/>
      <c r="Q119" s="79"/>
      <c r="R119" s="79"/>
      <c r="S119" s="79"/>
      <c r="T119" s="79"/>
      <c r="U119" s="79"/>
      <c r="V119" s="79"/>
      <c r="W119" s="79"/>
      <c r="X119" s="79"/>
      <c r="Y119" s="79"/>
      <c r="Z119" s="79"/>
      <c r="AA119" s="79"/>
      <c r="AB119" s="79"/>
    </row>
    <row r="120" spans="2:28">
      <c r="B120" s="88"/>
      <c r="C120" s="140" t="s">
        <v>603</v>
      </c>
      <c r="D120" s="82" t="s">
        <v>604</v>
      </c>
      <c r="E120" s="83">
        <f t="shared" si="19"/>
        <v>14</v>
      </c>
      <c r="F120" s="83">
        <f t="shared" si="20"/>
        <v>16</v>
      </c>
      <c r="G120" s="83">
        <f t="shared" si="21"/>
        <v>30</v>
      </c>
      <c r="H120" s="79">
        <v>6</v>
      </c>
      <c r="I120" s="79">
        <v>9</v>
      </c>
      <c r="J120" s="79">
        <v>15</v>
      </c>
      <c r="K120" s="79">
        <v>8</v>
      </c>
      <c r="L120" s="79">
        <v>7</v>
      </c>
      <c r="M120" s="79">
        <v>15</v>
      </c>
      <c r="N120" s="79"/>
      <c r="O120" s="79"/>
      <c r="P120" s="79"/>
      <c r="Q120" s="79"/>
      <c r="R120" s="79"/>
      <c r="S120" s="79"/>
      <c r="T120" s="79"/>
      <c r="U120" s="79"/>
      <c r="V120" s="79"/>
      <c r="W120" s="79"/>
      <c r="X120" s="79"/>
      <c r="Y120" s="79"/>
      <c r="Z120" s="79"/>
      <c r="AA120" s="79"/>
      <c r="AB120" s="79"/>
    </row>
    <row r="121" spans="2:28">
      <c r="B121" s="88"/>
      <c r="C121" s="140" t="s">
        <v>606</v>
      </c>
      <c r="D121" s="82" t="s">
        <v>607</v>
      </c>
      <c r="E121" s="83">
        <f t="shared" si="19"/>
        <v>9</v>
      </c>
      <c r="F121" s="83">
        <f t="shared" si="20"/>
        <v>4</v>
      </c>
      <c r="G121" s="83">
        <f t="shared" si="21"/>
        <v>13</v>
      </c>
      <c r="H121" s="79">
        <v>3</v>
      </c>
      <c r="I121" s="79">
        <v>1</v>
      </c>
      <c r="J121" s="79">
        <v>4</v>
      </c>
      <c r="K121" s="79">
        <v>6</v>
      </c>
      <c r="L121" s="79">
        <v>3</v>
      </c>
      <c r="M121" s="79">
        <v>9</v>
      </c>
      <c r="N121" s="79"/>
      <c r="O121" s="79"/>
      <c r="P121" s="79"/>
      <c r="Q121" s="79"/>
      <c r="R121" s="79"/>
      <c r="S121" s="79"/>
      <c r="T121" s="79"/>
      <c r="U121" s="79"/>
      <c r="V121" s="79"/>
      <c r="W121" s="79"/>
      <c r="X121" s="79"/>
      <c r="Y121" s="79"/>
      <c r="Z121" s="79"/>
      <c r="AA121" s="79"/>
      <c r="AB121" s="79"/>
    </row>
    <row r="122" spans="2:28">
      <c r="B122" s="70" t="s">
        <v>608</v>
      </c>
      <c r="C122" s="139"/>
      <c r="D122" s="86"/>
      <c r="E122" s="87">
        <f t="shared" si="19"/>
        <v>55</v>
      </c>
      <c r="F122" s="87">
        <f t="shared" si="20"/>
        <v>21</v>
      </c>
      <c r="G122" s="87">
        <f t="shared" si="21"/>
        <v>76</v>
      </c>
      <c r="H122" s="87">
        <v>47</v>
      </c>
      <c r="I122" s="87">
        <v>16</v>
      </c>
      <c r="J122" s="87">
        <v>63</v>
      </c>
      <c r="K122" s="87">
        <v>8</v>
      </c>
      <c r="L122" s="87">
        <v>5</v>
      </c>
      <c r="M122" s="87">
        <v>13</v>
      </c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</row>
    <row r="123" spans="2:28">
      <c r="B123" s="72" t="s">
        <v>50</v>
      </c>
      <c r="C123" s="140"/>
      <c r="D123" s="74"/>
      <c r="E123" s="75">
        <f t="shared" si="19"/>
        <v>55</v>
      </c>
      <c r="F123" s="75">
        <f t="shared" si="20"/>
        <v>21</v>
      </c>
      <c r="G123" s="75">
        <f t="shared" si="21"/>
        <v>76</v>
      </c>
      <c r="H123" s="75">
        <v>47</v>
      </c>
      <c r="I123" s="75">
        <v>16</v>
      </c>
      <c r="J123" s="75">
        <v>63</v>
      </c>
      <c r="K123" s="75">
        <v>8</v>
      </c>
      <c r="L123" s="75">
        <v>5</v>
      </c>
      <c r="M123" s="75">
        <v>13</v>
      </c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</row>
    <row r="124" spans="2:28">
      <c r="B124" s="76" t="s">
        <v>441</v>
      </c>
      <c r="C124" s="141"/>
      <c r="D124" s="78"/>
      <c r="E124" s="79">
        <f t="shared" si="19"/>
        <v>8</v>
      </c>
      <c r="F124" s="79">
        <f t="shared" si="20"/>
        <v>1</v>
      </c>
      <c r="G124" s="79">
        <f t="shared" si="21"/>
        <v>9</v>
      </c>
      <c r="H124" s="79">
        <v>8</v>
      </c>
      <c r="I124" s="79">
        <v>1</v>
      </c>
      <c r="J124" s="79">
        <v>9</v>
      </c>
      <c r="K124" s="79"/>
      <c r="L124" s="79"/>
      <c r="M124" s="79"/>
      <c r="N124" s="79"/>
      <c r="O124" s="79"/>
      <c r="P124" s="79"/>
      <c r="Q124" s="79"/>
      <c r="R124" s="79"/>
      <c r="S124" s="79"/>
      <c r="T124" s="79"/>
      <c r="U124" s="79"/>
      <c r="V124" s="79"/>
      <c r="W124" s="79"/>
      <c r="X124" s="79"/>
      <c r="Y124" s="79"/>
      <c r="Z124" s="79"/>
      <c r="AA124" s="79"/>
      <c r="AB124" s="79"/>
    </row>
    <row r="125" spans="2:28">
      <c r="B125" s="80">
        <v>25.010100000000001</v>
      </c>
      <c r="C125" s="140" t="s">
        <v>180</v>
      </c>
      <c r="D125" s="82" t="s">
        <v>181</v>
      </c>
      <c r="E125" s="83">
        <f t="shared" si="19"/>
        <v>1</v>
      </c>
      <c r="F125" s="83">
        <f t="shared" si="20"/>
        <v>0</v>
      </c>
      <c r="G125" s="83">
        <f t="shared" si="21"/>
        <v>1</v>
      </c>
      <c r="H125" s="79">
        <v>1</v>
      </c>
      <c r="I125" s="79"/>
      <c r="J125" s="79">
        <v>1</v>
      </c>
      <c r="K125" s="79"/>
      <c r="L125" s="79"/>
      <c r="M125" s="79"/>
      <c r="N125" s="79"/>
      <c r="O125" s="79"/>
      <c r="P125" s="79"/>
      <c r="Q125" s="79"/>
      <c r="R125" s="79"/>
      <c r="S125" s="79"/>
      <c r="T125" s="79"/>
      <c r="U125" s="79"/>
      <c r="V125" s="79"/>
      <c r="W125" s="79"/>
      <c r="X125" s="79"/>
      <c r="Y125" s="79"/>
      <c r="Z125" s="79"/>
      <c r="AA125" s="79"/>
      <c r="AB125" s="79"/>
    </row>
    <row r="126" spans="2:28">
      <c r="B126" s="80">
        <v>25.010300000000001</v>
      </c>
      <c r="C126" s="140" t="s">
        <v>182</v>
      </c>
      <c r="D126" s="82" t="s">
        <v>183</v>
      </c>
      <c r="E126" s="83">
        <f t="shared" si="19"/>
        <v>7</v>
      </c>
      <c r="F126" s="83">
        <f t="shared" si="20"/>
        <v>1</v>
      </c>
      <c r="G126" s="83">
        <f t="shared" si="21"/>
        <v>8</v>
      </c>
      <c r="H126" s="79">
        <v>7</v>
      </c>
      <c r="I126" s="79">
        <v>1</v>
      </c>
      <c r="J126" s="79">
        <v>8</v>
      </c>
      <c r="K126" s="79"/>
      <c r="L126" s="79"/>
      <c r="M126" s="79"/>
      <c r="N126" s="79"/>
      <c r="O126" s="79"/>
      <c r="P126" s="79"/>
      <c r="Q126" s="79"/>
      <c r="R126" s="79"/>
      <c r="S126" s="79"/>
      <c r="T126" s="79"/>
      <c r="U126" s="79"/>
      <c r="V126" s="79"/>
      <c r="W126" s="79"/>
      <c r="X126" s="79"/>
      <c r="Y126" s="79"/>
      <c r="Z126" s="79"/>
      <c r="AA126" s="79"/>
      <c r="AB126" s="79"/>
    </row>
    <row r="127" spans="2:28">
      <c r="B127" s="76" t="s">
        <v>444</v>
      </c>
      <c r="C127" s="141"/>
      <c r="D127" s="78"/>
      <c r="E127" s="79">
        <f t="shared" si="19"/>
        <v>2</v>
      </c>
      <c r="F127" s="79">
        <f t="shared" si="20"/>
        <v>2</v>
      </c>
      <c r="G127" s="79">
        <f t="shared" si="21"/>
        <v>4</v>
      </c>
      <c r="H127" s="79">
        <v>2</v>
      </c>
      <c r="I127" s="79">
        <v>2</v>
      </c>
      <c r="J127" s="79">
        <v>4</v>
      </c>
      <c r="K127" s="79"/>
      <c r="L127" s="79"/>
      <c r="M127" s="79"/>
      <c r="N127" s="79"/>
      <c r="O127" s="79"/>
      <c r="P127" s="79"/>
      <c r="Q127" s="79"/>
      <c r="R127" s="79"/>
      <c r="S127" s="79"/>
      <c r="T127" s="79"/>
      <c r="U127" s="79"/>
      <c r="V127" s="79"/>
      <c r="W127" s="79"/>
      <c r="X127" s="79"/>
      <c r="Y127" s="79"/>
      <c r="Z127" s="79"/>
      <c r="AA127" s="79"/>
      <c r="AB127" s="79"/>
    </row>
    <row r="128" spans="2:28">
      <c r="B128" s="80">
        <v>25.0199</v>
      </c>
      <c r="C128" s="140" t="s">
        <v>442</v>
      </c>
      <c r="D128" s="82" t="s">
        <v>443</v>
      </c>
      <c r="E128" s="83">
        <f t="shared" si="19"/>
        <v>2</v>
      </c>
      <c r="F128" s="83">
        <f t="shared" si="20"/>
        <v>2</v>
      </c>
      <c r="G128" s="83">
        <f t="shared" si="21"/>
        <v>4</v>
      </c>
      <c r="H128" s="79">
        <v>2</v>
      </c>
      <c r="I128" s="79">
        <v>2</v>
      </c>
      <c r="J128" s="79">
        <v>4</v>
      </c>
      <c r="K128" s="79"/>
      <c r="L128" s="79"/>
      <c r="M128" s="79"/>
      <c r="N128" s="79"/>
      <c r="O128" s="79"/>
      <c r="P128" s="79"/>
      <c r="Q128" s="79"/>
      <c r="R128" s="79"/>
      <c r="S128" s="79"/>
      <c r="T128" s="79"/>
      <c r="U128" s="79"/>
      <c r="V128" s="79"/>
      <c r="W128" s="79"/>
      <c r="X128" s="79"/>
      <c r="Y128" s="79"/>
      <c r="Z128" s="79"/>
      <c r="AA128" s="79"/>
      <c r="AB128" s="79"/>
    </row>
    <row r="129" spans="2:28">
      <c r="B129" s="76" t="s">
        <v>75</v>
      </c>
      <c r="C129" s="141"/>
      <c r="D129" s="78"/>
      <c r="E129" s="79">
        <f t="shared" si="19"/>
        <v>45</v>
      </c>
      <c r="F129" s="79">
        <f t="shared" si="20"/>
        <v>18</v>
      </c>
      <c r="G129" s="79">
        <f t="shared" si="21"/>
        <v>63</v>
      </c>
      <c r="H129" s="79">
        <v>37</v>
      </c>
      <c r="I129" s="79">
        <v>13</v>
      </c>
      <c r="J129" s="79">
        <v>50</v>
      </c>
      <c r="K129" s="79">
        <v>8</v>
      </c>
      <c r="L129" s="79">
        <v>5</v>
      </c>
      <c r="M129" s="79">
        <v>13</v>
      </c>
      <c r="N129" s="79"/>
      <c r="O129" s="79"/>
      <c r="P129" s="79"/>
      <c r="Q129" s="79"/>
      <c r="R129" s="79"/>
      <c r="S129" s="79"/>
      <c r="T129" s="79"/>
      <c r="U129" s="79"/>
      <c r="V129" s="79"/>
      <c r="W129" s="79"/>
      <c r="X129" s="79"/>
      <c r="Y129" s="79"/>
      <c r="Z129" s="79"/>
      <c r="AA129" s="79"/>
      <c r="AB129" s="79"/>
    </row>
    <row r="130" spans="2:28">
      <c r="B130" s="84">
        <v>11.040100000000001</v>
      </c>
      <c r="C130" s="140" t="s">
        <v>184</v>
      </c>
      <c r="D130" s="82" t="s">
        <v>185</v>
      </c>
      <c r="E130" s="83">
        <f t="shared" si="19"/>
        <v>45</v>
      </c>
      <c r="F130" s="83">
        <f t="shared" si="20"/>
        <v>18</v>
      </c>
      <c r="G130" s="83">
        <f t="shared" si="21"/>
        <v>63</v>
      </c>
      <c r="H130" s="79">
        <v>37</v>
      </c>
      <c r="I130" s="79">
        <v>13</v>
      </c>
      <c r="J130" s="79">
        <v>50</v>
      </c>
      <c r="K130" s="79">
        <v>8</v>
      </c>
      <c r="L130" s="79">
        <v>5</v>
      </c>
      <c r="M130" s="79">
        <v>13</v>
      </c>
      <c r="N130" s="79"/>
      <c r="O130" s="79"/>
      <c r="P130" s="79"/>
      <c r="Q130" s="79"/>
      <c r="R130" s="79"/>
      <c r="S130" s="79"/>
      <c r="T130" s="79"/>
      <c r="U130" s="79"/>
      <c r="V130" s="79"/>
      <c r="W130" s="79"/>
      <c r="X130" s="79"/>
      <c r="Y130" s="79"/>
      <c r="Z130" s="79"/>
      <c r="AA130" s="79"/>
      <c r="AB130" s="79"/>
    </row>
    <row r="131" spans="2:28">
      <c r="B131" s="70" t="s">
        <v>609</v>
      </c>
      <c r="C131" s="139"/>
      <c r="D131" s="86"/>
      <c r="E131" s="87">
        <f t="shared" si="19"/>
        <v>407</v>
      </c>
      <c r="F131" s="87">
        <f t="shared" si="20"/>
        <v>175</v>
      </c>
      <c r="G131" s="87">
        <f t="shared" si="21"/>
        <v>582</v>
      </c>
      <c r="H131" s="87">
        <v>129</v>
      </c>
      <c r="I131" s="87">
        <v>57</v>
      </c>
      <c r="J131" s="87">
        <v>186</v>
      </c>
      <c r="K131" s="87">
        <v>108</v>
      </c>
      <c r="L131" s="87">
        <v>46</v>
      </c>
      <c r="M131" s="87">
        <v>154</v>
      </c>
      <c r="N131" s="87">
        <v>73</v>
      </c>
      <c r="O131" s="87">
        <v>26</v>
      </c>
      <c r="P131" s="87">
        <v>99</v>
      </c>
      <c r="Q131" s="87">
        <v>95</v>
      </c>
      <c r="R131" s="87">
        <v>45</v>
      </c>
      <c r="S131" s="87">
        <v>140</v>
      </c>
      <c r="T131" s="87">
        <v>2</v>
      </c>
      <c r="U131" s="87">
        <v>1</v>
      </c>
      <c r="V131" s="87">
        <v>3</v>
      </c>
      <c r="W131" s="87"/>
      <c r="X131" s="87"/>
      <c r="Y131" s="87"/>
      <c r="Z131" s="87"/>
      <c r="AA131" s="87"/>
      <c r="AB131" s="87"/>
    </row>
    <row r="132" spans="2:28">
      <c r="B132" s="72" t="s">
        <v>49</v>
      </c>
      <c r="C132" s="140"/>
      <c r="D132" s="74"/>
      <c r="E132" s="75">
        <f t="shared" si="19"/>
        <v>390</v>
      </c>
      <c r="F132" s="75">
        <f t="shared" si="20"/>
        <v>160</v>
      </c>
      <c r="G132" s="75">
        <f t="shared" si="21"/>
        <v>550</v>
      </c>
      <c r="H132" s="75">
        <v>119</v>
      </c>
      <c r="I132" s="75">
        <v>49</v>
      </c>
      <c r="J132" s="75">
        <v>168</v>
      </c>
      <c r="K132" s="75">
        <v>101</v>
      </c>
      <c r="L132" s="75">
        <v>39</v>
      </c>
      <c r="M132" s="75">
        <v>140</v>
      </c>
      <c r="N132" s="75">
        <v>73</v>
      </c>
      <c r="O132" s="75">
        <v>26</v>
      </c>
      <c r="P132" s="75">
        <v>99</v>
      </c>
      <c r="Q132" s="75">
        <v>95</v>
      </c>
      <c r="R132" s="75">
        <v>45</v>
      </c>
      <c r="S132" s="75">
        <v>140</v>
      </c>
      <c r="T132" s="75">
        <v>2</v>
      </c>
      <c r="U132" s="75">
        <v>1</v>
      </c>
      <c r="V132" s="75">
        <v>3</v>
      </c>
      <c r="W132" s="75"/>
      <c r="X132" s="75"/>
      <c r="Y132" s="75"/>
      <c r="Z132" s="75"/>
      <c r="AA132" s="75"/>
      <c r="AB132" s="75"/>
    </row>
    <row r="133" spans="2:28">
      <c r="B133" s="76" t="s">
        <v>71</v>
      </c>
      <c r="C133" s="141"/>
      <c r="D133" s="78"/>
      <c r="E133" s="79">
        <f t="shared" si="19"/>
        <v>390</v>
      </c>
      <c r="F133" s="79">
        <f t="shared" si="20"/>
        <v>160</v>
      </c>
      <c r="G133" s="79">
        <f t="shared" si="21"/>
        <v>550</v>
      </c>
      <c r="H133" s="79">
        <v>119</v>
      </c>
      <c r="I133" s="79">
        <v>49</v>
      </c>
      <c r="J133" s="79">
        <v>168</v>
      </c>
      <c r="K133" s="79">
        <v>101</v>
      </c>
      <c r="L133" s="79">
        <v>39</v>
      </c>
      <c r="M133" s="79">
        <v>140</v>
      </c>
      <c r="N133" s="79">
        <v>73</v>
      </c>
      <c r="O133" s="79">
        <v>26</v>
      </c>
      <c r="P133" s="79">
        <v>99</v>
      </c>
      <c r="Q133" s="79">
        <v>95</v>
      </c>
      <c r="R133" s="79">
        <v>45</v>
      </c>
      <c r="S133" s="79">
        <v>140</v>
      </c>
      <c r="T133" s="79">
        <v>2</v>
      </c>
      <c r="U133" s="79">
        <v>1</v>
      </c>
      <c r="V133" s="79">
        <v>3</v>
      </c>
      <c r="W133" s="79"/>
      <c r="X133" s="79"/>
      <c r="Y133" s="79"/>
      <c r="Z133" s="79"/>
      <c r="AA133" s="79"/>
      <c r="AB133" s="79"/>
    </row>
    <row r="134" spans="2:28">
      <c r="B134" s="80">
        <v>9.0498999999999992</v>
      </c>
      <c r="C134" s="140" t="s">
        <v>189</v>
      </c>
      <c r="D134" s="82" t="s">
        <v>190</v>
      </c>
      <c r="E134" s="83">
        <f t="shared" si="19"/>
        <v>141</v>
      </c>
      <c r="F134" s="83">
        <f t="shared" si="20"/>
        <v>50</v>
      </c>
      <c r="G134" s="83">
        <f t="shared" si="21"/>
        <v>191</v>
      </c>
      <c r="H134" s="79">
        <v>50</v>
      </c>
      <c r="I134" s="79">
        <v>24</v>
      </c>
      <c r="J134" s="79">
        <v>74</v>
      </c>
      <c r="K134" s="79">
        <v>38</v>
      </c>
      <c r="L134" s="79">
        <v>10</v>
      </c>
      <c r="M134" s="79">
        <v>48</v>
      </c>
      <c r="N134" s="79">
        <v>20</v>
      </c>
      <c r="O134" s="79">
        <v>6</v>
      </c>
      <c r="P134" s="79">
        <v>26</v>
      </c>
      <c r="Q134" s="79">
        <v>32</v>
      </c>
      <c r="R134" s="79">
        <v>9</v>
      </c>
      <c r="S134" s="79">
        <v>41</v>
      </c>
      <c r="T134" s="79">
        <v>1</v>
      </c>
      <c r="U134" s="79">
        <v>1</v>
      </c>
      <c r="V134" s="79">
        <v>2</v>
      </c>
      <c r="W134" s="79"/>
      <c r="X134" s="79"/>
      <c r="Y134" s="79"/>
      <c r="Z134" s="79"/>
      <c r="AA134" s="79"/>
      <c r="AB134" s="79"/>
    </row>
    <row r="135" spans="2:28">
      <c r="B135" s="80">
        <v>9.0799000000000003</v>
      </c>
      <c r="C135" s="140" t="s">
        <v>191</v>
      </c>
      <c r="D135" s="82" t="s">
        <v>192</v>
      </c>
      <c r="E135" s="83">
        <f t="shared" si="19"/>
        <v>101</v>
      </c>
      <c r="F135" s="83">
        <f t="shared" si="20"/>
        <v>75</v>
      </c>
      <c r="G135" s="83">
        <f t="shared" si="21"/>
        <v>176</v>
      </c>
      <c r="H135" s="79">
        <v>20</v>
      </c>
      <c r="I135" s="79">
        <v>20</v>
      </c>
      <c r="J135" s="79">
        <v>40</v>
      </c>
      <c r="K135" s="79">
        <v>29</v>
      </c>
      <c r="L135" s="79">
        <v>20</v>
      </c>
      <c r="M135" s="79">
        <v>49</v>
      </c>
      <c r="N135" s="79">
        <v>25</v>
      </c>
      <c r="O135" s="79">
        <v>13</v>
      </c>
      <c r="P135" s="79">
        <v>38</v>
      </c>
      <c r="Q135" s="79">
        <v>27</v>
      </c>
      <c r="R135" s="79">
        <v>22</v>
      </c>
      <c r="S135" s="79">
        <v>49</v>
      </c>
      <c r="T135" s="79"/>
      <c r="U135" s="79"/>
      <c r="V135" s="79"/>
      <c r="W135" s="79"/>
      <c r="X135" s="79"/>
      <c r="Y135" s="79"/>
      <c r="Z135" s="79"/>
      <c r="AA135" s="79"/>
      <c r="AB135" s="79"/>
    </row>
    <row r="136" spans="2:28">
      <c r="B136" s="80">
        <v>9.0901999999999994</v>
      </c>
      <c r="C136" s="140" t="s">
        <v>193</v>
      </c>
      <c r="D136" s="82" t="s">
        <v>194</v>
      </c>
      <c r="E136" s="83">
        <f t="shared" si="19"/>
        <v>148</v>
      </c>
      <c r="F136" s="83">
        <f t="shared" si="20"/>
        <v>35</v>
      </c>
      <c r="G136" s="83">
        <f t="shared" si="21"/>
        <v>183</v>
      </c>
      <c r="H136" s="79">
        <v>49</v>
      </c>
      <c r="I136" s="79">
        <v>5</v>
      </c>
      <c r="J136" s="79">
        <v>54</v>
      </c>
      <c r="K136" s="79">
        <v>34</v>
      </c>
      <c r="L136" s="79">
        <v>9</v>
      </c>
      <c r="M136" s="79">
        <v>43</v>
      </c>
      <c r="N136" s="79">
        <v>28</v>
      </c>
      <c r="O136" s="79">
        <v>7</v>
      </c>
      <c r="P136" s="79">
        <v>35</v>
      </c>
      <c r="Q136" s="79">
        <v>36</v>
      </c>
      <c r="R136" s="79">
        <v>14</v>
      </c>
      <c r="S136" s="79">
        <v>50</v>
      </c>
      <c r="T136" s="79">
        <v>1</v>
      </c>
      <c r="U136" s="79"/>
      <c r="V136" s="79">
        <v>1</v>
      </c>
      <c r="W136" s="79"/>
      <c r="X136" s="79"/>
      <c r="Y136" s="79"/>
      <c r="Z136" s="79"/>
      <c r="AA136" s="79"/>
      <c r="AB136" s="79"/>
    </row>
    <row r="137" spans="2:28">
      <c r="B137" s="72" t="s">
        <v>50</v>
      </c>
      <c r="C137" s="140"/>
      <c r="D137" s="74"/>
      <c r="E137" s="75">
        <f t="shared" si="19"/>
        <v>17</v>
      </c>
      <c r="F137" s="75">
        <f t="shared" si="20"/>
        <v>15</v>
      </c>
      <c r="G137" s="75">
        <f t="shared" si="21"/>
        <v>32</v>
      </c>
      <c r="H137" s="75">
        <v>10</v>
      </c>
      <c r="I137" s="75">
        <v>8</v>
      </c>
      <c r="J137" s="75">
        <v>18</v>
      </c>
      <c r="K137" s="75">
        <v>7</v>
      </c>
      <c r="L137" s="75">
        <v>7</v>
      </c>
      <c r="M137" s="75">
        <v>14</v>
      </c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</row>
    <row r="138" spans="2:28">
      <c r="B138" s="76" t="s">
        <v>75</v>
      </c>
      <c r="C138" s="141"/>
      <c r="D138" s="78"/>
      <c r="E138" s="79">
        <f t="shared" si="19"/>
        <v>17</v>
      </c>
      <c r="F138" s="79">
        <f t="shared" si="20"/>
        <v>15</v>
      </c>
      <c r="G138" s="79">
        <f t="shared" si="21"/>
        <v>32</v>
      </c>
      <c r="H138" s="79">
        <v>10</v>
      </c>
      <c r="I138" s="79">
        <v>8</v>
      </c>
      <c r="J138" s="79">
        <v>18</v>
      </c>
      <c r="K138" s="79">
        <v>7</v>
      </c>
      <c r="L138" s="79">
        <v>7</v>
      </c>
      <c r="M138" s="79">
        <v>14</v>
      </c>
      <c r="N138" s="79"/>
      <c r="O138" s="79"/>
      <c r="P138" s="79"/>
      <c r="Q138" s="79"/>
      <c r="R138" s="79"/>
      <c r="S138" s="79"/>
      <c r="T138" s="79"/>
      <c r="U138" s="79"/>
      <c r="V138" s="79"/>
      <c r="W138" s="79"/>
      <c r="X138" s="79"/>
      <c r="Y138" s="79"/>
      <c r="Z138" s="79"/>
      <c r="AA138" s="79"/>
      <c r="AB138" s="79"/>
    </row>
    <row r="139" spans="2:28">
      <c r="B139" s="80">
        <v>9.0401000000000007</v>
      </c>
      <c r="C139" s="140" t="s">
        <v>197</v>
      </c>
      <c r="D139" s="82" t="s">
        <v>198</v>
      </c>
      <c r="E139" s="83">
        <f t="shared" si="19"/>
        <v>12</v>
      </c>
      <c r="F139" s="83">
        <f t="shared" si="20"/>
        <v>9</v>
      </c>
      <c r="G139" s="83">
        <f t="shared" si="21"/>
        <v>21</v>
      </c>
      <c r="H139" s="79">
        <v>8</v>
      </c>
      <c r="I139" s="79">
        <v>5</v>
      </c>
      <c r="J139" s="79">
        <v>13</v>
      </c>
      <c r="K139" s="79">
        <v>4</v>
      </c>
      <c r="L139" s="79">
        <v>4</v>
      </c>
      <c r="M139" s="79">
        <v>8</v>
      </c>
      <c r="N139" s="79"/>
      <c r="O139" s="79"/>
      <c r="P139" s="79"/>
      <c r="Q139" s="79"/>
      <c r="R139" s="79"/>
      <c r="S139" s="79"/>
      <c r="T139" s="79"/>
      <c r="U139" s="79"/>
      <c r="V139" s="79"/>
      <c r="W139" s="79"/>
      <c r="X139" s="79"/>
      <c r="Y139" s="79"/>
      <c r="Z139" s="79"/>
      <c r="AA139" s="79"/>
      <c r="AB139" s="79"/>
    </row>
    <row r="140" spans="2:28">
      <c r="B140" s="84">
        <v>9.0498999999999992</v>
      </c>
      <c r="C140" s="140" t="s">
        <v>195</v>
      </c>
      <c r="D140" s="82" t="s">
        <v>196</v>
      </c>
      <c r="E140" s="83">
        <f t="shared" si="19"/>
        <v>5</v>
      </c>
      <c r="F140" s="83">
        <f t="shared" si="20"/>
        <v>6</v>
      </c>
      <c r="G140" s="83">
        <f t="shared" si="21"/>
        <v>11</v>
      </c>
      <c r="H140" s="79">
        <v>2</v>
      </c>
      <c r="I140" s="79">
        <v>3</v>
      </c>
      <c r="J140" s="79">
        <v>5</v>
      </c>
      <c r="K140" s="79">
        <v>3</v>
      </c>
      <c r="L140" s="79">
        <v>3</v>
      </c>
      <c r="M140" s="79">
        <v>6</v>
      </c>
      <c r="N140" s="79"/>
      <c r="O140" s="79"/>
      <c r="P140" s="79"/>
      <c r="Q140" s="79"/>
      <c r="R140" s="79"/>
      <c r="S140" s="79"/>
      <c r="T140" s="79"/>
      <c r="U140" s="79"/>
      <c r="V140" s="79"/>
      <c r="W140" s="79"/>
      <c r="X140" s="79"/>
      <c r="Y140" s="79"/>
      <c r="Z140" s="79"/>
      <c r="AA140" s="79"/>
      <c r="AB140" s="79"/>
    </row>
    <row r="141" spans="2:28">
      <c r="B141" s="70" t="s">
        <v>201</v>
      </c>
      <c r="C141" s="139"/>
      <c r="D141" s="86"/>
      <c r="E141" s="87">
        <f t="shared" si="19"/>
        <v>319</v>
      </c>
      <c r="F141" s="87">
        <f t="shared" si="20"/>
        <v>219</v>
      </c>
      <c r="G141" s="87">
        <f t="shared" si="21"/>
        <v>538</v>
      </c>
      <c r="H141" s="87">
        <v>108</v>
      </c>
      <c r="I141" s="87">
        <v>71</v>
      </c>
      <c r="J141" s="87">
        <v>179</v>
      </c>
      <c r="K141" s="87">
        <v>113</v>
      </c>
      <c r="L141" s="87">
        <v>73</v>
      </c>
      <c r="M141" s="87">
        <v>186</v>
      </c>
      <c r="N141" s="87">
        <v>98</v>
      </c>
      <c r="O141" s="87">
        <v>75</v>
      </c>
      <c r="P141" s="87">
        <v>173</v>
      </c>
      <c r="Q141" s="87"/>
      <c r="R141" s="87"/>
      <c r="S141" s="87"/>
      <c r="T141" s="87"/>
      <c r="U141" s="87"/>
      <c r="V141" s="87"/>
      <c r="W141" s="87"/>
      <c r="X141" s="87"/>
      <c r="Y141" s="87"/>
      <c r="Z141" s="87"/>
      <c r="AA141" s="87"/>
      <c r="AB141" s="87"/>
    </row>
    <row r="142" spans="2:28">
      <c r="B142" s="72" t="s">
        <v>50</v>
      </c>
      <c r="C142" s="140"/>
      <c r="D142" s="74"/>
      <c r="E142" s="75">
        <f t="shared" si="19"/>
        <v>319</v>
      </c>
      <c r="F142" s="75">
        <f t="shared" si="20"/>
        <v>219</v>
      </c>
      <c r="G142" s="75">
        <f t="shared" si="21"/>
        <v>538</v>
      </c>
      <c r="H142" s="75">
        <v>108</v>
      </c>
      <c r="I142" s="75">
        <v>71</v>
      </c>
      <c r="J142" s="75">
        <v>179</v>
      </c>
      <c r="K142" s="75">
        <v>113</v>
      </c>
      <c r="L142" s="75">
        <v>73</v>
      </c>
      <c r="M142" s="75">
        <v>186</v>
      </c>
      <c r="N142" s="75">
        <v>98</v>
      </c>
      <c r="O142" s="75">
        <v>75</v>
      </c>
      <c r="P142" s="75">
        <v>173</v>
      </c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</row>
    <row r="143" spans="2:28">
      <c r="B143" s="76" t="s">
        <v>75</v>
      </c>
      <c r="C143" s="141"/>
      <c r="D143" s="78"/>
      <c r="E143" s="79">
        <f t="shared" si="19"/>
        <v>12</v>
      </c>
      <c r="F143" s="79">
        <f t="shared" si="20"/>
        <v>10</v>
      </c>
      <c r="G143" s="79">
        <f t="shared" si="21"/>
        <v>22</v>
      </c>
      <c r="H143" s="79">
        <v>8</v>
      </c>
      <c r="I143" s="79">
        <v>8</v>
      </c>
      <c r="J143" s="79">
        <v>16</v>
      </c>
      <c r="K143" s="79">
        <v>4</v>
      </c>
      <c r="L143" s="79">
        <v>2</v>
      </c>
      <c r="M143" s="79">
        <v>6</v>
      </c>
      <c r="N143" s="79"/>
      <c r="O143" s="79"/>
      <c r="P143" s="79"/>
      <c r="Q143" s="79"/>
      <c r="R143" s="79"/>
      <c r="S143" s="79"/>
      <c r="T143" s="79"/>
      <c r="U143" s="79"/>
      <c r="V143" s="79"/>
      <c r="W143" s="79"/>
      <c r="X143" s="79"/>
      <c r="Y143" s="79"/>
      <c r="Z143" s="79"/>
      <c r="AA143" s="79"/>
      <c r="AB143" s="79"/>
    </row>
    <row r="144" spans="2:28">
      <c r="B144" s="80">
        <v>22.010100000000001</v>
      </c>
      <c r="C144" s="140" t="s">
        <v>200</v>
      </c>
      <c r="D144" s="82" t="s">
        <v>201</v>
      </c>
      <c r="E144" s="83">
        <f t="shared" si="19"/>
        <v>12</v>
      </c>
      <c r="F144" s="83">
        <f t="shared" si="20"/>
        <v>10</v>
      </c>
      <c r="G144" s="83">
        <f t="shared" si="21"/>
        <v>22</v>
      </c>
      <c r="H144" s="79">
        <v>8</v>
      </c>
      <c r="I144" s="79">
        <v>8</v>
      </c>
      <c r="J144" s="79">
        <v>16</v>
      </c>
      <c r="K144" s="79">
        <v>4</v>
      </c>
      <c r="L144" s="79">
        <v>2</v>
      </c>
      <c r="M144" s="79">
        <v>6</v>
      </c>
      <c r="N144" s="79"/>
      <c r="O144" s="79"/>
      <c r="P144" s="79"/>
      <c r="Q144" s="79"/>
      <c r="R144" s="79"/>
      <c r="S144" s="79"/>
      <c r="T144" s="79"/>
      <c r="U144" s="79"/>
      <c r="V144" s="79"/>
      <c r="W144" s="79"/>
      <c r="X144" s="79"/>
      <c r="Y144" s="79"/>
      <c r="Z144" s="79"/>
      <c r="AA144" s="79"/>
      <c r="AB144" s="79"/>
    </row>
    <row r="145" spans="2:28">
      <c r="B145" s="76" t="s">
        <v>78</v>
      </c>
      <c r="C145" s="141"/>
      <c r="D145" s="78"/>
      <c r="E145" s="79">
        <f t="shared" si="19"/>
        <v>307</v>
      </c>
      <c r="F145" s="79">
        <f t="shared" si="20"/>
        <v>209</v>
      </c>
      <c r="G145" s="79">
        <f t="shared" si="21"/>
        <v>516</v>
      </c>
      <c r="H145" s="79">
        <v>100</v>
      </c>
      <c r="I145" s="79">
        <v>63</v>
      </c>
      <c r="J145" s="79">
        <v>163</v>
      </c>
      <c r="K145" s="79">
        <v>109</v>
      </c>
      <c r="L145" s="79">
        <v>71</v>
      </c>
      <c r="M145" s="79">
        <v>180</v>
      </c>
      <c r="N145" s="79">
        <v>98</v>
      </c>
      <c r="O145" s="79">
        <v>75</v>
      </c>
      <c r="P145" s="79">
        <v>173</v>
      </c>
      <c r="Q145" s="79"/>
      <c r="R145" s="79"/>
      <c r="S145" s="79"/>
      <c r="T145" s="79"/>
      <c r="U145" s="79"/>
      <c r="V145" s="79"/>
      <c r="W145" s="79"/>
      <c r="X145" s="79"/>
      <c r="Y145" s="79"/>
      <c r="Z145" s="79"/>
      <c r="AA145" s="79"/>
      <c r="AB145" s="79"/>
    </row>
    <row r="146" spans="2:28">
      <c r="B146" s="84">
        <v>22.010100000000001</v>
      </c>
      <c r="C146" s="140" t="s">
        <v>200</v>
      </c>
      <c r="D146" s="82" t="s">
        <v>201</v>
      </c>
      <c r="E146" s="83">
        <f t="shared" si="19"/>
        <v>307</v>
      </c>
      <c r="F146" s="83">
        <f t="shared" si="20"/>
        <v>209</v>
      </c>
      <c r="G146" s="83">
        <f t="shared" si="21"/>
        <v>516</v>
      </c>
      <c r="H146" s="79">
        <v>100</v>
      </c>
      <c r="I146" s="79">
        <v>63</v>
      </c>
      <c r="J146" s="79">
        <v>163</v>
      </c>
      <c r="K146" s="79">
        <v>109</v>
      </c>
      <c r="L146" s="79">
        <v>71</v>
      </c>
      <c r="M146" s="79">
        <v>180</v>
      </c>
      <c r="N146" s="79">
        <v>98</v>
      </c>
      <c r="O146" s="79">
        <v>75</v>
      </c>
      <c r="P146" s="79">
        <v>173</v>
      </c>
      <c r="Q146" s="79"/>
      <c r="R146" s="79"/>
      <c r="S146" s="79"/>
      <c r="T146" s="79"/>
      <c r="U146" s="79"/>
      <c r="V146" s="79"/>
      <c r="W146" s="79"/>
      <c r="X146" s="79"/>
      <c r="Y146" s="79"/>
      <c r="Z146" s="79"/>
      <c r="AA146" s="79"/>
      <c r="AB146" s="79"/>
    </row>
    <row r="147" spans="2:28">
      <c r="B147" s="70" t="s">
        <v>610</v>
      </c>
      <c r="C147" s="139"/>
      <c r="D147" s="86"/>
      <c r="E147" s="87">
        <f t="shared" si="19"/>
        <v>1268</v>
      </c>
      <c r="F147" s="87">
        <f t="shared" si="20"/>
        <v>553</v>
      </c>
      <c r="G147" s="87">
        <f t="shared" si="21"/>
        <v>1821</v>
      </c>
      <c r="H147" s="87">
        <v>348</v>
      </c>
      <c r="I147" s="87">
        <v>139</v>
      </c>
      <c r="J147" s="87">
        <v>487</v>
      </c>
      <c r="K147" s="87">
        <v>461</v>
      </c>
      <c r="L147" s="87">
        <v>184</v>
      </c>
      <c r="M147" s="87">
        <v>645</v>
      </c>
      <c r="N147" s="87">
        <v>136</v>
      </c>
      <c r="O147" s="87">
        <v>69</v>
      </c>
      <c r="P147" s="87">
        <v>205</v>
      </c>
      <c r="Q147" s="87">
        <v>321</v>
      </c>
      <c r="R147" s="87">
        <v>158</v>
      </c>
      <c r="S147" s="87">
        <v>479</v>
      </c>
      <c r="T147" s="87">
        <v>2</v>
      </c>
      <c r="U147" s="87">
        <v>3</v>
      </c>
      <c r="V147" s="87">
        <v>5</v>
      </c>
      <c r="W147" s="87"/>
      <c r="X147" s="87"/>
      <c r="Y147" s="87"/>
      <c r="Z147" s="87"/>
      <c r="AA147" s="87"/>
      <c r="AB147" s="87"/>
    </row>
    <row r="148" spans="2:28">
      <c r="B148" s="72" t="s">
        <v>49</v>
      </c>
      <c r="C148" s="140"/>
      <c r="D148" s="74"/>
      <c r="E148" s="75">
        <f t="shared" si="19"/>
        <v>843</v>
      </c>
      <c r="F148" s="75">
        <f t="shared" si="20"/>
        <v>404</v>
      </c>
      <c r="G148" s="75">
        <f t="shared" si="21"/>
        <v>1247</v>
      </c>
      <c r="H148" s="75">
        <v>172</v>
      </c>
      <c r="I148" s="75">
        <v>83</v>
      </c>
      <c r="J148" s="75">
        <v>255</v>
      </c>
      <c r="K148" s="75">
        <v>212</v>
      </c>
      <c r="L148" s="75">
        <v>91</v>
      </c>
      <c r="M148" s="75">
        <v>303</v>
      </c>
      <c r="N148" s="75">
        <v>136</v>
      </c>
      <c r="O148" s="75">
        <v>69</v>
      </c>
      <c r="P148" s="75">
        <v>205</v>
      </c>
      <c r="Q148" s="75">
        <v>321</v>
      </c>
      <c r="R148" s="75">
        <v>158</v>
      </c>
      <c r="S148" s="75">
        <v>479</v>
      </c>
      <c r="T148" s="75">
        <v>2</v>
      </c>
      <c r="U148" s="75">
        <v>3</v>
      </c>
      <c r="V148" s="75">
        <v>5</v>
      </c>
      <c r="W148" s="75"/>
      <c r="X148" s="75"/>
      <c r="Y148" s="75"/>
      <c r="Z148" s="75"/>
      <c r="AA148" s="75"/>
      <c r="AB148" s="75"/>
    </row>
    <row r="149" spans="2:28">
      <c r="B149" s="76" t="s">
        <v>71</v>
      </c>
      <c r="C149" s="141"/>
      <c r="D149" s="78"/>
      <c r="E149" s="79">
        <f t="shared" si="19"/>
        <v>155</v>
      </c>
      <c r="F149" s="79">
        <f t="shared" si="20"/>
        <v>104</v>
      </c>
      <c r="G149" s="79">
        <f t="shared" si="21"/>
        <v>259</v>
      </c>
      <c r="H149" s="79">
        <v>35</v>
      </c>
      <c r="I149" s="79">
        <v>20</v>
      </c>
      <c r="J149" s="79">
        <v>55</v>
      </c>
      <c r="K149" s="79">
        <v>41</v>
      </c>
      <c r="L149" s="79">
        <v>15</v>
      </c>
      <c r="M149" s="79">
        <v>56</v>
      </c>
      <c r="N149" s="79">
        <v>24</v>
      </c>
      <c r="O149" s="79">
        <v>25</v>
      </c>
      <c r="P149" s="79">
        <v>49</v>
      </c>
      <c r="Q149" s="79">
        <v>55</v>
      </c>
      <c r="R149" s="79">
        <v>42</v>
      </c>
      <c r="S149" s="79">
        <v>97</v>
      </c>
      <c r="T149" s="79"/>
      <c r="U149" s="79">
        <v>2</v>
      </c>
      <c r="V149" s="79">
        <v>2</v>
      </c>
      <c r="W149" s="79"/>
      <c r="X149" s="79"/>
      <c r="Y149" s="79"/>
      <c r="Z149" s="79"/>
      <c r="AA149" s="79"/>
      <c r="AB149" s="79"/>
    </row>
    <row r="150" spans="2:28">
      <c r="B150" s="80">
        <v>13.1302</v>
      </c>
      <c r="C150" s="140" t="s">
        <v>213</v>
      </c>
      <c r="D150" s="82" t="s">
        <v>611</v>
      </c>
      <c r="E150" s="83">
        <f t="shared" si="19"/>
        <v>38</v>
      </c>
      <c r="F150" s="83">
        <f t="shared" si="20"/>
        <v>2</v>
      </c>
      <c r="G150" s="83">
        <f t="shared" si="21"/>
        <v>40</v>
      </c>
      <c r="H150" s="79">
        <v>10</v>
      </c>
      <c r="I150" s="79">
        <v>1</v>
      </c>
      <c r="J150" s="79">
        <v>11</v>
      </c>
      <c r="K150" s="79">
        <v>7</v>
      </c>
      <c r="L150" s="79"/>
      <c r="M150" s="79">
        <v>7</v>
      </c>
      <c r="N150" s="79">
        <v>10</v>
      </c>
      <c r="O150" s="79">
        <v>1</v>
      </c>
      <c r="P150" s="79">
        <v>11</v>
      </c>
      <c r="Q150" s="79">
        <v>11</v>
      </c>
      <c r="R150" s="79"/>
      <c r="S150" s="79">
        <v>11</v>
      </c>
      <c r="T150" s="79"/>
      <c r="U150" s="79"/>
      <c r="V150" s="79"/>
      <c r="W150" s="79"/>
      <c r="X150" s="79"/>
      <c r="Y150" s="79"/>
      <c r="Z150" s="79"/>
      <c r="AA150" s="79"/>
      <c r="AB150" s="79"/>
    </row>
    <row r="151" spans="2:28">
      <c r="B151" s="80">
        <v>13.1312</v>
      </c>
      <c r="C151" s="140" t="s">
        <v>239</v>
      </c>
      <c r="D151" s="82" t="s">
        <v>612</v>
      </c>
      <c r="E151" s="83">
        <f t="shared" si="19"/>
        <v>24</v>
      </c>
      <c r="F151" s="83">
        <f t="shared" si="20"/>
        <v>30</v>
      </c>
      <c r="G151" s="83">
        <f t="shared" si="21"/>
        <v>54</v>
      </c>
      <c r="H151" s="79">
        <v>6</v>
      </c>
      <c r="I151" s="79">
        <v>6</v>
      </c>
      <c r="J151" s="79">
        <v>12</v>
      </c>
      <c r="K151" s="79">
        <v>9</v>
      </c>
      <c r="L151" s="79">
        <v>5</v>
      </c>
      <c r="M151" s="79">
        <v>14</v>
      </c>
      <c r="N151" s="79">
        <v>3</v>
      </c>
      <c r="O151" s="79">
        <v>8</v>
      </c>
      <c r="P151" s="79">
        <v>11</v>
      </c>
      <c r="Q151" s="79">
        <v>6</v>
      </c>
      <c r="R151" s="79">
        <v>9</v>
      </c>
      <c r="S151" s="79">
        <v>15</v>
      </c>
      <c r="T151" s="79"/>
      <c r="U151" s="79">
        <v>2</v>
      </c>
      <c r="V151" s="79">
        <v>2</v>
      </c>
      <c r="W151" s="79"/>
      <c r="X151" s="79"/>
      <c r="Y151" s="79"/>
      <c r="Z151" s="79"/>
      <c r="AA151" s="79"/>
      <c r="AB151" s="79"/>
    </row>
    <row r="152" spans="2:28">
      <c r="B152" s="80">
        <v>13.132400000000001</v>
      </c>
      <c r="C152" s="140" t="s">
        <v>245</v>
      </c>
      <c r="D152" s="82" t="s">
        <v>613</v>
      </c>
      <c r="E152" s="83">
        <f t="shared" si="19"/>
        <v>45</v>
      </c>
      <c r="F152" s="83">
        <f t="shared" si="20"/>
        <v>26</v>
      </c>
      <c r="G152" s="83">
        <f t="shared" si="21"/>
        <v>71</v>
      </c>
      <c r="H152" s="79">
        <v>18</v>
      </c>
      <c r="I152" s="79">
        <v>7</v>
      </c>
      <c r="J152" s="79">
        <v>25</v>
      </c>
      <c r="K152" s="79">
        <v>13</v>
      </c>
      <c r="L152" s="79">
        <v>3</v>
      </c>
      <c r="M152" s="79">
        <v>16</v>
      </c>
      <c r="N152" s="79">
        <v>3</v>
      </c>
      <c r="O152" s="79">
        <v>6</v>
      </c>
      <c r="P152" s="79">
        <v>9</v>
      </c>
      <c r="Q152" s="79">
        <v>11</v>
      </c>
      <c r="R152" s="79">
        <v>10</v>
      </c>
      <c r="S152" s="79">
        <v>21</v>
      </c>
      <c r="T152" s="79"/>
      <c r="U152" s="79"/>
      <c r="V152" s="79"/>
      <c r="W152" s="79"/>
      <c r="X152" s="79"/>
      <c r="Y152" s="79"/>
      <c r="Z152" s="79"/>
      <c r="AA152" s="79"/>
      <c r="AB152" s="79"/>
    </row>
    <row r="153" spans="2:28">
      <c r="B153" s="80">
        <v>13.9999</v>
      </c>
      <c r="C153" s="140" t="s">
        <v>243</v>
      </c>
      <c r="D153" s="82" t="s">
        <v>244</v>
      </c>
      <c r="E153" s="83">
        <f t="shared" si="19"/>
        <v>48</v>
      </c>
      <c r="F153" s="83">
        <f t="shared" si="20"/>
        <v>46</v>
      </c>
      <c r="G153" s="83">
        <f t="shared" si="21"/>
        <v>94</v>
      </c>
      <c r="H153" s="79">
        <v>1</v>
      </c>
      <c r="I153" s="79">
        <v>6</v>
      </c>
      <c r="J153" s="79">
        <v>7</v>
      </c>
      <c r="K153" s="79">
        <v>12</v>
      </c>
      <c r="L153" s="79">
        <v>7</v>
      </c>
      <c r="M153" s="79">
        <v>19</v>
      </c>
      <c r="N153" s="79">
        <v>8</v>
      </c>
      <c r="O153" s="79">
        <v>10</v>
      </c>
      <c r="P153" s="79">
        <v>18</v>
      </c>
      <c r="Q153" s="79">
        <v>27</v>
      </c>
      <c r="R153" s="79">
        <v>23</v>
      </c>
      <c r="S153" s="79">
        <v>50</v>
      </c>
      <c r="T153" s="79"/>
      <c r="U153" s="79"/>
      <c r="V153" s="79"/>
      <c r="W153" s="79"/>
      <c r="X153" s="79"/>
      <c r="Y153" s="79"/>
      <c r="Z153" s="79"/>
      <c r="AA153" s="79"/>
      <c r="AB153" s="79"/>
    </row>
    <row r="154" spans="2:28">
      <c r="B154" s="76" t="s">
        <v>583</v>
      </c>
      <c r="C154" s="141"/>
      <c r="D154" s="78"/>
      <c r="E154" s="79">
        <f t="shared" si="19"/>
        <v>67</v>
      </c>
      <c r="F154" s="79">
        <f t="shared" si="20"/>
        <v>2</v>
      </c>
      <c r="G154" s="79">
        <f t="shared" si="21"/>
        <v>69</v>
      </c>
      <c r="H154" s="79">
        <v>10</v>
      </c>
      <c r="I154" s="79">
        <v>2</v>
      </c>
      <c r="J154" s="79">
        <v>12</v>
      </c>
      <c r="K154" s="79">
        <v>18</v>
      </c>
      <c r="L154" s="79"/>
      <c r="M154" s="79">
        <v>18</v>
      </c>
      <c r="N154" s="79">
        <v>7</v>
      </c>
      <c r="O154" s="79"/>
      <c r="P154" s="79">
        <v>7</v>
      </c>
      <c r="Q154" s="79">
        <v>30</v>
      </c>
      <c r="R154" s="79"/>
      <c r="S154" s="79">
        <v>30</v>
      </c>
      <c r="T154" s="79">
        <v>2</v>
      </c>
      <c r="U154" s="79"/>
      <c r="V154" s="79">
        <v>2</v>
      </c>
      <c r="W154" s="79"/>
      <c r="X154" s="79"/>
      <c r="Y154" s="79"/>
      <c r="Z154" s="79"/>
      <c r="AA154" s="79"/>
      <c r="AB154" s="79"/>
    </row>
    <row r="155" spans="2:28">
      <c r="B155" s="80">
        <v>13.121</v>
      </c>
      <c r="C155" s="140" t="s">
        <v>252</v>
      </c>
      <c r="D155" s="82" t="s">
        <v>253</v>
      </c>
      <c r="E155" s="83">
        <f t="shared" si="19"/>
        <v>59</v>
      </c>
      <c r="F155" s="83">
        <f t="shared" si="20"/>
        <v>2</v>
      </c>
      <c r="G155" s="83">
        <f t="shared" si="21"/>
        <v>61</v>
      </c>
      <c r="H155" s="79">
        <v>10</v>
      </c>
      <c r="I155" s="79">
        <v>2</v>
      </c>
      <c r="J155" s="79">
        <v>12</v>
      </c>
      <c r="K155" s="79">
        <v>18</v>
      </c>
      <c r="L155" s="79"/>
      <c r="M155" s="79">
        <v>18</v>
      </c>
      <c r="N155" s="79">
        <v>7</v>
      </c>
      <c r="O155" s="79"/>
      <c r="P155" s="79">
        <v>7</v>
      </c>
      <c r="Q155" s="79">
        <v>22</v>
      </c>
      <c r="R155" s="79"/>
      <c r="S155" s="79">
        <v>22</v>
      </c>
      <c r="T155" s="79">
        <v>2</v>
      </c>
      <c r="U155" s="79"/>
      <c r="V155" s="79">
        <v>2</v>
      </c>
      <c r="W155" s="79"/>
      <c r="X155" s="79"/>
      <c r="Y155" s="79"/>
      <c r="Z155" s="79"/>
      <c r="AA155" s="79"/>
      <c r="AB155" s="79"/>
    </row>
    <row r="156" spans="2:28">
      <c r="B156" s="80">
        <v>19.010100000000001</v>
      </c>
      <c r="C156" s="140" t="s">
        <v>219</v>
      </c>
      <c r="D156" s="82" t="s">
        <v>220</v>
      </c>
      <c r="E156" s="83">
        <f t="shared" si="19"/>
        <v>1</v>
      </c>
      <c r="F156" s="83">
        <f t="shared" si="20"/>
        <v>0</v>
      </c>
      <c r="G156" s="83">
        <f t="shared" si="21"/>
        <v>1</v>
      </c>
      <c r="H156" s="79"/>
      <c r="I156" s="79"/>
      <c r="J156" s="79"/>
      <c r="K156" s="79"/>
      <c r="L156" s="79"/>
      <c r="M156" s="79"/>
      <c r="N156" s="79"/>
      <c r="O156" s="79"/>
      <c r="P156" s="79"/>
      <c r="Q156" s="79">
        <v>1</v>
      </c>
      <c r="R156" s="79"/>
      <c r="S156" s="79">
        <v>1</v>
      </c>
      <c r="T156" s="79"/>
      <c r="U156" s="79"/>
      <c r="V156" s="79"/>
      <c r="W156" s="79"/>
      <c r="X156" s="79"/>
      <c r="Y156" s="79"/>
      <c r="Z156" s="79"/>
      <c r="AA156" s="79"/>
      <c r="AB156" s="79"/>
    </row>
    <row r="157" spans="2:28">
      <c r="B157" s="80">
        <v>19.070699999999999</v>
      </c>
      <c r="C157" s="140" t="s">
        <v>250</v>
      </c>
      <c r="D157" s="82" t="s">
        <v>251</v>
      </c>
      <c r="E157" s="83">
        <f t="shared" si="19"/>
        <v>6</v>
      </c>
      <c r="F157" s="83">
        <f t="shared" si="20"/>
        <v>0</v>
      </c>
      <c r="G157" s="83">
        <f t="shared" si="21"/>
        <v>6</v>
      </c>
      <c r="H157" s="79"/>
      <c r="I157" s="79"/>
      <c r="J157" s="79"/>
      <c r="K157" s="79"/>
      <c r="L157" s="79"/>
      <c r="M157" s="79"/>
      <c r="N157" s="79"/>
      <c r="O157" s="79"/>
      <c r="P157" s="79"/>
      <c r="Q157" s="79">
        <v>6</v>
      </c>
      <c r="R157" s="79"/>
      <c r="S157" s="79">
        <v>6</v>
      </c>
      <c r="T157" s="79"/>
      <c r="U157" s="79"/>
      <c r="V157" s="79"/>
      <c r="W157" s="79"/>
      <c r="X157" s="79"/>
      <c r="Y157" s="79"/>
      <c r="Z157" s="79"/>
      <c r="AA157" s="79"/>
      <c r="AB157" s="79"/>
    </row>
    <row r="158" spans="2:28">
      <c r="B158" s="80">
        <v>19.070799999999998</v>
      </c>
      <c r="C158" s="140" t="s">
        <v>540</v>
      </c>
      <c r="D158" s="82" t="s">
        <v>253</v>
      </c>
      <c r="E158" s="83">
        <f t="shared" si="19"/>
        <v>1</v>
      </c>
      <c r="F158" s="83">
        <f t="shared" si="20"/>
        <v>0</v>
      </c>
      <c r="G158" s="83">
        <f t="shared" si="21"/>
        <v>1</v>
      </c>
      <c r="H158" s="79"/>
      <c r="I158" s="79"/>
      <c r="J158" s="79"/>
      <c r="K158" s="79"/>
      <c r="L158" s="79"/>
      <c r="M158" s="79"/>
      <c r="N158" s="79"/>
      <c r="O158" s="79"/>
      <c r="P158" s="79"/>
      <c r="Q158" s="79">
        <v>1</v>
      </c>
      <c r="R158" s="79"/>
      <c r="S158" s="79">
        <v>1</v>
      </c>
      <c r="T158" s="79"/>
      <c r="U158" s="79"/>
      <c r="V158" s="79"/>
      <c r="W158" s="79"/>
      <c r="X158" s="79"/>
      <c r="Y158" s="79"/>
      <c r="Z158" s="79"/>
      <c r="AA158" s="79"/>
      <c r="AB158" s="79"/>
    </row>
    <row r="159" spans="2:28">
      <c r="B159" s="76" t="s">
        <v>584</v>
      </c>
      <c r="C159" s="141"/>
      <c r="D159" s="78"/>
      <c r="E159" s="79">
        <f t="shared" si="19"/>
        <v>273</v>
      </c>
      <c r="F159" s="79">
        <f t="shared" si="20"/>
        <v>28</v>
      </c>
      <c r="G159" s="79">
        <f t="shared" si="21"/>
        <v>301</v>
      </c>
      <c r="H159" s="79">
        <v>35</v>
      </c>
      <c r="I159" s="79">
        <v>5</v>
      </c>
      <c r="J159" s="79">
        <v>40</v>
      </c>
      <c r="K159" s="79">
        <v>67</v>
      </c>
      <c r="L159" s="79">
        <v>6</v>
      </c>
      <c r="M159" s="79">
        <v>73</v>
      </c>
      <c r="N159" s="79">
        <v>51</v>
      </c>
      <c r="O159" s="79">
        <v>3</v>
      </c>
      <c r="P159" s="79">
        <v>54</v>
      </c>
      <c r="Q159" s="79">
        <v>120</v>
      </c>
      <c r="R159" s="79">
        <v>14</v>
      </c>
      <c r="S159" s="79">
        <v>134</v>
      </c>
      <c r="T159" s="79"/>
      <c r="U159" s="79"/>
      <c r="V159" s="79"/>
      <c r="W159" s="79"/>
      <c r="X159" s="79"/>
      <c r="Y159" s="79"/>
      <c r="Z159" s="79"/>
      <c r="AA159" s="79"/>
      <c r="AB159" s="79"/>
    </row>
    <row r="160" spans="2:28">
      <c r="B160" s="84">
        <v>13.120200000000001</v>
      </c>
      <c r="C160" s="140" t="s">
        <v>204</v>
      </c>
      <c r="D160" s="82" t="s">
        <v>614</v>
      </c>
      <c r="E160" s="83">
        <f t="shared" ref="E160:E223" si="22">H160+K160+N160+Q160+T160+W160+Z160</f>
        <v>31</v>
      </c>
      <c r="F160" s="83">
        <f t="shared" ref="F160:F223" si="23">I160+L160+O160+R160+U160+X160+AA160</f>
        <v>4</v>
      </c>
      <c r="G160" s="83">
        <f t="shared" ref="G160:G223" si="24">SUM(E160:F160)</f>
        <v>35</v>
      </c>
      <c r="H160" s="79">
        <v>1</v>
      </c>
      <c r="I160" s="79"/>
      <c r="J160" s="79">
        <v>1</v>
      </c>
      <c r="K160" s="79">
        <v>9</v>
      </c>
      <c r="L160" s="79">
        <v>1</v>
      </c>
      <c r="M160" s="79">
        <v>10</v>
      </c>
      <c r="N160" s="79">
        <v>8</v>
      </c>
      <c r="O160" s="79"/>
      <c r="P160" s="79">
        <v>8</v>
      </c>
      <c r="Q160" s="79">
        <v>13</v>
      </c>
      <c r="R160" s="79">
        <v>3</v>
      </c>
      <c r="S160" s="79">
        <v>16</v>
      </c>
      <c r="T160" s="79"/>
      <c r="U160" s="79"/>
      <c r="V160" s="79"/>
      <c r="W160" s="79"/>
      <c r="X160" s="79"/>
      <c r="Y160" s="79"/>
      <c r="Z160" s="79"/>
      <c r="AA160" s="79"/>
      <c r="AB160" s="79"/>
    </row>
    <row r="161" spans="2:28">
      <c r="B161" s="88"/>
      <c r="C161" s="140" t="s">
        <v>206</v>
      </c>
      <c r="D161" s="82" t="s">
        <v>207</v>
      </c>
      <c r="E161" s="83">
        <f t="shared" si="22"/>
        <v>133</v>
      </c>
      <c r="F161" s="83">
        <f t="shared" si="23"/>
        <v>10</v>
      </c>
      <c r="G161" s="83">
        <f t="shared" si="24"/>
        <v>143</v>
      </c>
      <c r="H161" s="79">
        <v>13</v>
      </c>
      <c r="I161" s="79">
        <v>1</v>
      </c>
      <c r="J161" s="79">
        <v>14</v>
      </c>
      <c r="K161" s="79">
        <v>29</v>
      </c>
      <c r="L161" s="79">
        <v>1</v>
      </c>
      <c r="M161" s="79">
        <v>30</v>
      </c>
      <c r="N161" s="79">
        <v>24</v>
      </c>
      <c r="O161" s="79">
        <v>3</v>
      </c>
      <c r="P161" s="79">
        <v>27</v>
      </c>
      <c r="Q161" s="79">
        <v>67</v>
      </c>
      <c r="R161" s="79">
        <v>5</v>
      </c>
      <c r="S161" s="79">
        <v>72</v>
      </c>
      <c r="T161" s="79"/>
      <c r="U161" s="79"/>
      <c r="V161" s="79"/>
      <c r="W161" s="79"/>
      <c r="X161" s="79"/>
      <c r="Y161" s="79"/>
      <c r="Z161" s="79"/>
      <c r="AA161" s="79"/>
      <c r="AB161" s="79"/>
    </row>
    <row r="162" spans="2:28">
      <c r="B162" s="85"/>
      <c r="C162" s="140" t="s">
        <v>210</v>
      </c>
      <c r="D162" s="82" t="s">
        <v>615</v>
      </c>
      <c r="E162" s="83">
        <f t="shared" si="22"/>
        <v>80</v>
      </c>
      <c r="F162" s="83">
        <f t="shared" si="23"/>
        <v>6</v>
      </c>
      <c r="G162" s="83">
        <f t="shared" si="24"/>
        <v>86</v>
      </c>
      <c r="H162" s="79">
        <v>15</v>
      </c>
      <c r="I162" s="79">
        <v>2</v>
      </c>
      <c r="J162" s="79">
        <v>17</v>
      </c>
      <c r="K162" s="79">
        <v>22</v>
      </c>
      <c r="L162" s="79">
        <v>1</v>
      </c>
      <c r="M162" s="79">
        <v>23</v>
      </c>
      <c r="N162" s="79">
        <v>14</v>
      </c>
      <c r="O162" s="79"/>
      <c r="P162" s="79">
        <v>14</v>
      </c>
      <c r="Q162" s="79">
        <v>29</v>
      </c>
      <c r="R162" s="79">
        <v>3</v>
      </c>
      <c r="S162" s="79">
        <v>32</v>
      </c>
      <c r="T162" s="79"/>
      <c r="U162" s="79"/>
      <c r="V162" s="79"/>
      <c r="W162" s="79"/>
      <c r="X162" s="79"/>
      <c r="Y162" s="79"/>
      <c r="Z162" s="79"/>
      <c r="AA162" s="79"/>
      <c r="AB162" s="79"/>
    </row>
    <row r="163" spans="2:28">
      <c r="B163" s="80">
        <v>13.1401</v>
      </c>
      <c r="C163" s="140" t="s">
        <v>208</v>
      </c>
      <c r="D163" s="82" t="s">
        <v>209</v>
      </c>
      <c r="E163" s="83">
        <f t="shared" si="22"/>
        <v>29</v>
      </c>
      <c r="F163" s="83">
        <f t="shared" si="23"/>
        <v>8</v>
      </c>
      <c r="G163" s="83">
        <f t="shared" si="24"/>
        <v>37</v>
      </c>
      <c r="H163" s="79">
        <v>6</v>
      </c>
      <c r="I163" s="79">
        <v>2</v>
      </c>
      <c r="J163" s="79">
        <v>8</v>
      </c>
      <c r="K163" s="79">
        <v>7</v>
      </c>
      <c r="L163" s="79">
        <v>3</v>
      </c>
      <c r="M163" s="79">
        <v>10</v>
      </c>
      <c r="N163" s="79">
        <v>5</v>
      </c>
      <c r="O163" s="79"/>
      <c r="P163" s="79">
        <v>5</v>
      </c>
      <c r="Q163" s="79">
        <v>11</v>
      </c>
      <c r="R163" s="79">
        <v>3</v>
      </c>
      <c r="S163" s="79">
        <v>14</v>
      </c>
      <c r="T163" s="79"/>
      <c r="U163" s="79"/>
      <c r="V163" s="79"/>
      <c r="W163" s="79"/>
      <c r="X163" s="79"/>
      <c r="Y163" s="79"/>
      <c r="Z163" s="79"/>
      <c r="AA163" s="79"/>
      <c r="AB163" s="79"/>
    </row>
    <row r="164" spans="2:28">
      <c r="B164" s="76" t="s">
        <v>585</v>
      </c>
      <c r="C164" s="141"/>
      <c r="D164" s="78"/>
      <c r="E164" s="79">
        <f t="shared" si="22"/>
        <v>348</v>
      </c>
      <c r="F164" s="79">
        <f t="shared" si="23"/>
        <v>270</v>
      </c>
      <c r="G164" s="79">
        <f t="shared" si="24"/>
        <v>618</v>
      </c>
      <c r="H164" s="79">
        <v>92</v>
      </c>
      <c r="I164" s="79">
        <v>56</v>
      </c>
      <c r="J164" s="79">
        <v>148</v>
      </c>
      <c r="K164" s="79">
        <v>86</v>
      </c>
      <c r="L164" s="79">
        <v>70</v>
      </c>
      <c r="M164" s="79">
        <v>156</v>
      </c>
      <c r="N164" s="79">
        <v>54</v>
      </c>
      <c r="O164" s="79">
        <v>41</v>
      </c>
      <c r="P164" s="79">
        <v>95</v>
      </c>
      <c r="Q164" s="79">
        <v>116</v>
      </c>
      <c r="R164" s="79">
        <v>102</v>
      </c>
      <c r="S164" s="79">
        <v>218</v>
      </c>
      <c r="T164" s="79"/>
      <c r="U164" s="79">
        <v>1</v>
      </c>
      <c r="V164" s="79">
        <v>1</v>
      </c>
      <c r="W164" s="79"/>
      <c r="X164" s="79"/>
      <c r="Y164" s="79"/>
      <c r="Z164" s="79"/>
      <c r="AA164" s="79"/>
      <c r="AB164" s="79"/>
    </row>
    <row r="165" spans="2:28">
      <c r="B165" s="80">
        <v>13.1205</v>
      </c>
      <c r="C165" s="140" t="s">
        <v>227</v>
      </c>
      <c r="D165" s="82" t="s">
        <v>228</v>
      </c>
      <c r="E165" s="83">
        <f t="shared" si="22"/>
        <v>48</v>
      </c>
      <c r="F165" s="83">
        <f t="shared" si="23"/>
        <v>44</v>
      </c>
      <c r="G165" s="83">
        <f t="shared" si="24"/>
        <v>92</v>
      </c>
      <c r="H165" s="79">
        <v>3</v>
      </c>
      <c r="I165" s="79">
        <v>9</v>
      </c>
      <c r="J165" s="79">
        <v>12</v>
      </c>
      <c r="K165" s="79">
        <v>15</v>
      </c>
      <c r="L165" s="79">
        <v>6</v>
      </c>
      <c r="M165" s="79">
        <v>21</v>
      </c>
      <c r="N165" s="79">
        <v>10</v>
      </c>
      <c r="O165" s="79">
        <v>4</v>
      </c>
      <c r="P165" s="79">
        <v>14</v>
      </c>
      <c r="Q165" s="79">
        <v>20</v>
      </c>
      <c r="R165" s="79">
        <v>25</v>
      </c>
      <c r="S165" s="79">
        <v>45</v>
      </c>
      <c r="T165" s="79"/>
      <c r="U165" s="79"/>
      <c r="V165" s="79"/>
      <c r="W165" s="79"/>
      <c r="X165" s="79"/>
      <c r="Y165" s="79"/>
      <c r="Z165" s="79"/>
      <c r="AA165" s="79"/>
      <c r="AB165" s="79"/>
    </row>
    <row r="166" spans="2:28">
      <c r="B166" s="80">
        <v>13.1303</v>
      </c>
      <c r="C166" s="140" t="s">
        <v>223</v>
      </c>
      <c r="D166" s="82" t="s">
        <v>224</v>
      </c>
      <c r="E166" s="83">
        <f t="shared" si="22"/>
        <v>2</v>
      </c>
      <c r="F166" s="83">
        <f t="shared" si="23"/>
        <v>0</v>
      </c>
      <c r="G166" s="83">
        <f t="shared" si="24"/>
        <v>2</v>
      </c>
      <c r="H166" s="79"/>
      <c r="I166" s="79"/>
      <c r="J166" s="79"/>
      <c r="K166" s="79"/>
      <c r="L166" s="79"/>
      <c r="M166" s="79"/>
      <c r="N166" s="79">
        <v>1</v>
      </c>
      <c r="O166" s="79"/>
      <c r="P166" s="79">
        <v>1</v>
      </c>
      <c r="Q166" s="79">
        <v>1</v>
      </c>
      <c r="R166" s="79"/>
      <c r="S166" s="79">
        <v>1</v>
      </c>
      <c r="T166" s="79"/>
      <c r="U166" s="79"/>
      <c r="V166" s="79"/>
      <c r="W166" s="79"/>
      <c r="X166" s="79"/>
      <c r="Y166" s="79"/>
      <c r="Z166" s="79"/>
      <c r="AA166" s="79"/>
      <c r="AB166" s="79"/>
    </row>
    <row r="167" spans="2:28">
      <c r="B167" s="80">
        <v>13.1311</v>
      </c>
      <c r="C167" s="140" t="s">
        <v>237</v>
      </c>
      <c r="D167" s="82" t="s">
        <v>617</v>
      </c>
      <c r="E167" s="83">
        <f t="shared" si="22"/>
        <v>25</v>
      </c>
      <c r="F167" s="83">
        <f t="shared" si="23"/>
        <v>18</v>
      </c>
      <c r="G167" s="83">
        <f t="shared" si="24"/>
        <v>43</v>
      </c>
      <c r="H167" s="79">
        <v>5</v>
      </c>
      <c r="I167" s="79">
        <v>4</v>
      </c>
      <c r="J167" s="79">
        <v>9</v>
      </c>
      <c r="K167" s="79">
        <v>4</v>
      </c>
      <c r="L167" s="79">
        <v>2</v>
      </c>
      <c r="M167" s="79">
        <v>6</v>
      </c>
      <c r="N167" s="79">
        <v>1</v>
      </c>
      <c r="O167" s="79">
        <v>4</v>
      </c>
      <c r="P167" s="79">
        <v>5</v>
      </c>
      <c r="Q167" s="79">
        <v>15</v>
      </c>
      <c r="R167" s="79">
        <v>8</v>
      </c>
      <c r="S167" s="79">
        <v>23</v>
      </c>
      <c r="T167" s="79"/>
      <c r="U167" s="79"/>
      <c r="V167" s="79"/>
      <c r="W167" s="79"/>
      <c r="X167" s="79"/>
      <c r="Y167" s="79"/>
      <c r="Z167" s="79"/>
      <c r="AA167" s="79"/>
      <c r="AB167" s="79"/>
    </row>
    <row r="168" spans="2:28">
      <c r="B168" s="80">
        <v>13.131399999999999</v>
      </c>
      <c r="C168" s="140" t="s">
        <v>225</v>
      </c>
      <c r="D168" s="82" t="s">
        <v>226</v>
      </c>
      <c r="E168" s="83">
        <f t="shared" si="22"/>
        <v>37</v>
      </c>
      <c r="F168" s="83">
        <f t="shared" si="23"/>
        <v>76</v>
      </c>
      <c r="G168" s="83">
        <f t="shared" si="24"/>
        <v>113</v>
      </c>
      <c r="H168" s="79">
        <v>5</v>
      </c>
      <c r="I168" s="79">
        <v>12</v>
      </c>
      <c r="J168" s="79">
        <v>17</v>
      </c>
      <c r="K168" s="79">
        <v>11</v>
      </c>
      <c r="L168" s="79">
        <v>21</v>
      </c>
      <c r="M168" s="79">
        <v>32</v>
      </c>
      <c r="N168" s="79">
        <v>7</v>
      </c>
      <c r="O168" s="79">
        <v>17</v>
      </c>
      <c r="P168" s="79">
        <v>24</v>
      </c>
      <c r="Q168" s="79">
        <v>14</v>
      </c>
      <c r="R168" s="79">
        <v>26</v>
      </c>
      <c r="S168" s="79">
        <v>40</v>
      </c>
      <c r="T168" s="79"/>
      <c r="U168" s="79"/>
      <c r="V168" s="79"/>
      <c r="W168" s="79"/>
      <c r="X168" s="79"/>
      <c r="Y168" s="79"/>
      <c r="Z168" s="79"/>
      <c r="AA168" s="79"/>
      <c r="AB168" s="79"/>
    </row>
    <row r="169" spans="2:28">
      <c r="B169" s="80">
        <v>13.131600000000001</v>
      </c>
      <c r="C169" s="140" t="s">
        <v>217</v>
      </c>
      <c r="D169" s="82" t="s">
        <v>618</v>
      </c>
      <c r="E169" s="83">
        <f t="shared" si="22"/>
        <v>54</v>
      </c>
      <c r="F169" s="83">
        <f t="shared" si="23"/>
        <v>22</v>
      </c>
      <c r="G169" s="83">
        <f t="shared" si="24"/>
        <v>76</v>
      </c>
      <c r="H169" s="79">
        <v>21</v>
      </c>
      <c r="I169" s="79">
        <v>4</v>
      </c>
      <c r="J169" s="79">
        <v>25</v>
      </c>
      <c r="K169" s="79">
        <v>17</v>
      </c>
      <c r="L169" s="79">
        <v>10</v>
      </c>
      <c r="M169" s="79">
        <v>27</v>
      </c>
      <c r="N169" s="79">
        <v>5</v>
      </c>
      <c r="O169" s="79">
        <v>3</v>
      </c>
      <c r="P169" s="79">
        <v>8</v>
      </c>
      <c r="Q169" s="79">
        <v>11</v>
      </c>
      <c r="R169" s="79">
        <v>5</v>
      </c>
      <c r="S169" s="79">
        <v>16</v>
      </c>
      <c r="T169" s="79"/>
      <c r="U169" s="79"/>
      <c r="V169" s="79"/>
      <c r="W169" s="79"/>
      <c r="X169" s="79"/>
      <c r="Y169" s="79"/>
      <c r="Z169" s="79"/>
      <c r="AA169" s="79"/>
      <c r="AB169" s="79"/>
    </row>
    <row r="170" spans="2:28">
      <c r="B170" s="80">
        <v>13.1318</v>
      </c>
      <c r="C170" s="140" t="s">
        <v>231</v>
      </c>
      <c r="D170" s="82" t="s">
        <v>619</v>
      </c>
      <c r="E170" s="83">
        <f t="shared" si="22"/>
        <v>10</v>
      </c>
      <c r="F170" s="83">
        <f t="shared" si="23"/>
        <v>2</v>
      </c>
      <c r="G170" s="83">
        <f t="shared" si="24"/>
        <v>12</v>
      </c>
      <c r="H170" s="79">
        <v>3</v>
      </c>
      <c r="I170" s="79">
        <v>1</v>
      </c>
      <c r="J170" s="79">
        <v>4</v>
      </c>
      <c r="K170" s="79">
        <v>1</v>
      </c>
      <c r="L170" s="79">
        <v>1</v>
      </c>
      <c r="M170" s="79">
        <v>2</v>
      </c>
      <c r="N170" s="79">
        <v>2</v>
      </c>
      <c r="O170" s="79"/>
      <c r="P170" s="79">
        <v>2</v>
      </c>
      <c r="Q170" s="79">
        <v>4</v>
      </c>
      <c r="R170" s="79"/>
      <c r="S170" s="79">
        <v>4</v>
      </c>
      <c r="T170" s="79"/>
      <c r="U170" s="79"/>
      <c r="V170" s="79"/>
      <c r="W170" s="79"/>
      <c r="X170" s="79"/>
      <c r="Y170" s="79"/>
      <c r="Z170" s="79"/>
      <c r="AA170" s="79"/>
      <c r="AB170" s="79"/>
    </row>
    <row r="171" spans="2:28">
      <c r="B171" s="80">
        <v>13.132199999999999</v>
      </c>
      <c r="C171" s="140" t="s">
        <v>215</v>
      </c>
      <c r="D171" s="82" t="s">
        <v>620</v>
      </c>
      <c r="E171" s="83">
        <f t="shared" si="22"/>
        <v>39</v>
      </c>
      <c r="F171" s="83">
        <f t="shared" si="23"/>
        <v>24</v>
      </c>
      <c r="G171" s="83">
        <f t="shared" si="24"/>
        <v>63</v>
      </c>
      <c r="H171" s="79">
        <v>14</v>
      </c>
      <c r="I171" s="79">
        <v>9</v>
      </c>
      <c r="J171" s="79">
        <v>23</v>
      </c>
      <c r="K171" s="79">
        <v>11</v>
      </c>
      <c r="L171" s="79">
        <v>8</v>
      </c>
      <c r="M171" s="79">
        <v>19</v>
      </c>
      <c r="N171" s="79">
        <v>5</v>
      </c>
      <c r="O171" s="79">
        <v>1</v>
      </c>
      <c r="P171" s="79">
        <v>6</v>
      </c>
      <c r="Q171" s="79">
        <v>9</v>
      </c>
      <c r="R171" s="79">
        <v>6</v>
      </c>
      <c r="S171" s="79">
        <v>15</v>
      </c>
      <c r="T171" s="79"/>
      <c r="U171" s="79"/>
      <c r="V171" s="79"/>
      <c r="W171" s="79"/>
      <c r="X171" s="79"/>
      <c r="Y171" s="79"/>
      <c r="Z171" s="79"/>
      <c r="AA171" s="79"/>
      <c r="AB171" s="79"/>
    </row>
    <row r="172" spans="2:28">
      <c r="B172" s="80">
        <v>13.132300000000001</v>
      </c>
      <c r="C172" s="140" t="s">
        <v>241</v>
      </c>
      <c r="D172" s="82" t="s">
        <v>621</v>
      </c>
      <c r="E172" s="83">
        <f t="shared" si="22"/>
        <v>47</v>
      </c>
      <c r="F172" s="83">
        <f t="shared" si="23"/>
        <v>20</v>
      </c>
      <c r="G172" s="83">
        <f t="shared" si="24"/>
        <v>67</v>
      </c>
      <c r="H172" s="79">
        <v>18</v>
      </c>
      <c r="I172" s="79">
        <v>7</v>
      </c>
      <c r="J172" s="79">
        <v>25</v>
      </c>
      <c r="K172" s="79">
        <v>14</v>
      </c>
      <c r="L172" s="79">
        <v>5</v>
      </c>
      <c r="M172" s="79">
        <v>19</v>
      </c>
      <c r="N172" s="79">
        <v>6</v>
      </c>
      <c r="O172" s="79">
        <v>4</v>
      </c>
      <c r="P172" s="79">
        <v>10</v>
      </c>
      <c r="Q172" s="79">
        <v>9</v>
      </c>
      <c r="R172" s="79">
        <v>4</v>
      </c>
      <c r="S172" s="79">
        <v>13</v>
      </c>
      <c r="T172" s="79"/>
      <c r="U172" s="79"/>
      <c r="V172" s="79"/>
      <c r="W172" s="79"/>
      <c r="X172" s="79"/>
      <c r="Y172" s="79"/>
      <c r="Z172" s="79"/>
      <c r="AA172" s="79"/>
      <c r="AB172" s="79"/>
    </row>
    <row r="173" spans="2:28">
      <c r="B173" s="80">
        <v>13.1328</v>
      </c>
      <c r="C173" s="140" t="s">
        <v>235</v>
      </c>
      <c r="D173" s="82" t="s">
        <v>622</v>
      </c>
      <c r="E173" s="83">
        <f t="shared" si="22"/>
        <v>37</v>
      </c>
      <c r="F173" s="83">
        <f t="shared" si="23"/>
        <v>35</v>
      </c>
      <c r="G173" s="83">
        <f t="shared" si="24"/>
        <v>72</v>
      </c>
      <c r="H173" s="79">
        <v>7</v>
      </c>
      <c r="I173" s="79">
        <v>5</v>
      </c>
      <c r="J173" s="79">
        <v>12</v>
      </c>
      <c r="K173" s="79">
        <v>5</v>
      </c>
      <c r="L173" s="79">
        <v>9</v>
      </c>
      <c r="M173" s="79">
        <v>14</v>
      </c>
      <c r="N173" s="79">
        <v>8</v>
      </c>
      <c r="O173" s="79">
        <v>3</v>
      </c>
      <c r="P173" s="79">
        <v>11</v>
      </c>
      <c r="Q173" s="79">
        <v>17</v>
      </c>
      <c r="R173" s="79">
        <v>17</v>
      </c>
      <c r="S173" s="79">
        <v>34</v>
      </c>
      <c r="T173" s="79"/>
      <c r="U173" s="79">
        <v>1</v>
      </c>
      <c r="V173" s="79">
        <v>1</v>
      </c>
      <c r="W173" s="79"/>
      <c r="X173" s="79"/>
      <c r="Y173" s="79"/>
      <c r="Z173" s="79"/>
      <c r="AA173" s="79"/>
      <c r="AB173" s="79"/>
    </row>
    <row r="174" spans="2:28">
      <c r="B174" s="80">
        <v>13.132899999999999</v>
      </c>
      <c r="C174" s="140" t="s">
        <v>233</v>
      </c>
      <c r="D174" s="82" t="s">
        <v>623</v>
      </c>
      <c r="E174" s="83">
        <f t="shared" si="22"/>
        <v>18</v>
      </c>
      <c r="F174" s="83">
        <f t="shared" si="23"/>
        <v>14</v>
      </c>
      <c r="G174" s="83">
        <f t="shared" si="24"/>
        <v>32</v>
      </c>
      <c r="H174" s="79">
        <v>8</v>
      </c>
      <c r="I174" s="79">
        <v>3</v>
      </c>
      <c r="J174" s="79">
        <v>11</v>
      </c>
      <c r="K174" s="79">
        <v>2</v>
      </c>
      <c r="L174" s="79">
        <v>6</v>
      </c>
      <c r="M174" s="79">
        <v>8</v>
      </c>
      <c r="N174" s="79">
        <v>4</v>
      </c>
      <c r="O174" s="79">
        <v>2</v>
      </c>
      <c r="P174" s="79">
        <v>6</v>
      </c>
      <c r="Q174" s="79">
        <v>4</v>
      </c>
      <c r="R174" s="79">
        <v>3</v>
      </c>
      <c r="S174" s="79">
        <v>7</v>
      </c>
      <c r="T174" s="79"/>
      <c r="U174" s="79"/>
      <c r="V174" s="79"/>
      <c r="W174" s="79"/>
      <c r="X174" s="79"/>
      <c r="Y174" s="79"/>
      <c r="Z174" s="79"/>
      <c r="AA174" s="79"/>
      <c r="AB174" s="79"/>
    </row>
    <row r="175" spans="2:28">
      <c r="B175" s="80">
        <v>13.132999999999999</v>
      </c>
      <c r="C175" s="140" t="s">
        <v>229</v>
      </c>
      <c r="D175" s="82" t="s">
        <v>624</v>
      </c>
      <c r="E175" s="83">
        <f t="shared" si="22"/>
        <v>31</v>
      </c>
      <c r="F175" s="83">
        <f t="shared" si="23"/>
        <v>15</v>
      </c>
      <c r="G175" s="83">
        <f t="shared" si="24"/>
        <v>46</v>
      </c>
      <c r="H175" s="79">
        <v>8</v>
      </c>
      <c r="I175" s="79">
        <v>2</v>
      </c>
      <c r="J175" s="79">
        <v>10</v>
      </c>
      <c r="K175" s="79">
        <v>6</v>
      </c>
      <c r="L175" s="79">
        <v>2</v>
      </c>
      <c r="M175" s="79">
        <v>8</v>
      </c>
      <c r="N175" s="79">
        <v>5</v>
      </c>
      <c r="O175" s="79">
        <v>3</v>
      </c>
      <c r="P175" s="79">
        <v>8</v>
      </c>
      <c r="Q175" s="79">
        <v>12</v>
      </c>
      <c r="R175" s="79">
        <v>8</v>
      </c>
      <c r="S175" s="79">
        <v>20</v>
      </c>
      <c r="T175" s="79"/>
      <c r="U175" s="79"/>
      <c r="V175" s="79"/>
      <c r="W175" s="79"/>
      <c r="X175" s="79"/>
      <c r="Y175" s="79"/>
      <c r="Z175" s="79"/>
      <c r="AA175" s="79"/>
      <c r="AB175" s="79"/>
    </row>
    <row r="176" spans="2:28">
      <c r="B176" s="72" t="s">
        <v>50</v>
      </c>
      <c r="C176" s="140"/>
      <c r="D176" s="74"/>
      <c r="E176" s="75">
        <f t="shared" si="22"/>
        <v>425</v>
      </c>
      <c r="F176" s="75">
        <f t="shared" si="23"/>
        <v>149</v>
      </c>
      <c r="G176" s="75">
        <f t="shared" si="24"/>
        <v>574</v>
      </c>
      <c r="H176" s="75">
        <v>176</v>
      </c>
      <c r="I176" s="75">
        <v>56</v>
      </c>
      <c r="J176" s="75">
        <v>232</v>
      </c>
      <c r="K176" s="75">
        <v>249</v>
      </c>
      <c r="L176" s="75">
        <v>93</v>
      </c>
      <c r="M176" s="75">
        <v>342</v>
      </c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</row>
    <row r="177" spans="2:28">
      <c r="B177" s="76" t="s">
        <v>77</v>
      </c>
      <c r="C177" s="141"/>
      <c r="D177" s="78"/>
      <c r="E177" s="79">
        <f t="shared" si="22"/>
        <v>204</v>
      </c>
      <c r="F177" s="79">
        <f t="shared" si="23"/>
        <v>90</v>
      </c>
      <c r="G177" s="79">
        <f t="shared" si="24"/>
        <v>294</v>
      </c>
      <c r="H177" s="79">
        <v>48</v>
      </c>
      <c r="I177" s="79">
        <v>27</v>
      </c>
      <c r="J177" s="79">
        <v>75</v>
      </c>
      <c r="K177" s="79">
        <v>156</v>
      </c>
      <c r="L177" s="79">
        <v>63</v>
      </c>
      <c r="M177" s="79">
        <v>219</v>
      </c>
      <c r="N177" s="79"/>
      <c r="O177" s="79"/>
      <c r="P177" s="79"/>
      <c r="Q177" s="79"/>
      <c r="R177" s="79"/>
      <c r="S177" s="79"/>
      <c r="T177" s="79"/>
      <c r="U177" s="79"/>
      <c r="V177" s="79"/>
      <c r="W177" s="79"/>
      <c r="X177" s="79"/>
      <c r="Y177" s="79"/>
      <c r="Z177" s="79"/>
      <c r="AA177" s="79"/>
      <c r="AB177" s="79"/>
    </row>
    <row r="178" spans="2:28">
      <c r="B178" s="80">
        <v>13.030099999999999</v>
      </c>
      <c r="C178" s="140" t="s">
        <v>260</v>
      </c>
      <c r="D178" s="82" t="s">
        <v>261</v>
      </c>
      <c r="E178" s="83">
        <f t="shared" si="22"/>
        <v>115</v>
      </c>
      <c r="F178" s="83">
        <f t="shared" si="23"/>
        <v>68</v>
      </c>
      <c r="G178" s="83">
        <f t="shared" si="24"/>
        <v>183</v>
      </c>
      <c r="H178" s="79">
        <v>21</v>
      </c>
      <c r="I178" s="79">
        <v>14</v>
      </c>
      <c r="J178" s="79">
        <v>35</v>
      </c>
      <c r="K178" s="79">
        <v>94</v>
      </c>
      <c r="L178" s="79">
        <v>54</v>
      </c>
      <c r="M178" s="79">
        <v>148</v>
      </c>
      <c r="N178" s="79"/>
      <c r="O178" s="79"/>
      <c r="P178" s="79"/>
      <c r="Q178" s="79"/>
      <c r="R178" s="79"/>
      <c r="S178" s="79"/>
      <c r="T178" s="79"/>
      <c r="U178" s="79"/>
      <c r="V178" s="79"/>
      <c r="W178" s="79"/>
      <c r="X178" s="79"/>
      <c r="Y178" s="79"/>
      <c r="Z178" s="79"/>
      <c r="AA178" s="79"/>
      <c r="AB178" s="79"/>
    </row>
    <row r="179" spans="2:28">
      <c r="B179" s="84">
        <v>13.040100000000001</v>
      </c>
      <c r="C179" s="140" t="s">
        <v>284</v>
      </c>
      <c r="D179" s="82" t="s">
        <v>285</v>
      </c>
      <c r="E179" s="83">
        <f t="shared" si="22"/>
        <v>1</v>
      </c>
      <c r="F179" s="83">
        <f t="shared" si="23"/>
        <v>0</v>
      </c>
      <c r="G179" s="83">
        <f t="shared" si="24"/>
        <v>1</v>
      </c>
      <c r="H179" s="79"/>
      <c r="I179" s="79"/>
      <c r="J179" s="79"/>
      <c r="K179" s="79">
        <v>1</v>
      </c>
      <c r="L179" s="79"/>
      <c r="M179" s="79">
        <v>1</v>
      </c>
      <c r="N179" s="79"/>
      <c r="O179" s="79"/>
      <c r="P179" s="79"/>
      <c r="Q179" s="79"/>
      <c r="R179" s="79"/>
      <c r="S179" s="79"/>
      <c r="T179" s="79"/>
      <c r="U179" s="79"/>
      <c r="V179" s="79"/>
      <c r="W179" s="79"/>
      <c r="X179" s="79"/>
      <c r="Y179" s="79"/>
      <c r="Z179" s="79"/>
      <c r="AA179" s="79"/>
      <c r="AB179" s="79"/>
    </row>
    <row r="180" spans="2:28">
      <c r="B180" s="85"/>
      <c r="C180" s="140" t="s">
        <v>286</v>
      </c>
      <c r="D180" s="82" t="s">
        <v>265</v>
      </c>
      <c r="E180" s="83">
        <f t="shared" si="22"/>
        <v>58</v>
      </c>
      <c r="F180" s="83">
        <f t="shared" si="23"/>
        <v>17</v>
      </c>
      <c r="G180" s="83">
        <f t="shared" si="24"/>
        <v>75</v>
      </c>
      <c r="H180" s="79">
        <v>17</v>
      </c>
      <c r="I180" s="79">
        <v>9</v>
      </c>
      <c r="J180" s="79">
        <v>26</v>
      </c>
      <c r="K180" s="79">
        <v>41</v>
      </c>
      <c r="L180" s="79">
        <v>8</v>
      </c>
      <c r="M180" s="79">
        <v>49</v>
      </c>
      <c r="N180" s="79"/>
      <c r="O180" s="79"/>
      <c r="P180" s="79"/>
      <c r="Q180" s="79"/>
      <c r="R180" s="79"/>
      <c r="S180" s="79"/>
      <c r="T180" s="79"/>
      <c r="U180" s="79"/>
      <c r="V180" s="79"/>
      <c r="W180" s="79"/>
      <c r="X180" s="79"/>
      <c r="Y180" s="79"/>
      <c r="Z180" s="79"/>
      <c r="AA180" s="79"/>
      <c r="AB180" s="79"/>
    </row>
    <row r="181" spans="2:28">
      <c r="B181" s="80">
        <v>13.110099999999999</v>
      </c>
      <c r="C181" s="140" t="s">
        <v>287</v>
      </c>
      <c r="D181" s="82" t="s">
        <v>272</v>
      </c>
      <c r="E181" s="83">
        <f t="shared" si="22"/>
        <v>30</v>
      </c>
      <c r="F181" s="83">
        <f t="shared" si="23"/>
        <v>5</v>
      </c>
      <c r="G181" s="83">
        <f t="shared" si="24"/>
        <v>35</v>
      </c>
      <c r="H181" s="79">
        <v>10</v>
      </c>
      <c r="I181" s="79">
        <v>4</v>
      </c>
      <c r="J181" s="79">
        <v>14</v>
      </c>
      <c r="K181" s="79">
        <v>20</v>
      </c>
      <c r="L181" s="79">
        <v>1</v>
      </c>
      <c r="M181" s="79">
        <v>21</v>
      </c>
      <c r="N181" s="79"/>
      <c r="O181" s="79"/>
      <c r="P181" s="79"/>
      <c r="Q181" s="79"/>
      <c r="R181" s="79"/>
      <c r="S181" s="79"/>
      <c r="T181" s="79"/>
      <c r="U181" s="79"/>
      <c r="V181" s="79"/>
      <c r="W181" s="79"/>
      <c r="X181" s="79"/>
      <c r="Y181" s="79"/>
      <c r="Z181" s="79"/>
      <c r="AA181" s="79"/>
      <c r="AB181" s="79"/>
    </row>
    <row r="182" spans="2:28">
      <c r="B182" s="76" t="s">
        <v>75</v>
      </c>
      <c r="C182" s="141"/>
      <c r="D182" s="78"/>
      <c r="E182" s="79">
        <f t="shared" si="22"/>
        <v>221</v>
      </c>
      <c r="F182" s="79">
        <f t="shared" si="23"/>
        <v>59</v>
      </c>
      <c r="G182" s="79">
        <f t="shared" si="24"/>
        <v>280</v>
      </c>
      <c r="H182" s="79">
        <v>128</v>
      </c>
      <c r="I182" s="79">
        <v>29</v>
      </c>
      <c r="J182" s="79">
        <v>157</v>
      </c>
      <c r="K182" s="79">
        <v>93</v>
      </c>
      <c r="L182" s="79">
        <v>30</v>
      </c>
      <c r="M182" s="79">
        <v>123</v>
      </c>
      <c r="N182" s="79"/>
      <c r="O182" s="79"/>
      <c r="P182" s="79"/>
      <c r="Q182" s="79"/>
      <c r="R182" s="79"/>
      <c r="S182" s="79"/>
      <c r="T182" s="79"/>
      <c r="U182" s="79"/>
      <c r="V182" s="79"/>
      <c r="W182" s="79"/>
      <c r="X182" s="79"/>
      <c r="Y182" s="79"/>
      <c r="Z182" s="79"/>
      <c r="AA182" s="79"/>
      <c r="AB182" s="79"/>
    </row>
    <row r="183" spans="2:28">
      <c r="B183" s="80">
        <v>13.030099999999999</v>
      </c>
      <c r="C183" s="140" t="s">
        <v>260</v>
      </c>
      <c r="D183" s="82" t="s">
        <v>261</v>
      </c>
      <c r="E183" s="83">
        <f t="shared" si="22"/>
        <v>30</v>
      </c>
      <c r="F183" s="83">
        <f t="shared" si="23"/>
        <v>16</v>
      </c>
      <c r="G183" s="83">
        <f t="shared" si="24"/>
        <v>46</v>
      </c>
      <c r="H183" s="79">
        <v>13</v>
      </c>
      <c r="I183" s="79">
        <v>7</v>
      </c>
      <c r="J183" s="79">
        <v>20</v>
      </c>
      <c r="K183" s="79">
        <v>17</v>
      </c>
      <c r="L183" s="79">
        <v>9</v>
      </c>
      <c r="M183" s="79">
        <v>26</v>
      </c>
      <c r="N183" s="79"/>
      <c r="O183" s="79"/>
      <c r="P183" s="79"/>
      <c r="Q183" s="79"/>
      <c r="R183" s="79"/>
      <c r="S183" s="79"/>
      <c r="T183" s="79"/>
      <c r="U183" s="79"/>
      <c r="V183" s="79"/>
      <c r="W183" s="79"/>
      <c r="X183" s="79"/>
      <c r="Y183" s="79"/>
      <c r="Z183" s="79"/>
      <c r="AA183" s="79"/>
      <c r="AB183" s="79"/>
    </row>
    <row r="184" spans="2:28">
      <c r="B184" s="80">
        <v>13.040100000000001</v>
      </c>
      <c r="C184" s="140" t="s">
        <v>264</v>
      </c>
      <c r="D184" s="82" t="s">
        <v>265</v>
      </c>
      <c r="E184" s="83">
        <f t="shared" si="22"/>
        <v>26</v>
      </c>
      <c r="F184" s="83">
        <f t="shared" si="23"/>
        <v>4</v>
      </c>
      <c r="G184" s="83">
        <f t="shared" si="24"/>
        <v>30</v>
      </c>
      <c r="H184" s="79">
        <v>20</v>
      </c>
      <c r="I184" s="79">
        <v>3</v>
      </c>
      <c r="J184" s="79">
        <v>23</v>
      </c>
      <c r="K184" s="79">
        <v>6</v>
      </c>
      <c r="L184" s="79">
        <v>1</v>
      </c>
      <c r="M184" s="79">
        <v>7</v>
      </c>
      <c r="N184" s="79"/>
      <c r="O184" s="79"/>
      <c r="P184" s="79"/>
      <c r="Q184" s="79"/>
      <c r="R184" s="79"/>
      <c r="S184" s="79"/>
      <c r="T184" s="79"/>
      <c r="U184" s="79"/>
      <c r="V184" s="79"/>
      <c r="W184" s="79"/>
      <c r="X184" s="79"/>
      <c r="Y184" s="79"/>
      <c r="Z184" s="79"/>
      <c r="AA184" s="79"/>
      <c r="AB184" s="79"/>
    </row>
    <row r="185" spans="2:28">
      <c r="B185" s="84">
        <v>13.0601</v>
      </c>
      <c r="C185" s="140" t="s">
        <v>266</v>
      </c>
      <c r="D185" s="82" t="s">
        <v>267</v>
      </c>
      <c r="E185" s="83">
        <f t="shared" si="22"/>
        <v>10</v>
      </c>
      <c r="F185" s="83">
        <f t="shared" si="23"/>
        <v>3</v>
      </c>
      <c r="G185" s="83">
        <f t="shared" si="24"/>
        <v>13</v>
      </c>
      <c r="H185" s="79">
        <v>1</v>
      </c>
      <c r="I185" s="79">
        <v>1</v>
      </c>
      <c r="J185" s="79">
        <v>2</v>
      </c>
      <c r="K185" s="79">
        <v>9</v>
      </c>
      <c r="L185" s="79">
        <v>2</v>
      </c>
      <c r="M185" s="79">
        <v>11</v>
      </c>
      <c r="N185" s="79"/>
      <c r="O185" s="79"/>
      <c r="P185" s="79"/>
      <c r="Q185" s="79"/>
      <c r="R185" s="79"/>
      <c r="S185" s="79"/>
      <c r="T185" s="79"/>
      <c r="U185" s="79"/>
      <c r="V185" s="79"/>
      <c r="W185" s="79"/>
      <c r="X185" s="79"/>
      <c r="Y185" s="79"/>
      <c r="Z185" s="79"/>
      <c r="AA185" s="79"/>
      <c r="AB185" s="79"/>
    </row>
    <row r="186" spans="2:28">
      <c r="B186" s="85"/>
      <c r="C186" s="140" t="s">
        <v>268</v>
      </c>
      <c r="D186" s="82" t="s">
        <v>269</v>
      </c>
      <c r="E186" s="83">
        <f t="shared" si="22"/>
        <v>5</v>
      </c>
      <c r="F186" s="83">
        <f t="shared" si="23"/>
        <v>2</v>
      </c>
      <c r="G186" s="83">
        <f t="shared" si="24"/>
        <v>7</v>
      </c>
      <c r="H186" s="79">
        <v>5</v>
      </c>
      <c r="I186" s="79">
        <v>2</v>
      </c>
      <c r="J186" s="79">
        <v>7</v>
      </c>
      <c r="K186" s="79"/>
      <c r="L186" s="79"/>
      <c r="M186" s="79"/>
      <c r="N186" s="79"/>
      <c r="O186" s="79"/>
      <c r="P186" s="79"/>
      <c r="Q186" s="79"/>
      <c r="R186" s="79"/>
      <c r="S186" s="79"/>
      <c r="T186" s="79"/>
      <c r="U186" s="79"/>
      <c r="V186" s="79"/>
      <c r="W186" s="79"/>
      <c r="X186" s="79"/>
      <c r="Y186" s="79"/>
      <c r="Z186" s="79"/>
      <c r="AA186" s="79"/>
      <c r="AB186" s="79"/>
    </row>
    <row r="187" spans="2:28">
      <c r="B187" s="84">
        <v>13.100099999999999</v>
      </c>
      <c r="C187" s="140" t="s">
        <v>662</v>
      </c>
      <c r="D187" s="82" t="s">
        <v>663</v>
      </c>
      <c r="E187" s="83">
        <f t="shared" si="22"/>
        <v>26</v>
      </c>
      <c r="F187" s="83">
        <f t="shared" si="23"/>
        <v>4</v>
      </c>
      <c r="G187" s="83">
        <f t="shared" si="24"/>
        <v>30</v>
      </c>
      <c r="H187" s="79">
        <v>14</v>
      </c>
      <c r="I187" s="79">
        <v>1</v>
      </c>
      <c r="J187" s="79">
        <v>15</v>
      </c>
      <c r="K187" s="79">
        <v>12</v>
      </c>
      <c r="L187" s="79">
        <v>3</v>
      </c>
      <c r="M187" s="79">
        <v>15</v>
      </c>
      <c r="N187" s="79"/>
      <c r="O187" s="79"/>
      <c r="P187" s="79"/>
      <c r="Q187" s="79"/>
      <c r="R187" s="79"/>
      <c r="S187" s="79"/>
      <c r="T187" s="79"/>
      <c r="U187" s="79"/>
      <c r="V187" s="79"/>
      <c r="W187" s="79"/>
      <c r="X187" s="79"/>
      <c r="Y187" s="79"/>
      <c r="Z187" s="79"/>
      <c r="AA187" s="79"/>
      <c r="AB187" s="79"/>
    </row>
    <row r="188" spans="2:28">
      <c r="B188" s="85"/>
      <c r="C188" s="140" t="s">
        <v>270</v>
      </c>
      <c r="D188" s="82" t="s">
        <v>207</v>
      </c>
      <c r="E188" s="83">
        <f t="shared" si="22"/>
        <v>1</v>
      </c>
      <c r="F188" s="83">
        <f t="shared" si="23"/>
        <v>0</v>
      </c>
      <c r="G188" s="83">
        <f t="shared" si="24"/>
        <v>1</v>
      </c>
      <c r="H188" s="79"/>
      <c r="I188" s="79"/>
      <c r="J188" s="79"/>
      <c r="K188" s="79">
        <v>1</v>
      </c>
      <c r="L188" s="79"/>
      <c r="M188" s="79">
        <v>1</v>
      </c>
      <c r="N188" s="79"/>
      <c r="O188" s="79"/>
      <c r="P188" s="79"/>
      <c r="Q188" s="79"/>
      <c r="R188" s="79"/>
      <c r="S188" s="79"/>
      <c r="T188" s="79"/>
      <c r="U188" s="79"/>
      <c r="V188" s="79"/>
      <c r="W188" s="79"/>
      <c r="X188" s="79"/>
      <c r="Y188" s="79"/>
      <c r="Z188" s="79"/>
      <c r="AA188" s="79"/>
      <c r="AB188" s="79"/>
    </row>
    <row r="189" spans="2:28">
      <c r="B189" s="80">
        <v>13.110099999999999</v>
      </c>
      <c r="C189" s="140" t="s">
        <v>271</v>
      </c>
      <c r="D189" s="82" t="s">
        <v>272</v>
      </c>
      <c r="E189" s="83">
        <f t="shared" si="22"/>
        <v>29</v>
      </c>
      <c r="F189" s="83">
        <f t="shared" si="23"/>
        <v>4</v>
      </c>
      <c r="G189" s="83">
        <f t="shared" si="24"/>
        <v>33</v>
      </c>
      <c r="H189" s="79">
        <v>17</v>
      </c>
      <c r="I189" s="79">
        <v>1</v>
      </c>
      <c r="J189" s="79">
        <v>18</v>
      </c>
      <c r="K189" s="79">
        <v>12</v>
      </c>
      <c r="L189" s="79">
        <v>3</v>
      </c>
      <c r="M189" s="79">
        <v>15</v>
      </c>
      <c r="N189" s="79"/>
      <c r="O189" s="79"/>
      <c r="P189" s="79"/>
      <c r="Q189" s="79"/>
      <c r="R189" s="79"/>
      <c r="S189" s="79"/>
      <c r="T189" s="79"/>
      <c r="U189" s="79"/>
      <c r="V189" s="79"/>
      <c r="W189" s="79"/>
      <c r="X189" s="79"/>
      <c r="Y189" s="79"/>
      <c r="Z189" s="79"/>
      <c r="AA189" s="79"/>
      <c r="AB189" s="79"/>
    </row>
    <row r="190" spans="2:28">
      <c r="B190" s="84">
        <v>13.121</v>
      </c>
      <c r="C190" s="140" t="s">
        <v>275</v>
      </c>
      <c r="D190" s="82" t="s">
        <v>626</v>
      </c>
      <c r="E190" s="83">
        <f t="shared" si="22"/>
        <v>21</v>
      </c>
      <c r="F190" s="83">
        <f t="shared" si="23"/>
        <v>0</v>
      </c>
      <c r="G190" s="83">
        <f t="shared" si="24"/>
        <v>21</v>
      </c>
      <c r="H190" s="79">
        <v>8</v>
      </c>
      <c r="I190" s="79"/>
      <c r="J190" s="79">
        <v>8</v>
      </c>
      <c r="K190" s="79">
        <v>13</v>
      </c>
      <c r="L190" s="79"/>
      <c r="M190" s="79">
        <v>13</v>
      </c>
      <c r="N190" s="79"/>
      <c r="O190" s="79"/>
      <c r="P190" s="79"/>
      <c r="Q190" s="79"/>
      <c r="R190" s="79"/>
      <c r="S190" s="79"/>
      <c r="T190" s="79"/>
      <c r="U190" s="79"/>
      <c r="V190" s="79"/>
      <c r="W190" s="79"/>
      <c r="X190" s="79"/>
      <c r="Y190" s="79"/>
      <c r="Z190" s="79"/>
      <c r="AA190" s="79"/>
      <c r="AB190" s="79"/>
    </row>
    <row r="191" spans="2:28">
      <c r="B191" s="85"/>
      <c r="C191" s="140" t="s">
        <v>277</v>
      </c>
      <c r="D191" s="82" t="s">
        <v>627</v>
      </c>
      <c r="E191" s="83">
        <f t="shared" si="22"/>
        <v>35</v>
      </c>
      <c r="F191" s="83">
        <f t="shared" si="23"/>
        <v>0</v>
      </c>
      <c r="G191" s="83">
        <f t="shared" si="24"/>
        <v>35</v>
      </c>
      <c r="H191" s="79">
        <v>28</v>
      </c>
      <c r="I191" s="79"/>
      <c r="J191" s="79">
        <v>28</v>
      </c>
      <c r="K191" s="79">
        <v>7</v>
      </c>
      <c r="L191" s="79"/>
      <c r="M191" s="79">
        <v>7</v>
      </c>
      <c r="N191" s="79"/>
      <c r="O191" s="79"/>
      <c r="P191" s="79"/>
      <c r="Q191" s="79"/>
      <c r="R191" s="79"/>
      <c r="S191" s="79"/>
      <c r="T191" s="79"/>
      <c r="U191" s="79"/>
      <c r="V191" s="79"/>
      <c r="W191" s="79"/>
      <c r="X191" s="79"/>
      <c r="Y191" s="79"/>
      <c r="Z191" s="79"/>
      <c r="AA191" s="79"/>
      <c r="AB191" s="79"/>
    </row>
    <row r="192" spans="2:28">
      <c r="B192" s="80">
        <v>13.1401</v>
      </c>
      <c r="C192" s="140" t="s">
        <v>279</v>
      </c>
      <c r="D192" s="82" t="s">
        <v>628</v>
      </c>
      <c r="E192" s="83">
        <f t="shared" si="22"/>
        <v>27</v>
      </c>
      <c r="F192" s="83">
        <f t="shared" si="23"/>
        <v>6</v>
      </c>
      <c r="G192" s="83">
        <f t="shared" si="24"/>
        <v>33</v>
      </c>
      <c r="H192" s="79">
        <v>18</v>
      </c>
      <c r="I192" s="79">
        <v>6</v>
      </c>
      <c r="J192" s="79">
        <v>24</v>
      </c>
      <c r="K192" s="79">
        <v>9</v>
      </c>
      <c r="L192" s="79"/>
      <c r="M192" s="79">
        <v>9</v>
      </c>
      <c r="N192" s="79"/>
      <c r="O192" s="79"/>
      <c r="P192" s="79"/>
      <c r="Q192" s="79"/>
      <c r="R192" s="79"/>
      <c r="S192" s="79"/>
      <c r="T192" s="79"/>
      <c r="U192" s="79"/>
      <c r="V192" s="79"/>
      <c r="W192" s="79"/>
      <c r="X192" s="79"/>
      <c r="Y192" s="79"/>
      <c r="Z192" s="79"/>
      <c r="AA192" s="79"/>
      <c r="AB192" s="79"/>
    </row>
    <row r="193" spans="2:28">
      <c r="B193" s="84">
        <v>19.010100000000001</v>
      </c>
      <c r="C193" s="140" t="s">
        <v>281</v>
      </c>
      <c r="D193" s="82" t="s">
        <v>247</v>
      </c>
      <c r="E193" s="83">
        <f t="shared" si="22"/>
        <v>1</v>
      </c>
      <c r="F193" s="83">
        <f t="shared" si="23"/>
        <v>0</v>
      </c>
      <c r="G193" s="83">
        <f t="shared" si="24"/>
        <v>1</v>
      </c>
      <c r="H193" s="79"/>
      <c r="I193" s="79"/>
      <c r="J193" s="79"/>
      <c r="K193" s="79">
        <v>1</v>
      </c>
      <c r="L193" s="79"/>
      <c r="M193" s="79">
        <v>1</v>
      </c>
      <c r="N193" s="79"/>
      <c r="O193" s="79"/>
      <c r="P193" s="79"/>
      <c r="Q193" s="79"/>
      <c r="R193" s="79"/>
      <c r="S193" s="79"/>
      <c r="T193" s="79"/>
      <c r="U193" s="79"/>
      <c r="V193" s="79"/>
      <c r="W193" s="79"/>
      <c r="X193" s="79"/>
      <c r="Y193" s="79"/>
      <c r="Z193" s="79"/>
      <c r="AA193" s="79"/>
      <c r="AB193" s="79"/>
    </row>
    <row r="194" spans="2:28">
      <c r="B194" s="85"/>
      <c r="C194" s="140" t="s">
        <v>219</v>
      </c>
      <c r="D194" s="82" t="s">
        <v>220</v>
      </c>
      <c r="E194" s="83">
        <f t="shared" si="22"/>
        <v>2</v>
      </c>
      <c r="F194" s="83">
        <f t="shared" si="23"/>
        <v>0</v>
      </c>
      <c r="G194" s="83">
        <f t="shared" si="24"/>
        <v>2</v>
      </c>
      <c r="H194" s="79"/>
      <c r="I194" s="79"/>
      <c r="J194" s="79"/>
      <c r="K194" s="79">
        <v>2</v>
      </c>
      <c r="L194" s="79"/>
      <c r="M194" s="79">
        <v>2</v>
      </c>
      <c r="N194" s="79"/>
      <c r="O194" s="79"/>
      <c r="P194" s="79"/>
      <c r="Q194" s="79"/>
      <c r="R194" s="79"/>
      <c r="S194" s="79"/>
      <c r="T194" s="79"/>
      <c r="U194" s="79"/>
      <c r="V194" s="79"/>
      <c r="W194" s="79"/>
      <c r="X194" s="79"/>
      <c r="Y194" s="79"/>
      <c r="Z194" s="79"/>
      <c r="AA194" s="79"/>
      <c r="AB194" s="79"/>
    </row>
    <row r="195" spans="2:28">
      <c r="B195" s="84">
        <v>31.0505</v>
      </c>
      <c r="C195" s="140" t="s">
        <v>282</v>
      </c>
      <c r="D195" s="82" t="s">
        <v>283</v>
      </c>
      <c r="E195" s="83">
        <f t="shared" si="22"/>
        <v>8</v>
      </c>
      <c r="F195" s="83">
        <f t="shared" si="23"/>
        <v>20</v>
      </c>
      <c r="G195" s="83">
        <f t="shared" si="24"/>
        <v>28</v>
      </c>
      <c r="H195" s="79">
        <v>4</v>
      </c>
      <c r="I195" s="79">
        <v>8</v>
      </c>
      <c r="J195" s="79">
        <v>12</v>
      </c>
      <c r="K195" s="79">
        <v>4</v>
      </c>
      <c r="L195" s="79">
        <v>12</v>
      </c>
      <c r="M195" s="79">
        <v>16</v>
      </c>
      <c r="N195" s="79"/>
      <c r="O195" s="79"/>
      <c r="P195" s="79"/>
      <c r="Q195" s="79"/>
      <c r="R195" s="79"/>
      <c r="S195" s="79"/>
      <c r="T195" s="79"/>
      <c r="U195" s="79"/>
      <c r="V195" s="79"/>
      <c r="W195" s="79"/>
      <c r="X195" s="79"/>
      <c r="Y195" s="79"/>
      <c r="Z195" s="79"/>
      <c r="AA195" s="79"/>
      <c r="AB195" s="79"/>
    </row>
    <row r="196" spans="2:28">
      <c r="B196" s="70" t="s">
        <v>629</v>
      </c>
      <c r="C196" s="139"/>
      <c r="D196" s="86"/>
      <c r="E196" s="87">
        <f t="shared" si="22"/>
        <v>24</v>
      </c>
      <c r="F196" s="87">
        <f t="shared" si="23"/>
        <v>13</v>
      </c>
      <c r="G196" s="87">
        <f t="shared" si="24"/>
        <v>37</v>
      </c>
      <c r="H196" s="87">
        <v>12</v>
      </c>
      <c r="I196" s="87">
        <v>10</v>
      </c>
      <c r="J196" s="87">
        <v>22</v>
      </c>
      <c r="K196" s="87">
        <v>1</v>
      </c>
      <c r="L196" s="87">
        <v>3</v>
      </c>
      <c r="M196" s="87">
        <v>4</v>
      </c>
      <c r="N196" s="87"/>
      <c r="O196" s="87"/>
      <c r="P196" s="87"/>
      <c r="Q196" s="87">
        <v>11</v>
      </c>
      <c r="R196" s="87"/>
      <c r="S196" s="87">
        <v>11</v>
      </c>
      <c r="T196" s="87"/>
      <c r="U196" s="87"/>
      <c r="V196" s="87"/>
      <c r="W196" s="87"/>
      <c r="X196" s="87"/>
      <c r="Y196" s="87"/>
      <c r="Z196" s="87"/>
      <c r="AA196" s="87"/>
      <c r="AB196" s="87"/>
    </row>
    <row r="197" spans="2:28">
      <c r="B197" s="72" t="s">
        <v>49</v>
      </c>
      <c r="C197" s="140"/>
      <c r="D197" s="74"/>
      <c r="E197" s="75">
        <f t="shared" si="22"/>
        <v>24</v>
      </c>
      <c r="F197" s="75">
        <f t="shared" si="23"/>
        <v>13</v>
      </c>
      <c r="G197" s="75">
        <f t="shared" si="24"/>
        <v>37</v>
      </c>
      <c r="H197" s="75">
        <v>12</v>
      </c>
      <c r="I197" s="75">
        <v>10</v>
      </c>
      <c r="J197" s="75">
        <v>22</v>
      </c>
      <c r="K197" s="75">
        <v>1</v>
      </c>
      <c r="L197" s="75">
        <v>3</v>
      </c>
      <c r="M197" s="75">
        <v>4</v>
      </c>
      <c r="N197" s="75"/>
      <c r="O197" s="75"/>
      <c r="P197" s="75"/>
      <c r="Q197" s="75">
        <v>11</v>
      </c>
      <c r="R197" s="75"/>
      <c r="S197" s="75">
        <v>11</v>
      </c>
      <c r="T197" s="75"/>
      <c r="U197" s="75"/>
      <c r="V197" s="75"/>
      <c r="W197" s="75"/>
      <c r="X197" s="75"/>
      <c r="Y197" s="75"/>
      <c r="Z197" s="75"/>
      <c r="AA197" s="75"/>
      <c r="AB197" s="75"/>
    </row>
    <row r="198" spans="2:28">
      <c r="B198" s="76" t="s">
        <v>589</v>
      </c>
      <c r="C198" s="141"/>
      <c r="D198" s="78"/>
      <c r="E198" s="79">
        <f t="shared" si="22"/>
        <v>10</v>
      </c>
      <c r="F198" s="79">
        <f t="shared" si="23"/>
        <v>12</v>
      </c>
      <c r="G198" s="79">
        <f t="shared" si="24"/>
        <v>22</v>
      </c>
      <c r="H198" s="79">
        <v>9</v>
      </c>
      <c r="I198" s="79">
        <v>9</v>
      </c>
      <c r="J198" s="79">
        <v>18</v>
      </c>
      <c r="K198" s="79">
        <v>1</v>
      </c>
      <c r="L198" s="79">
        <v>3</v>
      </c>
      <c r="M198" s="79">
        <v>4</v>
      </c>
      <c r="N198" s="79"/>
      <c r="O198" s="79"/>
      <c r="P198" s="79"/>
      <c r="Q198" s="79"/>
      <c r="R198" s="79"/>
      <c r="S198" s="79"/>
      <c r="T198" s="79"/>
      <c r="U198" s="79"/>
      <c r="V198" s="79"/>
      <c r="W198" s="79"/>
      <c r="X198" s="79"/>
      <c r="Y198" s="79"/>
      <c r="Z198" s="79"/>
      <c r="AA198" s="79"/>
      <c r="AB198" s="79"/>
    </row>
    <row r="199" spans="2:28">
      <c r="B199" s="80" t="s">
        <v>630</v>
      </c>
      <c r="C199" s="140" t="s">
        <v>631</v>
      </c>
      <c r="D199" s="82" t="s">
        <v>632</v>
      </c>
      <c r="E199" s="83">
        <f t="shared" si="22"/>
        <v>3</v>
      </c>
      <c r="F199" s="83">
        <f t="shared" si="23"/>
        <v>0</v>
      </c>
      <c r="G199" s="83">
        <f t="shared" si="24"/>
        <v>3</v>
      </c>
      <c r="H199" s="79">
        <v>3</v>
      </c>
      <c r="I199" s="79"/>
      <c r="J199" s="79">
        <v>3</v>
      </c>
      <c r="K199" s="79"/>
      <c r="L199" s="79"/>
      <c r="M199" s="79"/>
      <c r="N199" s="79"/>
      <c r="O199" s="79"/>
      <c r="P199" s="79"/>
      <c r="Q199" s="79"/>
      <c r="R199" s="79"/>
      <c r="S199" s="79"/>
      <c r="T199" s="79"/>
      <c r="U199" s="79"/>
      <c r="V199" s="79"/>
      <c r="W199" s="79"/>
      <c r="X199" s="79"/>
      <c r="Y199" s="79"/>
      <c r="Z199" s="79"/>
      <c r="AA199" s="79"/>
      <c r="AB199" s="79"/>
    </row>
    <row r="200" spans="2:28">
      <c r="B200" s="80" t="s">
        <v>306</v>
      </c>
      <c r="C200" s="140" t="s">
        <v>307</v>
      </c>
      <c r="D200" s="82" t="s">
        <v>634</v>
      </c>
      <c r="E200" s="83">
        <f t="shared" si="22"/>
        <v>0</v>
      </c>
      <c r="F200" s="83">
        <f t="shared" si="23"/>
        <v>3</v>
      </c>
      <c r="G200" s="83">
        <f t="shared" si="24"/>
        <v>3</v>
      </c>
      <c r="H200" s="79"/>
      <c r="I200" s="79">
        <v>2</v>
      </c>
      <c r="J200" s="79">
        <v>2</v>
      </c>
      <c r="K200" s="79"/>
      <c r="L200" s="79">
        <v>1</v>
      </c>
      <c r="M200" s="79">
        <v>1</v>
      </c>
      <c r="N200" s="79"/>
      <c r="O200" s="79"/>
      <c r="P200" s="79"/>
      <c r="Q200" s="79"/>
      <c r="R200" s="79"/>
      <c r="S200" s="79"/>
      <c r="T200" s="79"/>
      <c r="U200" s="79"/>
      <c r="V200" s="79"/>
      <c r="W200" s="79"/>
      <c r="X200" s="79"/>
      <c r="Y200" s="79"/>
      <c r="Z200" s="79"/>
      <c r="AA200" s="79"/>
      <c r="AB200" s="79"/>
    </row>
    <row r="201" spans="2:28">
      <c r="B201" s="80" t="s">
        <v>309</v>
      </c>
      <c r="C201" s="140" t="s">
        <v>310</v>
      </c>
      <c r="D201" s="82" t="s">
        <v>635</v>
      </c>
      <c r="E201" s="83">
        <f t="shared" si="22"/>
        <v>1</v>
      </c>
      <c r="F201" s="83">
        <f t="shared" si="23"/>
        <v>1</v>
      </c>
      <c r="G201" s="83">
        <f t="shared" si="24"/>
        <v>2</v>
      </c>
      <c r="H201" s="79">
        <v>1</v>
      </c>
      <c r="I201" s="79"/>
      <c r="J201" s="79">
        <v>1</v>
      </c>
      <c r="K201" s="79"/>
      <c r="L201" s="79">
        <v>1</v>
      </c>
      <c r="M201" s="79">
        <v>1</v>
      </c>
      <c r="N201" s="79"/>
      <c r="O201" s="79"/>
      <c r="P201" s="79"/>
      <c r="Q201" s="79"/>
      <c r="R201" s="79"/>
      <c r="S201" s="79"/>
      <c r="T201" s="79"/>
      <c r="U201" s="79"/>
      <c r="V201" s="79"/>
      <c r="W201" s="79"/>
      <c r="X201" s="79"/>
      <c r="Y201" s="79"/>
      <c r="Z201" s="79"/>
      <c r="AA201" s="79"/>
      <c r="AB201" s="79"/>
    </row>
    <row r="202" spans="2:28">
      <c r="B202" s="80" t="s">
        <v>314</v>
      </c>
      <c r="C202" s="140" t="s">
        <v>315</v>
      </c>
      <c r="D202" s="82" t="s">
        <v>636</v>
      </c>
      <c r="E202" s="83">
        <f t="shared" si="22"/>
        <v>1</v>
      </c>
      <c r="F202" s="83">
        <f t="shared" si="23"/>
        <v>2</v>
      </c>
      <c r="G202" s="83">
        <f t="shared" si="24"/>
        <v>3</v>
      </c>
      <c r="H202" s="79">
        <v>1</v>
      </c>
      <c r="I202" s="79">
        <v>1</v>
      </c>
      <c r="J202" s="79">
        <v>2</v>
      </c>
      <c r="K202" s="79"/>
      <c r="L202" s="79">
        <v>1</v>
      </c>
      <c r="M202" s="79">
        <v>1</v>
      </c>
      <c r="N202" s="79"/>
      <c r="O202" s="79"/>
      <c r="P202" s="79"/>
      <c r="Q202" s="79"/>
      <c r="R202" s="79"/>
      <c r="S202" s="79"/>
      <c r="T202" s="79"/>
      <c r="U202" s="79"/>
      <c r="V202" s="79"/>
      <c r="W202" s="79"/>
      <c r="X202" s="79"/>
      <c r="Y202" s="79"/>
      <c r="Z202" s="79"/>
      <c r="AA202" s="79"/>
      <c r="AB202" s="79"/>
    </row>
    <row r="203" spans="2:28">
      <c r="B203" s="80" t="s">
        <v>317</v>
      </c>
      <c r="C203" s="140" t="s">
        <v>318</v>
      </c>
      <c r="D203" s="82" t="s">
        <v>637</v>
      </c>
      <c r="E203" s="83">
        <f t="shared" si="22"/>
        <v>5</v>
      </c>
      <c r="F203" s="83">
        <f t="shared" si="23"/>
        <v>6</v>
      </c>
      <c r="G203" s="83">
        <f t="shared" si="24"/>
        <v>11</v>
      </c>
      <c r="H203" s="79">
        <v>4</v>
      </c>
      <c r="I203" s="79">
        <v>6</v>
      </c>
      <c r="J203" s="79">
        <v>10</v>
      </c>
      <c r="K203" s="79">
        <v>1</v>
      </c>
      <c r="L203" s="79"/>
      <c r="M203" s="79">
        <v>1</v>
      </c>
      <c r="N203" s="79"/>
      <c r="O203" s="79"/>
      <c r="P203" s="79"/>
      <c r="Q203" s="79"/>
      <c r="R203" s="79"/>
      <c r="S203" s="79"/>
      <c r="T203" s="79"/>
      <c r="U203" s="79"/>
      <c r="V203" s="79"/>
      <c r="W203" s="79"/>
      <c r="X203" s="79"/>
      <c r="Y203" s="79"/>
      <c r="Z203" s="79"/>
      <c r="AA203" s="79"/>
      <c r="AB203" s="79"/>
    </row>
    <row r="204" spans="2:28">
      <c r="B204" s="76" t="s">
        <v>402</v>
      </c>
      <c r="C204" s="141"/>
      <c r="D204" s="78"/>
      <c r="E204" s="79">
        <f t="shared" si="22"/>
        <v>14</v>
      </c>
      <c r="F204" s="79">
        <f t="shared" si="23"/>
        <v>1</v>
      </c>
      <c r="G204" s="79">
        <f t="shared" si="24"/>
        <v>15</v>
      </c>
      <c r="H204" s="79">
        <v>3</v>
      </c>
      <c r="I204" s="79">
        <v>1</v>
      </c>
      <c r="J204" s="79">
        <v>4</v>
      </c>
      <c r="K204" s="79"/>
      <c r="L204" s="79"/>
      <c r="M204" s="79"/>
      <c r="N204" s="79"/>
      <c r="O204" s="79"/>
      <c r="P204" s="79"/>
      <c r="Q204" s="79">
        <v>11</v>
      </c>
      <c r="R204" s="79"/>
      <c r="S204" s="79">
        <v>11</v>
      </c>
      <c r="T204" s="79"/>
      <c r="U204" s="79"/>
      <c r="V204" s="79"/>
      <c r="W204" s="79"/>
      <c r="X204" s="79"/>
      <c r="Y204" s="79"/>
      <c r="Z204" s="79"/>
      <c r="AA204" s="79"/>
      <c r="AB204" s="79"/>
    </row>
    <row r="205" spans="2:28">
      <c r="B205" s="84" t="s">
        <v>334</v>
      </c>
      <c r="C205" s="140" t="s">
        <v>334</v>
      </c>
      <c r="D205" s="82" t="s">
        <v>335</v>
      </c>
      <c r="E205" s="83">
        <f t="shared" si="22"/>
        <v>14</v>
      </c>
      <c r="F205" s="83">
        <f t="shared" si="23"/>
        <v>1</v>
      </c>
      <c r="G205" s="83">
        <f t="shared" si="24"/>
        <v>15</v>
      </c>
      <c r="H205" s="79">
        <v>3</v>
      </c>
      <c r="I205" s="79">
        <v>1</v>
      </c>
      <c r="J205" s="79">
        <v>4</v>
      </c>
      <c r="K205" s="79"/>
      <c r="L205" s="79"/>
      <c r="M205" s="79"/>
      <c r="N205" s="79"/>
      <c r="O205" s="79"/>
      <c r="P205" s="79"/>
      <c r="Q205" s="79">
        <v>11</v>
      </c>
      <c r="R205" s="79"/>
      <c r="S205" s="79">
        <v>11</v>
      </c>
      <c r="T205" s="79"/>
      <c r="U205" s="79"/>
      <c r="V205" s="79"/>
      <c r="W205" s="79"/>
      <c r="X205" s="79"/>
      <c r="Y205" s="79"/>
      <c r="Z205" s="79"/>
      <c r="AA205" s="79"/>
      <c r="AB205" s="79"/>
    </row>
    <row r="206" spans="2:28">
      <c r="B206" s="70" t="s">
        <v>638</v>
      </c>
      <c r="C206" s="139"/>
      <c r="D206" s="86"/>
      <c r="E206" s="87">
        <f t="shared" si="22"/>
        <v>151</v>
      </c>
      <c r="F206" s="87">
        <f t="shared" si="23"/>
        <v>143</v>
      </c>
      <c r="G206" s="87">
        <f t="shared" si="24"/>
        <v>294</v>
      </c>
      <c r="H206" s="87">
        <v>61</v>
      </c>
      <c r="I206" s="87">
        <v>55</v>
      </c>
      <c r="J206" s="87">
        <v>116</v>
      </c>
      <c r="K206" s="87">
        <v>35</v>
      </c>
      <c r="L206" s="87">
        <v>40</v>
      </c>
      <c r="M206" s="87">
        <v>75</v>
      </c>
      <c r="N206" s="87">
        <v>26</v>
      </c>
      <c r="O206" s="87">
        <v>15</v>
      </c>
      <c r="P206" s="87">
        <v>41</v>
      </c>
      <c r="Q206" s="87">
        <v>28</v>
      </c>
      <c r="R206" s="87">
        <v>31</v>
      </c>
      <c r="S206" s="87">
        <v>59</v>
      </c>
      <c r="T206" s="87"/>
      <c r="U206" s="87">
        <v>1</v>
      </c>
      <c r="V206" s="87">
        <v>1</v>
      </c>
      <c r="W206" s="87"/>
      <c r="X206" s="87"/>
      <c r="Y206" s="87"/>
      <c r="Z206" s="87">
        <v>1</v>
      </c>
      <c r="AA206" s="87">
        <v>1</v>
      </c>
      <c r="AB206" s="87">
        <v>2</v>
      </c>
    </row>
    <row r="207" spans="2:28">
      <c r="B207" s="72" t="s">
        <v>49</v>
      </c>
      <c r="C207" s="140"/>
      <c r="D207" s="74"/>
      <c r="E207" s="75">
        <f t="shared" si="22"/>
        <v>151</v>
      </c>
      <c r="F207" s="75">
        <f t="shared" si="23"/>
        <v>143</v>
      </c>
      <c r="G207" s="75">
        <f t="shared" si="24"/>
        <v>294</v>
      </c>
      <c r="H207" s="75">
        <v>61</v>
      </c>
      <c r="I207" s="75">
        <v>55</v>
      </c>
      <c r="J207" s="75">
        <v>116</v>
      </c>
      <c r="K207" s="75">
        <v>35</v>
      </c>
      <c r="L207" s="75">
        <v>40</v>
      </c>
      <c r="M207" s="75">
        <v>75</v>
      </c>
      <c r="N207" s="75">
        <v>26</v>
      </c>
      <c r="O207" s="75">
        <v>15</v>
      </c>
      <c r="P207" s="75">
        <v>41</v>
      </c>
      <c r="Q207" s="75">
        <v>28</v>
      </c>
      <c r="R207" s="75">
        <v>31</v>
      </c>
      <c r="S207" s="75">
        <v>59</v>
      </c>
      <c r="T207" s="75"/>
      <c r="U207" s="75">
        <v>1</v>
      </c>
      <c r="V207" s="75">
        <v>1</v>
      </c>
      <c r="W207" s="75"/>
      <c r="X207" s="75"/>
      <c r="Y207" s="75"/>
      <c r="Z207" s="75">
        <v>1</v>
      </c>
      <c r="AA207" s="75">
        <v>1</v>
      </c>
      <c r="AB207" s="75">
        <v>2</v>
      </c>
    </row>
    <row r="208" spans="2:28">
      <c r="B208" s="76" t="s">
        <v>71</v>
      </c>
      <c r="C208" s="141"/>
      <c r="D208" s="78"/>
      <c r="E208" s="79">
        <f t="shared" si="22"/>
        <v>135</v>
      </c>
      <c r="F208" s="79">
        <f t="shared" si="23"/>
        <v>99</v>
      </c>
      <c r="G208" s="79">
        <f t="shared" si="24"/>
        <v>234</v>
      </c>
      <c r="H208" s="79">
        <v>51</v>
      </c>
      <c r="I208" s="79">
        <v>33</v>
      </c>
      <c r="J208" s="79">
        <v>84</v>
      </c>
      <c r="K208" s="79">
        <v>29</v>
      </c>
      <c r="L208" s="79">
        <v>21</v>
      </c>
      <c r="M208" s="79">
        <v>50</v>
      </c>
      <c r="N208" s="79">
        <v>26</v>
      </c>
      <c r="O208" s="79">
        <v>14</v>
      </c>
      <c r="P208" s="79">
        <v>40</v>
      </c>
      <c r="Q208" s="79">
        <v>28</v>
      </c>
      <c r="R208" s="79">
        <v>29</v>
      </c>
      <c r="S208" s="79">
        <v>57</v>
      </c>
      <c r="T208" s="79"/>
      <c r="U208" s="79">
        <v>1</v>
      </c>
      <c r="V208" s="79">
        <v>1</v>
      </c>
      <c r="W208" s="79"/>
      <c r="X208" s="79"/>
      <c r="Y208" s="79"/>
      <c r="Z208" s="79">
        <v>1</v>
      </c>
      <c r="AA208" s="79">
        <v>1</v>
      </c>
      <c r="AB208" s="79">
        <v>2</v>
      </c>
    </row>
    <row r="209" spans="2:28">
      <c r="B209" s="80">
        <v>24.010200000000001</v>
      </c>
      <c r="C209" s="140" t="s">
        <v>289</v>
      </c>
      <c r="D209" s="82" t="s">
        <v>639</v>
      </c>
      <c r="E209" s="83">
        <f t="shared" si="22"/>
        <v>135</v>
      </c>
      <c r="F209" s="83">
        <f t="shared" si="23"/>
        <v>99</v>
      </c>
      <c r="G209" s="83">
        <f t="shared" si="24"/>
        <v>234</v>
      </c>
      <c r="H209" s="79">
        <v>51</v>
      </c>
      <c r="I209" s="79">
        <v>33</v>
      </c>
      <c r="J209" s="79">
        <v>84</v>
      </c>
      <c r="K209" s="79">
        <v>29</v>
      </c>
      <c r="L209" s="79">
        <v>21</v>
      </c>
      <c r="M209" s="79">
        <v>50</v>
      </c>
      <c r="N209" s="79">
        <v>26</v>
      </c>
      <c r="O209" s="79">
        <v>14</v>
      </c>
      <c r="P209" s="79">
        <v>40</v>
      </c>
      <c r="Q209" s="79">
        <v>28</v>
      </c>
      <c r="R209" s="79">
        <v>29</v>
      </c>
      <c r="S209" s="79">
        <v>57</v>
      </c>
      <c r="T209" s="79"/>
      <c r="U209" s="79">
        <v>1</v>
      </c>
      <c r="V209" s="79">
        <v>1</v>
      </c>
      <c r="W209" s="79"/>
      <c r="X209" s="79"/>
      <c r="Y209" s="79"/>
      <c r="Z209" s="79">
        <v>1</v>
      </c>
      <c r="AA209" s="79">
        <v>1</v>
      </c>
      <c r="AB209" s="79">
        <v>2</v>
      </c>
    </row>
    <row r="210" spans="2:28">
      <c r="B210" s="76" t="s">
        <v>590</v>
      </c>
      <c r="C210" s="141"/>
      <c r="D210" s="78"/>
      <c r="E210" s="79">
        <f t="shared" si="22"/>
        <v>15</v>
      </c>
      <c r="F210" s="79">
        <f t="shared" si="23"/>
        <v>23</v>
      </c>
      <c r="G210" s="79">
        <f t="shared" si="24"/>
        <v>38</v>
      </c>
      <c r="H210" s="79">
        <v>10</v>
      </c>
      <c r="I210" s="79">
        <v>18</v>
      </c>
      <c r="J210" s="79">
        <v>28</v>
      </c>
      <c r="K210" s="79">
        <v>5</v>
      </c>
      <c r="L210" s="79">
        <v>5</v>
      </c>
      <c r="M210" s="79">
        <v>10</v>
      </c>
      <c r="N210" s="79"/>
      <c r="O210" s="79"/>
      <c r="P210" s="79"/>
      <c r="Q210" s="79"/>
      <c r="R210" s="79"/>
      <c r="S210" s="79"/>
      <c r="T210" s="79"/>
      <c r="U210" s="79"/>
      <c r="V210" s="79"/>
      <c r="W210" s="79"/>
      <c r="X210" s="79"/>
      <c r="Y210" s="79"/>
      <c r="Z210" s="79"/>
      <c r="AA210" s="79"/>
      <c r="AB210" s="79"/>
    </row>
    <row r="211" spans="2:28">
      <c r="B211" s="80">
        <v>13</v>
      </c>
      <c r="C211" s="140" t="s">
        <v>300</v>
      </c>
      <c r="D211" s="82" t="s">
        <v>640</v>
      </c>
      <c r="E211" s="83">
        <f t="shared" si="22"/>
        <v>5</v>
      </c>
      <c r="F211" s="83">
        <f t="shared" si="23"/>
        <v>15</v>
      </c>
      <c r="G211" s="83">
        <f t="shared" si="24"/>
        <v>20</v>
      </c>
      <c r="H211" s="79">
        <v>4</v>
      </c>
      <c r="I211" s="79">
        <v>13</v>
      </c>
      <c r="J211" s="79">
        <v>17</v>
      </c>
      <c r="K211" s="79">
        <v>1</v>
      </c>
      <c r="L211" s="79">
        <v>2</v>
      </c>
      <c r="M211" s="79">
        <v>3</v>
      </c>
      <c r="N211" s="79"/>
      <c r="O211" s="79"/>
      <c r="P211" s="79"/>
      <c r="Q211" s="79"/>
      <c r="R211" s="79"/>
      <c r="S211" s="79"/>
      <c r="T211" s="79"/>
      <c r="U211" s="79"/>
      <c r="V211" s="79"/>
      <c r="W211" s="79"/>
      <c r="X211" s="79"/>
      <c r="Y211" s="79"/>
      <c r="Z211" s="79"/>
      <c r="AA211" s="79"/>
      <c r="AB211" s="79"/>
    </row>
    <row r="212" spans="2:28">
      <c r="B212" s="80">
        <v>16</v>
      </c>
      <c r="C212" s="140" t="s">
        <v>298</v>
      </c>
      <c r="D212" s="82" t="s">
        <v>641</v>
      </c>
      <c r="E212" s="83">
        <f t="shared" si="22"/>
        <v>8</v>
      </c>
      <c r="F212" s="83">
        <f t="shared" si="23"/>
        <v>2</v>
      </c>
      <c r="G212" s="83">
        <f t="shared" si="24"/>
        <v>10</v>
      </c>
      <c r="H212" s="79">
        <v>5</v>
      </c>
      <c r="I212" s="79">
        <v>1</v>
      </c>
      <c r="J212" s="79">
        <v>6</v>
      </c>
      <c r="K212" s="79">
        <v>3</v>
      </c>
      <c r="L212" s="79">
        <v>1</v>
      </c>
      <c r="M212" s="79">
        <v>4</v>
      </c>
      <c r="N212" s="79"/>
      <c r="O212" s="79"/>
      <c r="P212" s="79"/>
      <c r="Q212" s="79"/>
      <c r="R212" s="79"/>
      <c r="S212" s="79"/>
      <c r="T212" s="79"/>
      <c r="U212" s="79"/>
      <c r="V212" s="79"/>
      <c r="W212" s="79"/>
      <c r="X212" s="79"/>
      <c r="Y212" s="79"/>
      <c r="Z212" s="79"/>
      <c r="AA212" s="79"/>
      <c r="AB212" s="79"/>
    </row>
    <row r="213" spans="2:28">
      <c r="B213" s="80">
        <v>30</v>
      </c>
      <c r="C213" s="140" t="s">
        <v>668</v>
      </c>
      <c r="D213" s="82" t="s">
        <v>669</v>
      </c>
      <c r="E213" s="83">
        <f t="shared" si="22"/>
        <v>1</v>
      </c>
      <c r="F213" s="83">
        <f t="shared" si="23"/>
        <v>0</v>
      </c>
      <c r="G213" s="83">
        <f t="shared" si="24"/>
        <v>1</v>
      </c>
      <c r="H213" s="79">
        <v>1</v>
      </c>
      <c r="I213" s="79"/>
      <c r="J213" s="79">
        <v>1</v>
      </c>
      <c r="K213" s="79"/>
      <c r="L213" s="79"/>
      <c r="M213" s="79"/>
      <c r="N213" s="79"/>
      <c r="O213" s="79"/>
      <c r="P213" s="79"/>
      <c r="Q213" s="79"/>
      <c r="R213" s="79"/>
      <c r="S213" s="79"/>
      <c r="T213" s="79"/>
      <c r="U213" s="79"/>
      <c r="V213" s="79"/>
      <c r="W213" s="79"/>
      <c r="X213" s="79"/>
      <c r="Y213" s="79"/>
      <c r="Z213" s="79"/>
      <c r="AA213" s="79"/>
      <c r="AB213" s="79"/>
    </row>
    <row r="214" spans="2:28">
      <c r="B214" s="80">
        <v>45</v>
      </c>
      <c r="C214" s="140" t="s">
        <v>292</v>
      </c>
      <c r="D214" s="82" t="s">
        <v>643</v>
      </c>
      <c r="E214" s="83">
        <f t="shared" si="22"/>
        <v>1</v>
      </c>
      <c r="F214" s="83">
        <f t="shared" si="23"/>
        <v>3</v>
      </c>
      <c r="G214" s="83">
        <f t="shared" si="24"/>
        <v>4</v>
      </c>
      <c r="H214" s="79"/>
      <c r="I214" s="79">
        <v>2</v>
      </c>
      <c r="J214" s="79">
        <v>2</v>
      </c>
      <c r="K214" s="79">
        <v>1</v>
      </c>
      <c r="L214" s="79">
        <v>1</v>
      </c>
      <c r="M214" s="79">
        <v>2</v>
      </c>
      <c r="N214" s="79"/>
      <c r="O214" s="79"/>
      <c r="P214" s="79"/>
      <c r="Q214" s="79"/>
      <c r="R214" s="79"/>
      <c r="S214" s="79"/>
      <c r="T214" s="79"/>
      <c r="U214" s="79"/>
      <c r="V214" s="79"/>
      <c r="W214" s="79"/>
      <c r="X214" s="79"/>
      <c r="Y214" s="79"/>
      <c r="Z214" s="79"/>
      <c r="AA214" s="79"/>
      <c r="AB214" s="79"/>
    </row>
    <row r="215" spans="2:28">
      <c r="B215" s="80">
        <v>52</v>
      </c>
      <c r="C215" s="140" t="s">
        <v>294</v>
      </c>
      <c r="D215" s="82" t="s">
        <v>644</v>
      </c>
      <c r="E215" s="83">
        <f t="shared" si="22"/>
        <v>0</v>
      </c>
      <c r="F215" s="83">
        <f t="shared" si="23"/>
        <v>3</v>
      </c>
      <c r="G215" s="83">
        <f t="shared" si="24"/>
        <v>3</v>
      </c>
      <c r="H215" s="79"/>
      <c r="I215" s="79">
        <v>2</v>
      </c>
      <c r="J215" s="79">
        <v>2</v>
      </c>
      <c r="K215" s="79"/>
      <c r="L215" s="79">
        <v>1</v>
      </c>
      <c r="M215" s="79">
        <v>1</v>
      </c>
      <c r="N215" s="79"/>
      <c r="O215" s="79"/>
      <c r="P215" s="79"/>
      <c r="Q215" s="79"/>
      <c r="R215" s="79"/>
      <c r="S215" s="79"/>
      <c r="T215" s="79"/>
      <c r="U215" s="79"/>
      <c r="V215" s="79"/>
      <c r="W215" s="79"/>
      <c r="X215" s="79"/>
      <c r="Y215" s="79"/>
      <c r="Z215" s="79"/>
      <c r="AA215" s="79"/>
      <c r="AB215" s="79"/>
    </row>
    <row r="216" spans="2:28">
      <c r="B216" s="76" t="s">
        <v>591</v>
      </c>
      <c r="C216" s="141"/>
      <c r="D216" s="78"/>
      <c r="E216" s="79">
        <f t="shared" si="22"/>
        <v>1</v>
      </c>
      <c r="F216" s="79">
        <f t="shared" si="23"/>
        <v>21</v>
      </c>
      <c r="G216" s="79">
        <f t="shared" si="24"/>
        <v>22</v>
      </c>
      <c r="H216" s="79"/>
      <c r="I216" s="79">
        <v>4</v>
      </c>
      <c r="J216" s="79">
        <v>4</v>
      </c>
      <c r="K216" s="79">
        <v>1</v>
      </c>
      <c r="L216" s="79">
        <v>14</v>
      </c>
      <c r="M216" s="79">
        <v>15</v>
      </c>
      <c r="N216" s="79"/>
      <c r="O216" s="79">
        <v>1</v>
      </c>
      <c r="P216" s="79">
        <v>1</v>
      </c>
      <c r="Q216" s="79"/>
      <c r="R216" s="79">
        <v>2</v>
      </c>
      <c r="S216" s="79">
        <v>2</v>
      </c>
      <c r="T216" s="79"/>
      <c r="U216" s="79"/>
      <c r="V216" s="79"/>
      <c r="W216" s="79"/>
      <c r="X216" s="79"/>
      <c r="Y216" s="79"/>
      <c r="Z216" s="79"/>
      <c r="AA216" s="79"/>
      <c r="AB216" s="79"/>
    </row>
    <row r="217" spans="2:28">
      <c r="B217" s="80">
        <v>14.0901</v>
      </c>
      <c r="C217" s="140" t="s">
        <v>324</v>
      </c>
      <c r="D217" s="82" t="s">
        <v>325</v>
      </c>
      <c r="E217" s="83">
        <f t="shared" si="22"/>
        <v>0</v>
      </c>
      <c r="F217" s="83">
        <f t="shared" si="23"/>
        <v>13</v>
      </c>
      <c r="G217" s="83">
        <f t="shared" si="24"/>
        <v>13</v>
      </c>
      <c r="H217" s="79"/>
      <c r="I217" s="79">
        <v>2</v>
      </c>
      <c r="J217" s="79">
        <v>2</v>
      </c>
      <c r="K217" s="79"/>
      <c r="L217" s="79">
        <v>9</v>
      </c>
      <c r="M217" s="79">
        <v>9</v>
      </c>
      <c r="N217" s="79"/>
      <c r="O217" s="79"/>
      <c r="P217" s="79"/>
      <c r="Q217" s="79"/>
      <c r="R217" s="79">
        <v>2</v>
      </c>
      <c r="S217" s="79">
        <v>2</v>
      </c>
      <c r="T217" s="79"/>
      <c r="U217" s="79"/>
      <c r="V217" s="79"/>
      <c r="W217" s="79"/>
      <c r="X217" s="79"/>
      <c r="Y217" s="79"/>
      <c r="Z217" s="79"/>
      <c r="AA217" s="79"/>
      <c r="AB217" s="79"/>
    </row>
    <row r="218" spans="2:28">
      <c r="B218" s="80">
        <v>14.100099999999999</v>
      </c>
      <c r="C218" s="140" t="s">
        <v>326</v>
      </c>
      <c r="D218" s="82" t="s">
        <v>327</v>
      </c>
      <c r="E218" s="83">
        <f t="shared" si="22"/>
        <v>0</v>
      </c>
      <c r="F218" s="83">
        <f t="shared" si="23"/>
        <v>3</v>
      </c>
      <c r="G218" s="83">
        <f t="shared" si="24"/>
        <v>3</v>
      </c>
      <c r="H218" s="79"/>
      <c r="I218" s="79">
        <v>1</v>
      </c>
      <c r="J218" s="79">
        <v>1</v>
      </c>
      <c r="K218" s="79"/>
      <c r="L218" s="79">
        <v>2</v>
      </c>
      <c r="M218" s="79">
        <v>2</v>
      </c>
      <c r="N218" s="79"/>
      <c r="O218" s="79"/>
      <c r="P218" s="79"/>
      <c r="Q218" s="79"/>
      <c r="R218" s="79"/>
      <c r="S218" s="79"/>
      <c r="T218" s="79"/>
      <c r="U218" s="79"/>
      <c r="V218" s="79"/>
      <c r="W218" s="79"/>
      <c r="X218" s="79"/>
      <c r="Y218" s="79"/>
      <c r="Z218" s="79"/>
      <c r="AA218" s="79"/>
      <c r="AB218" s="79"/>
    </row>
    <row r="219" spans="2:28">
      <c r="B219" s="84">
        <v>14.190099999999999</v>
      </c>
      <c r="C219" s="140" t="s">
        <v>328</v>
      </c>
      <c r="D219" s="82" t="s">
        <v>329</v>
      </c>
      <c r="E219" s="83">
        <f t="shared" si="22"/>
        <v>1</v>
      </c>
      <c r="F219" s="83">
        <f t="shared" si="23"/>
        <v>5</v>
      </c>
      <c r="G219" s="83">
        <f t="shared" si="24"/>
        <v>6</v>
      </c>
      <c r="H219" s="79"/>
      <c r="I219" s="79">
        <v>1</v>
      </c>
      <c r="J219" s="79">
        <v>1</v>
      </c>
      <c r="K219" s="79">
        <v>1</v>
      </c>
      <c r="L219" s="79">
        <v>3</v>
      </c>
      <c r="M219" s="79">
        <v>4</v>
      </c>
      <c r="N219" s="79"/>
      <c r="O219" s="79">
        <v>1</v>
      </c>
      <c r="P219" s="79">
        <v>1</v>
      </c>
      <c r="Q219" s="79"/>
      <c r="R219" s="79"/>
      <c r="S219" s="79"/>
      <c r="T219" s="79"/>
      <c r="U219" s="79"/>
      <c r="V219" s="79"/>
      <c r="W219" s="79"/>
      <c r="X219" s="79"/>
      <c r="Y219" s="79"/>
      <c r="Z219" s="79"/>
      <c r="AA219" s="79"/>
      <c r="AB219" s="79"/>
    </row>
    <row r="220" spans="2:28">
      <c r="B220" s="70" t="s">
        <v>645</v>
      </c>
      <c r="C220" s="139"/>
      <c r="D220" s="86"/>
      <c r="E220" s="87">
        <f t="shared" si="22"/>
        <v>1440</v>
      </c>
      <c r="F220" s="87">
        <f t="shared" si="23"/>
        <v>636</v>
      </c>
      <c r="G220" s="87">
        <f t="shared" si="24"/>
        <v>2076</v>
      </c>
      <c r="H220" s="87">
        <v>329</v>
      </c>
      <c r="I220" s="87">
        <v>159</v>
      </c>
      <c r="J220" s="87">
        <v>488</v>
      </c>
      <c r="K220" s="87">
        <v>462</v>
      </c>
      <c r="L220" s="87">
        <v>224</v>
      </c>
      <c r="M220" s="87">
        <v>686</v>
      </c>
      <c r="N220" s="87">
        <v>206</v>
      </c>
      <c r="O220" s="87">
        <v>74</v>
      </c>
      <c r="P220" s="87">
        <v>280</v>
      </c>
      <c r="Q220" s="87">
        <v>423</v>
      </c>
      <c r="R220" s="87">
        <v>173</v>
      </c>
      <c r="S220" s="87">
        <v>596</v>
      </c>
      <c r="T220" s="87">
        <v>20</v>
      </c>
      <c r="U220" s="87">
        <v>6</v>
      </c>
      <c r="V220" s="87">
        <v>26</v>
      </c>
      <c r="W220" s="87"/>
      <c r="X220" s="87"/>
      <c r="Y220" s="87"/>
      <c r="Z220" s="87"/>
      <c r="AA220" s="87"/>
      <c r="AB220" s="87"/>
    </row>
    <row r="221" spans="2:28">
      <c r="B221" s="72" t="s">
        <v>49</v>
      </c>
      <c r="C221" s="140"/>
      <c r="D221" s="74"/>
      <c r="E221" s="75">
        <f t="shared" si="22"/>
        <v>1125</v>
      </c>
      <c r="F221" s="75">
        <f t="shared" si="23"/>
        <v>423</v>
      </c>
      <c r="G221" s="75">
        <f t="shared" si="24"/>
        <v>1548</v>
      </c>
      <c r="H221" s="75">
        <v>217</v>
      </c>
      <c r="I221" s="75">
        <v>94</v>
      </c>
      <c r="J221" s="75">
        <v>311</v>
      </c>
      <c r="K221" s="75">
        <v>259</v>
      </c>
      <c r="L221" s="75">
        <v>76</v>
      </c>
      <c r="M221" s="75">
        <v>335</v>
      </c>
      <c r="N221" s="75">
        <v>206</v>
      </c>
      <c r="O221" s="75">
        <v>74</v>
      </c>
      <c r="P221" s="75">
        <v>280</v>
      </c>
      <c r="Q221" s="75">
        <v>423</v>
      </c>
      <c r="R221" s="75">
        <v>173</v>
      </c>
      <c r="S221" s="75">
        <v>596</v>
      </c>
      <c r="T221" s="75">
        <v>20</v>
      </c>
      <c r="U221" s="75">
        <v>6</v>
      </c>
      <c r="V221" s="75">
        <v>26</v>
      </c>
      <c r="W221" s="75"/>
      <c r="X221" s="75"/>
      <c r="Y221" s="75"/>
      <c r="Z221" s="75"/>
      <c r="AA221" s="75"/>
      <c r="AB221" s="75"/>
    </row>
    <row r="222" spans="2:28">
      <c r="B222" s="76" t="s">
        <v>71</v>
      </c>
      <c r="C222" s="141"/>
      <c r="D222" s="78"/>
      <c r="E222" s="79">
        <f t="shared" si="22"/>
        <v>883</v>
      </c>
      <c r="F222" s="79">
        <f t="shared" si="23"/>
        <v>291</v>
      </c>
      <c r="G222" s="79">
        <f t="shared" si="24"/>
        <v>1174</v>
      </c>
      <c r="H222" s="79">
        <v>167</v>
      </c>
      <c r="I222" s="79">
        <v>63</v>
      </c>
      <c r="J222" s="79">
        <v>230</v>
      </c>
      <c r="K222" s="79">
        <v>209</v>
      </c>
      <c r="L222" s="79">
        <v>54</v>
      </c>
      <c r="M222" s="79">
        <v>263</v>
      </c>
      <c r="N222" s="79">
        <v>163</v>
      </c>
      <c r="O222" s="79">
        <v>53</v>
      </c>
      <c r="P222" s="79">
        <v>216</v>
      </c>
      <c r="Q222" s="79">
        <v>326</v>
      </c>
      <c r="R222" s="79">
        <v>115</v>
      </c>
      <c r="S222" s="79">
        <v>441</v>
      </c>
      <c r="T222" s="79">
        <v>18</v>
      </c>
      <c r="U222" s="79">
        <v>6</v>
      </c>
      <c r="V222" s="79">
        <v>24</v>
      </c>
      <c r="W222" s="79"/>
      <c r="X222" s="79"/>
      <c r="Y222" s="79"/>
      <c r="Z222" s="79"/>
      <c r="AA222" s="79"/>
      <c r="AB222" s="79"/>
    </row>
    <row r="223" spans="2:28">
      <c r="B223" s="80">
        <v>16.010100000000001</v>
      </c>
      <c r="C223" s="140" t="s">
        <v>338</v>
      </c>
      <c r="D223" s="82" t="s">
        <v>339</v>
      </c>
      <c r="E223" s="83">
        <f t="shared" si="22"/>
        <v>338</v>
      </c>
      <c r="F223" s="83">
        <f t="shared" si="23"/>
        <v>69</v>
      </c>
      <c r="G223" s="83">
        <f t="shared" si="24"/>
        <v>407</v>
      </c>
      <c r="H223" s="79">
        <v>72</v>
      </c>
      <c r="I223" s="79">
        <v>8</v>
      </c>
      <c r="J223" s="79">
        <v>80</v>
      </c>
      <c r="K223" s="79">
        <v>73</v>
      </c>
      <c r="L223" s="79">
        <v>11</v>
      </c>
      <c r="M223" s="79">
        <v>84</v>
      </c>
      <c r="N223" s="79">
        <v>68</v>
      </c>
      <c r="O223" s="79">
        <v>12</v>
      </c>
      <c r="P223" s="79">
        <v>80</v>
      </c>
      <c r="Q223" s="79">
        <v>115</v>
      </c>
      <c r="R223" s="79">
        <v>35</v>
      </c>
      <c r="S223" s="79">
        <v>150</v>
      </c>
      <c r="T223" s="79">
        <v>10</v>
      </c>
      <c r="U223" s="79">
        <v>3</v>
      </c>
      <c r="V223" s="79">
        <v>13</v>
      </c>
      <c r="W223" s="79"/>
      <c r="X223" s="79"/>
      <c r="Y223" s="79"/>
      <c r="Z223" s="79"/>
      <c r="AA223" s="79"/>
      <c r="AB223" s="79"/>
    </row>
    <row r="224" spans="2:28">
      <c r="B224" s="84">
        <v>16.010400000000001</v>
      </c>
      <c r="C224" s="140" t="s">
        <v>342</v>
      </c>
      <c r="D224" s="82" t="s">
        <v>343</v>
      </c>
      <c r="E224" s="83">
        <f t="shared" ref="E224:E284" si="25">H224+K224+N224+Q224+T224+W224+Z224</f>
        <v>84</v>
      </c>
      <c r="F224" s="83">
        <f t="shared" ref="F224:F284" si="26">I224+L224+O224+R224+U224+X224+AA224</f>
        <v>24</v>
      </c>
      <c r="G224" s="83">
        <f t="shared" ref="G224:G284" si="27">SUM(E224:F224)</f>
        <v>108</v>
      </c>
      <c r="H224" s="79">
        <v>11</v>
      </c>
      <c r="I224" s="79"/>
      <c r="J224" s="79">
        <v>11</v>
      </c>
      <c r="K224" s="79">
        <v>23</v>
      </c>
      <c r="L224" s="79">
        <v>4</v>
      </c>
      <c r="M224" s="79">
        <v>27</v>
      </c>
      <c r="N224" s="79">
        <v>19</v>
      </c>
      <c r="O224" s="79">
        <v>7</v>
      </c>
      <c r="P224" s="79">
        <v>26</v>
      </c>
      <c r="Q224" s="79">
        <v>31</v>
      </c>
      <c r="R224" s="79">
        <v>13</v>
      </c>
      <c r="S224" s="79">
        <v>44</v>
      </c>
      <c r="T224" s="79"/>
      <c r="U224" s="79"/>
      <c r="V224" s="79"/>
      <c r="W224" s="79"/>
      <c r="X224" s="79"/>
      <c r="Y224" s="79"/>
      <c r="Z224" s="79"/>
      <c r="AA224" s="79"/>
      <c r="AB224" s="79"/>
    </row>
    <row r="225" spans="2:28">
      <c r="B225" s="85"/>
      <c r="C225" s="140" t="s">
        <v>344</v>
      </c>
      <c r="D225" s="82" t="s">
        <v>345</v>
      </c>
      <c r="E225" s="83">
        <f t="shared" si="25"/>
        <v>60</v>
      </c>
      <c r="F225" s="83">
        <f t="shared" si="26"/>
        <v>20</v>
      </c>
      <c r="G225" s="83">
        <f t="shared" si="27"/>
        <v>80</v>
      </c>
      <c r="H225" s="79">
        <v>10</v>
      </c>
      <c r="I225" s="79">
        <v>2</v>
      </c>
      <c r="J225" s="79">
        <v>12</v>
      </c>
      <c r="K225" s="79">
        <v>19</v>
      </c>
      <c r="L225" s="79">
        <v>3</v>
      </c>
      <c r="M225" s="79">
        <v>22</v>
      </c>
      <c r="N225" s="79">
        <v>14</v>
      </c>
      <c r="O225" s="79">
        <v>5</v>
      </c>
      <c r="P225" s="79">
        <v>19</v>
      </c>
      <c r="Q225" s="79">
        <v>17</v>
      </c>
      <c r="R225" s="79">
        <v>9</v>
      </c>
      <c r="S225" s="79">
        <v>26</v>
      </c>
      <c r="T225" s="79"/>
      <c r="U225" s="79">
        <v>1</v>
      </c>
      <c r="V225" s="79">
        <v>1</v>
      </c>
      <c r="W225" s="79"/>
      <c r="X225" s="79"/>
      <c r="Y225" s="79"/>
      <c r="Z225" s="79"/>
      <c r="AA225" s="79"/>
      <c r="AB225" s="79"/>
    </row>
    <row r="226" spans="2:28">
      <c r="B226" s="80">
        <v>16.090499999999999</v>
      </c>
      <c r="C226" s="140" t="s">
        <v>348</v>
      </c>
      <c r="D226" s="82" t="s">
        <v>349</v>
      </c>
      <c r="E226" s="83">
        <f t="shared" si="25"/>
        <v>33</v>
      </c>
      <c r="F226" s="83">
        <f t="shared" si="26"/>
        <v>8</v>
      </c>
      <c r="G226" s="83">
        <f t="shared" si="27"/>
        <v>41</v>
      </c>
      <c r="H226" s="79">
        <v>1</v>
      </c>
      <c r="I226" s="79">
        <v>1</v>
      </c>
      <c r="J226" s="79">
        <v>2</v>
      </c>
      <c r="K226" s="79">
        <v>9</v>
      </c>
      <c r="L226" s="79">
        <v>2</v>
      </c>
      <c r="M226" s="79">
        <v>11</v>
      </c>
      <c r="N226" s="79">
        <v>8</v>
      </c>
      <c r="O226" s="79">
        <v>3</v>
      </c>
      <c r="P226" s="79">
        <v>11</v>
      </c>
      <c r="Q226" s="79">
        <v>13</v>
      </c>
      <c r="R226" s="79">
        <v>2</v>
      </c>
      <c r="S226" s="79">
        <v>15</v>
      </c>
      <c r="T226" s="79">
        <v>2</v>
      </c>
      <c r="U226" s="79"/>
      <c r="V226" s="79">
        <v>2</v>
      </c>
      <c r="W226" s="79"/>
      <c r="X226" s="79"/>
      <c r="Y226" s="79"/>
      <c r="Z226" s="79"/>
      <c r="AA226" s="79"/>
      <c r="AB226" s="79"/>
    </row>
    <row r="227" spans="2:28">
      <c r="B227" s="80">
        <v>23.010100000000001</v>
      </c>
      <c r="C227" s="140" t="s">
        <v>350</v>
      </c>
      <c r="D227" s="82" t="s">
        <v>351</v>
      </c>
      <c r="E227" s="83">
        <f t="shared" si="25"/>
        <v>5</v>
      </c>
      <c r="F227" s="83">
        <f t="shared" si="26"/>
        <v>2</v>
      </c>
      <c r="G227" s="83">
        <f t="shared" si="27"/>
        <v>7</v>
      </c>
      <c r="H227" s="79">
        <v>1</v>
      </c>
      <c r="I227" s="79"/>
      <c r="J227" s="79">
        <v>1</v>
      </c>
      <c r="K227" s="79">
        <v>1</v>
      </c>
      <c r="L227" s="79"/>
      <c r="M227" s="79">
        <v>1</v>
      </c>
      <c r="N227" s="79">
        <v>1</v>
      </c>
      <c r="O227" s="79">
        <v>2</v>
      </c>
      <c r="P227" s="79">
        <v>3</v>
      </c>
      <c r="Q227" s="79">
        <v>2</v>
      </c>
      <c r="R227" s="79"/>
      <c r="S227" s="79">
        <v>2</v>
      </c>
      <c r="T227" s="79"/>
      <c r="U227" s="79"/>
      <c r="V227" s="79"/>
      <c r="W227" s="79"/>
      <c r="X227" s="79"/>
      <c r="Y227" s="79"/>
      <c r="Z227" s="79"/>
      <c r="AA227" s="79"/>
      <c r="AB227" s="79"/>
    </row>
    <row r="228" spans="2:28">
      <c r="B228" s="80">
        <v>23.9999</v>
      </c>
      <c r="C228" s="140" t="s">
        <v>340</v>
      </c>
      <c r="D228" s="82" t="s">
        <v>341</v>
      </c>
      <c r="E228" s="83">
        <f t="shared" si="25"/>
        <v>41</v>
      </c>
      <c r="F228" s="83">
        <f t="shared" si="26"/>
        <v>8</v>
      </c>
      <c r="G228" s="83">
        <f t="shared" si="27"/>
        <v>49</v>
      </c>
      <c r="H228" s="79">
        <v>11</v>
      </c>
      <c r="I228" s="79">
        <v>2</v>
      </c>
      <c r="J228" s="79">
        <v>13</v>
      </c>
      <c r="K228" s="79">
        <v>15</v>
      </c>
      <c r="L228" s="79">
        <v>1</v>
      </c>
      <c r="M228" s="79">
        <v>16</v>
      </c>
      <c r="N228" s="79">
        <v>2</v>
      </c>
      <c r="O228" s="79">
        <v>1</v>
      </c>
      <c r="P228" s="79">
        <v>3</v>
      </c>
      <c r="Q228" s="79">
        <v>13</v>
      </c>
      <c r="R228" s="79">
        <v>4</v>
      </c>
      <c r="S228" s="79">
        <v>17</v>
      </c>
      <c r="T228" s="79"/>
      <c r="U228" s="79"/>
      <c r="V228" s="79"/>
      <c r="W228" s="79"/>
      <c r="X228" s="79"/>
      <c r="Y228" s="79"/>
      <c r="Z228" s="79"/>
      <c r="AA228" s="79"/>
      <c r="AB228" s="79"/>
    </row>
    <row r="229" spans="2:28">
      <c r="B229" s="80">
        <v>38.010100000000001</v>
      </c>
      <c r="C229" s="140" t="s">
        <v>352</v>
      </c>
      <c r="D229" s="82" t="s">
        <v>353</v>
      </c>
      <c r="E229" s="83">
        <f t="shared" si="25"/>
        <v>20</v>
      </c>
      <c r="F229" s="83">
        <f t="shared" si="26"/>
        <v>24</v>
      </c>
      <c r="G229" s="83">
        <f t="shared" si="27"/>
        <v>44</v>
      </c>
      <c r="H229" s="79">
        <v>6</v>
      </c>
      <c r="I229" s="79">
        <v>7</v>
      </c>
      <c r="J229" s="79">
        <v>13</v>
      </c>
      <c r="K229" s="79">
        <v>4</v>
      </c>
      <c r="L229" s="79">
        <v>7</v>
      </c>
      <c r="M229" s="79">
        <v>11</v>
      </c>
      <c r="N229" s="79">
        <v>3</v>
      </c>
      <c r="O229" s="79">
        <v>3</v>
      </c>
      <c r="P229" s="79">
        <v>6</v>
      </c>
      <c r="Q229" s="79">
        <v>7</v>
      </c>
      <c r="R229" s="79">
        <v>7</v>
      </c>
      <c r="S229" s="79">
        <v>14</v>
      </c>
      <c r="T229" s="79"/>
      <c r="U229" s="79"/>
      <c r="V229" s="79"/>
      <c r="W229" s="79"/>
      <c r="X229" s="79"/>
      <c r="Y229" s="79"/>
      <c r="Z229" s="79"/>
      <c r="AA229" s="79"/>
      <c r="AB229" s="79"/>
    </row>
    <row r="230" spans="2:28">
      <c r="B230" s="80">
        <v>50.0501</v>
      </c>
      <c r="C230" s="140" t="s">
        <v>354</v>
      </c>
      <c r="D230" s="82" t="s">
        <v>355</v>
      </c>
      <c r="E230" s="83">
        <f t="shared" si="25"/>
        <v>178</v>
      </c>
      <c r="F230" s="83">
        <f t="shared" si="26"/>
        <v>79</v>
      </c>
      <c r="G230" s="83">
        <f t="shared" si="27"/>
        <v>257</v>
      </c>
      <c r="H230" s="79">
        <v>33</v>
      </c>
      <c r="I230" s="79">
        <v>18</v>
      </c>
      <c r="J230" s="79">
        <v>51</v>
      </c>
      <c r="K230" s="79">
        <v>37</v>
      </c>
      <c r="L230" s="79">
        <v>17</v>
      </c>
      <c r="M230" s="79">
        <v>54</v>
      </c>
      <c r="N230" s="79">
        <v>30</v>
      </c>
      <c r="O230" s="79">
        <v>12</v>
      </c>
      <c r="P230" s="79">
        <v>42</v>
      </c>
      <c r="Q230" s="79">
        <v>73</v>
      </c>
      <c r="R230" s="79">
        <v>32</v>
      </c>
      <c r="S230" s="79">
        <v>105</v>
      </c>
      <c r="T230" s="79">
        <v>5</v>
      </c>
      <c r="U230" s="79"/>
      <c r="V230" s="79">
        <v>5</v>
      </c>
      <c r="W230" s="79"/>
      <c r="X230" s="79"/>
      <c r="Y230" s="79"/>
      <c r="Z230" s="79"/>
      <c r="AA230" s="79"/>
      <c r="AB230" s="79"/>
    </row>
    <row r="231" spans="2:28">
      <c r="B231" s="80">
        <v>50.070300000000003</v>
      </c>
      <c r="C231" s="140" t="s">
        <v>356</v>
      </c>
      <c r="D231" s="82" t="s">
        <v>357</v>
      </c>
      <c r="E231" s="83">
        <f t="shared" si="25"/>
        <v>75</v>
      </c>
      <c r="F231" s="83">
        <f t="shared" si="26"/>
        <v>11</v>
      </c>
      <c r="G231" s="83">
        <f t="shared" si="27"/>
        <v>86</v>
      </c>
      <c r="H231" s="79">
        <v>10</v>
      </c>
      <c r="I231" s="79">
        <v>6</v>
      </c>
      <c r="J231" s="79">
        <v>16</v>
      </c>
      <c r="K231" s="79">
        <v>15</v>
      </c>
      <c r="L231" s="79"/>
      <c r="M231" s="79">
        <v>15</v>
      </c>
      <c r="N231" s="79">
        <v>14</v>
      </c>
      <c r="O231" s="79">
        <v>2</v>
      </c>
      <c r="P231" s="79">
        <v>16</v>
      </c>
      <c r="Q231" s="79">
        <v>36</v>
      </c>
      <c r="R231" s="79">
        <v>2</v>
      </c>
      <c r="S231" s="79">
        <v>38</v>
      </c>
      <c r="T231" s="79"/>
      <c r="U231" s="79">
        <v>1</v>
      </c>
      <c r="V231" s="79">
        <v>1</v>
      </c>
      <c r="W231" s="79"/>
      <c r="X231" s="79"/>
      <c r="Y231" s="79"/>
      <c r="Z231" s="79"/>
      <c r="AA231" s="79"/>
      <c r="AB231" s="79"/>
    </row>
    <row r="232" spans="2:28">
      <c r="B232" s="80">
        <v>50.0901</v>
      </c>
      <c r="C232" s="140" t="s">
        <v>358</v>
      </c>
      <c r="D232" s="82" t="s">
        <v>359</v>
      </c>
      <c r="E232" s="83">
        <f t="shared" si="25"/>
        <v>49</v>
      </c>
      <c r="F232" s="83">
        <f t="shared" si="26"/>
        <v>46</v>
      </c>
      <c r="G232" s="83">
        <f t="shared" si="27"/>
        <v>95</v>
      </c>
      <c r="H232" s="79">
        <v>12</v>
      </c>
      <c r="I232" s="79">
        <v>19</v>
      </c>
      <c r="J232" s="79">
        <v>31</v>
      </c>
      <c r="K232" s="79">
        <v>13</v>
      </c>
      <c r="L232" s="79">
        <v>9</v>
      </c>
      <c r="M232" s="79">
        <v>22</v>
      </c>
      <c r="N232" s="79">
        <v>4</v>
      </c>
      <c r="O232" s="79">
        <v>6</v>
      </c>
      <c r="P232" s="79">
        <v>10</v>
      </c>
      <c r="Q232" s="79">
        <v>19</v>
      </c>
      <c r="R232" s="79">
        <v>11</v>
      </c>
      <c r="S232" s="79">
        <v>30</v>
      </c>
      <c r="T232" s="79">
        <v>1</v>
      </c>
      <c r="U232" s="79">
        <v>1</v>
      </c>
      <c r="V232" s="79">
        <v>2</v>
      </c>
      <c r="W232" s="79"/>
      <c r="X232" s="79"/>
      <c r="Y232" s="79"/>
      <c r="Z232" s="79"/>
      <c r="AA232" s="79"/>
      <c r="AB232" s="79"/>
    </row>
    <row r="233" spans="2:28">
      <c r="B233" s="76" t="s">
        <v>581</v>
      </c>
      <c r="C233" s="141"/>
      <c r="D233" s="78"/>
      <c r="E233" s="79">
        <f t="shared" si="25"/>
        <v>92</v>
      </c>
      <c r="F233" s="79">
        <f t="shared" si="26"/>
        <v>38</v>
      </c>
      <c r="G233" s="79">
        <f t="shared" si="27"/>
        <v>130</v>
      </c>
      <c r="H233" s="79">
        <v>26</v>
      </c>
      <c r="I233" s="79">
        <v>10</v>
      </c>
      <c r="J233" s="79">
        <v>36</v>
      </c>
      <c r="K233" s="79">
        <v>10</v>
      </c>
      <c r="L233" s="79">
        <v>7</v>
      </c>
      <c r="M233" s="79">
        <v>17</v>
      </c>
      <c r="N233" s="79">
        <v>19</v>
      </c>
      <c r="O233" s="79">
        <v>6</v>
      </c>
      <c r="P233" s="79">
        <v>25</v>
      </c>
      <c r="Q233" s="79">
        <v>35</v>
      </c>
      <c r="R233" s="79">
        <v>15</v>
      </c>
      <c r="S233" s="79">
        <v>50</v>
      </c>
      <c r="T233" s="79">
        <v>2</v>
      </c>
      <c r="U233" s="79"/>
      <c r="V233" s="79">
        <v>2</v>
      </c>
      <c r="W233" s="79"/>
      <c r="X233" s="79"/>
      <c r="Y233" s="79"/>
      <c r="Z233" s="79"/>
      <c r="AA233" s="79"/>
      <c r="AB233" s="79"/>
    </row>
    <row r="234" spans="2:28">
      <c r="B234" s="80">
        <v>50.060499999999998</v>
      </c>
      <c r="C234" s="140" t="s">
        <v>374</v>
      </c>
      <c r="D234" s="82" t="s">
        <v>646</v>
      </c>
      <c r="E234" s="83">
        <f t="shared" si="25"/>
        <v>7</v>
      </c>
      <c r="F234" s="83">
        <f t="shared" si="26"/>
        <v>3</v>
      </c>
      <c r="G234" s="83">
        <f t="shared" si="27"/>
        <v>10</v>
      </c>
      <c r="H234" s="79"/>
      <c r="I234" s="79"/>
      <c r="J234" s="79"/>
      <c r="K234" s="79">
        <v>1</v>
      </c>
      <c r="L234" s="79">
        <v>1</v>
      </c>
      <c r="M234" s="79">
        <v>2</v>
      </c>
      <c r="N234" s="79">
        <v>4</v>
      </c>
      <c r="O234" s="79"/>
      <c r="P234" s="79">
        <v>4</v>
      </c>
      <c r="Q234" s="79">
        <v>2</v>
      </c>
      <c r="R234" s="79">
        <v>2</v>
      </c>
      <c r="S234" s="79">
        <v>4</v>
      </c>
      <c r="T234" s="79"/>
      <c r="U234" s="79"/>
      <c r="V234" s="79"/>
      <c r="W234" s="79"/>
      <c r="X234" s="79"/>
      <c r="Y234" s="79"/>
      <c r="Z234" s="79"/>
      <c r="AA234" s="79"/>
      <c r="AB234" s="79"/>
    </row>
    <row r="235" spans="2:28">
      <c r="B235" s="80">
        <v>50.070099999999996</v>
      </c>
      <c r="C235" s="140" t="s">
        <v>376</v>
      </c>
      <c r="D235" s="82" t="s">
        <v>647</v>
      </c>
      <c r="E235" s="83">
        <f t="shared" si="25"/>
        <v>3</v>
      </c>
      <c r="F235" s="83">
        <f t="shared" si="26"/>
        <v>1</v>
      </c>
      <c r="G235" s="83">
        <f t="shared" si="27"/>
        <v>4</v>
      </c>
      <c r="H235" s="79"/>
      <c r="I235" s="79"/>
      <c r="J235" s="79"/>
      <c r="K235" s="79"/>
      <c r="L235" s="79">
        <v>1</v>
      </c>
      <c r="M235" s="79">
        <v>1</v>
      </c>
      <c r="N235" s="79">
        <v>1</v>
      </c>
      <c r="O235" s="79"/>
      <c r="P235" s="79">
        <v>1</v>
      </c>
      <c r="Q235" s="79">
        <v>2</v>
      </c>
      <c r="R235" s="79"/>
      <c r="S235" s="79">
        <v>2</v>
      </c>
      <c r="T235" s="79"/>
      <c r="U235" s="79"/>
      <c r="V235" s="79"/>
      <c r="W235" s="79"/>
      <c r="X235" s="79"/>
      <c r="Y235" s="79"/>
      <c r="Z235" s="79"/>
      <c r="AA235" s="79"/>
      <c r="AB235" s="79"/>
    </row>
    <row r="236" spans="2:28">
      <c r="B236" s="84">
        <v>50.0702</v>
      </c>
      <c r="C236" s="140" t="s">
        <v>670</v>
      </c>
      <c r="D236" s="82" t="s">
        <v>373</v>
      </c>
      <c r="E236" s="83">
        <f t="shared" si="25"/>
        <v>26</v>
      </c>
      <c r="F236" s="83">
        <f t="shared" si="26"/>
        <v>7</v>
      </c>
      <c r="G236" s="83">
        <f t="shared" si="27"/>
        <v>33</v>
      </c>
      <c r="H236" s="79">
        <v>26</v>
      </c>
      <c r="I236" s="79">
        <v>7</v>
      </c>
      <c r="J236" s="79">
        <v>33</v>
      </c>
      <c r="K236" s="79"/>
      <c r="L236" s="79"/>
      <c r="M236" s="79"/>
      <c r="N236" s="79"/>
      <c r="O236" s="79"/>
      <c r="P236" s="79"/>
      <c r="Q236" s="79"/>
      <c r="R236" s="79"/>
      <c r="S236" s="79"/>
      <c r="T236" s="79"/>
      <c r="U236" s="79"/>
      <c r="V236" s="79"/>
      <c r="W236" s="79"/>
      <c r="X236" s="79"/>
      <c r="Y236" s="79"/>
      <c r="Z236" s="79"/>
      <c r="AA236" s="79"/>
      <c r="AB236" s="79"/>
    </row>
    <row r="237" spans="2:28">
      <c r="B237" s="85"/>
      <c r="C237" s="140" t="s">
        <v>466</v>
      </c>
      <c r="D237" s="82" t="s">
        <v>648</v>
      </c>
      <c r="E237" s="83">
        <f t="shared" si="25"/>
        <v>31</v>
      </c>
      <c r="F237" s="83">
        <f t="shared" si="26"/>
        <v>12</v>
      </c>
      <c r="G237" s="83">
        <f t="shared" si="27"/>
        <v>43</v>
      </c>
      <c r="H237" s="79"/>
      <c r="I237" s="79">
        <v>2</v>
      </c>
      <c r="J237" s="79">
        <v>2</v>
      </c>
      <c r="K237" s="79">
        <v>8</v>
      </c>
      <c r="L237" s="79">
        <v>3</v>
      </c>
      <c r="M237" s="79">
        <v>11</v>
      </c>
      <c r="N237" s="79">
        <v>9</v>
      </c>
      <c r="O237" s="79">
        <v>3</v>
      </c>
      <c r="P237" s="79">
        <v>12</v>
      </c>
      <c r="Q237" s="79">
        <v>13</v>
      </c>
      <c r="R237" s="79">
        <v>4</v>
      </c>
      <c r="S237" s="79">
        <v>17</v>
      </c>
      <c r="T237" s="79">
        <v>1</v>
      </c>
      <c r="U237" s="79"/>
      <c r="V237" s="79">
        <v>1</v>
      </c>
      <c r="W237" s="79"/>
      <c r="X237" s="79"/>
      <c r="Y237" s="79"/>
      <c r="Z237" s="79"/>
      <c r="AA237" s="79"/>
      <c r="AB237" s="79"/>
    </row>
    <row r="238" spans="2:28">
      <c r="B238" s="80">
        <v>50.070399999999999</v>
      </c>
      <c r="C238" s="140" t="s">
        <v>378</v>
      </c>
      <c r="D238" s="82" t="s">
        <v>379</v>
      </c>
      <c r="E238" s="83">
        <f t="shared" si="25"/>
        <v>2</v>
      </c>
      <c r="F238" s="83">
        <f t="shared" si="26"/>
        <v>4</v>
      </c>
      <c r="G238" s="83">
        <f t="shared" si="27"/>
        <v>6</v>
      </c>
      <c r="H238" s="79"/>
      <c r="I238" s="79">
        <v>1</v>
      </c>
      <c r="J238" s="79">
        <v>1</v>
      </c>
      <c r="K238" s="79"/>
      <c r="L238" s="79">
        <v>1</v>
      </c>
      <c r="M238" s="79">
        <v>1</v>
      </c>
      <c r="N238" s="79"/>
      <c r="O238" s="79">
        <v>1</v>
      </c>
      <c r="P238" s="79">
        <v>1</v>
      </c>
      <c r="Q238" s="79">
        <v>2</v>
      </c>
      <c r="R238" s="79">
        <v>1</v>
      </c>
      <c r="S238" s="79">
        <v>3</v>
      </c>
      <c r="T238" s="79"/>
      <c r="U238" s="79"/>
      <c r="V238" s="79"/>
      <c r="W238" s="79"/>
      <c r="X238" s="79"/>
      <c r="Y238" s="79"/>
      <c r="Z238" s="79"/>
      <c r="AA238" s="79"/>
      <c r="AB238" s="79"/>
    </row>
    <row r="239" spans="2:28">
      <c r="B239" s="84">
        <v>50.070500000000003</v>
      </c>
      <c r="C239" s="140" t="s">
        <v>381</v>
      </c>
      <c r="D239" s="82" t="s">
        <v>382</v>
      </c>
      <c r="E239" s="83">
        <f t="shared" si="25"/>
        <v>10</v>
      </c>
      <c r="F239" s="83">
        <f t="shared" si="26"/>
        <v>4</v>
      </c>
      <c r="G239" s="83">
        <f t="shared" si="27"/>
        <v>14</v>
      </c>
      <c r="H239" s="79"/>
      <c r="I239" s="79"/>
      <c r="J239" s="79"/>
      <c r="K239" s="79">
        <v>1</v>
      </c>
      <c r="L239" s="79">
        <v>1</v>
      </c>
      <c r="M239" s="79">
        <v>2</v>
      </c>
      <c r="N239" s="79">
        <v>2</v>
      </c>
      <c r="O239" s="79"/>
      <c r="P239" s="79">
        <v>2</v>
      </c>
      <c r="Q239" s="79">
        <v>6</v>
      </c>
      <c r="R239" s="79">
        <v>3</v>
      </c>
      <c r="S239" s="79">
        <v>9</v>
      </c>
      <c r="T239" s="79">
        <v>1</v>
      </c>
      <c r="U239" s="79"/>
      <c r="V239" s="79">
        <v>1</v>
      </c>
      <c r="W239" s="79"/>
      <c r="X239" s="79"/>
      <c r="Y239" s="79"/>
      <c r="Z239" s="79"/>
      <c r="AA239" s="79"/>
      <c r="AB239" s="79"/>
    </row>
    <row r="240" spans="2:28">
      <c r="B240" s="88"/>
      <c r="C240" s="140" t="s">
        <v>380</v>
      </c>
      <c r="D240" s="82" t="s">
        <v>649</v>
      </c>
      <c r="E240" s="83">
        <f t="shared" si="25"/>
        <v>3</v>
      </c>
      <c r="F240" s="83">
        <f t="shared" si="26"/>
        <v>4</v>
      </c>
      <c r="G240" s="83">
        <f t="shared" si="27"/>
        <v>7</v>
      </c>
      <c r="H240" s="79"/>
      <c r="I240" s="79"/>
      <c r="J240" s="79"/>
      <c r="K240" s="79"/>
      <c r="L240" s="79"/>
      <c r="M240" s="79"/>
      <c r="N240" s="79"/>
      <c r="O240" s="79"/>
      <c r="P240" s="79"/>
      <c r="Q240" s="79">
        <v>3</v>
      </c>
      <c r="R240" s="79">
        <v>4</v>
      </c>
      <c r="S240" s="79">
        <v>7</v>
      </c>
      <c r="T240" s="79"/>
      <c r="U240" s="79"/>
      <c r="V240" s="79"/>
      <c r="W240" s="79"/>
      <c r="X240" s="79"/>
      <c r="Y240" s="79"/>
      <c r="Z240" s="79"/>
      <c r="AA240" s="79"/>
      <c r="AB240" s="79"/>
    </row>
    <row r="241" spans="2:28">
      <c r="B241" s="85"/>
      <c r="C241" s="140" t="s">
        <v>383</v>
      </c>
      <c r="D241" s="82" t="s">
        <v>384</v>
      </c>
      <c r="E241" s="83">
        <f t="shared" si="25"/>
        <v>10</v>
      </c>
      <c r="F241" s="83">
        <f t="shared" si="26"/>
        <v>2</v>
      </c>
      <c r="G241" s="83">
        <f t="shared" si="27"/>
        <v>12</v>
      </c>
      <c r="H241" s="79"/>
      <c r="I241" s="79"/>
      <c r="J241" s="79"/>
      <c r="K241" s="79"/>
      <c r="L241" s="79"/>
      <c r="M241" s="79"/>
      <c r="N241" s="79">
        <v>3</v>
      </c>
      <c r="O241" s="79">
        <v>2</v>
      </c>
      <c r="P241" s="79">
        <v>5</v>
      </c>
      <c r="Q241" s="79">
        <v>7</v>
      </c>
      <c r="R241" s="79"/>
      <c r="S241" s="79">
        <v>7</v>
      </c>
      <c r="T241" s="79"/>
      <c r="U241" s="79"/>
      <c r="V241" s="79"/>
      <c r="W241" s="79"/>
      <c r="X241" s="79"/>
      <c r="Y241" s="79"/>
      <c r="Z241" s="79"/>
      <c r="AA241" s="79"/>
      <c r="AB241" s="79"/>
    </row>
    <row r="242" spans="2:28">
      <c r="B242" s="80">
        <v>50.070900000000002</v>
      </c>
      <c r="C242" s="140" t="s">
        <v>387</v>
      </c>
      <c r="D242" s="82" t="s">
        <v>388</v>
      </c>
      <c r="E242" s="83">
        <f t="shared" si="25"/>
        <v>0</v>
      </c>
      <c r="F242" s="83">
        <f t="shared" si="26"/>
        <v>1</v>
      </c>
      <c r="G242" s="83">
        <f t="shared" si="27"/>
        <v>1</v>
      </c>
      <c r="H242" s="79"/>
      <c r="I242" s="79"/>
      <c r="J242" s="79"/>
      <c r="K242" s="79"/>
      <c r="L242" s="79"/>
      <c r="M242" s="79"/>
      <c r="N242" s="79"/>
      <c r="O242" s="79"/>
      <c r="P242" s="79"/>
      <c r="Q242" s="79"/>
      <c r="R242" s="79">
        <v>1</v>
      </c>
      <c r="S242" s="79">
        <v>1</v>
      </c>
      <c r="T242" s="79"/>
      <c r="U242" s="79"/>
      <c r="V242" s="79"/>
      <c r="W242" s="79"/>
      <c r="X242" s="79"/>
      <c r="Y242" s="79"/>
      <c r="Z242" s="79"/>
      <c r="AA242" s="79"/>
      <c r="AB242" s="79"/>
    </row>
    <row r="243" spans="2:28">
      <c r="B243" s="76" t="s">
        <v>586</v>
      </c>
      <c r="C243" s="141"/>
      <c r="D243" s="78"/>
      <c r="E243" s="79">
        <f t="shared" si="25"/>
        <v>103</v>
      </c>
      <c r="F243" s="79">
        <f t="shared" si="26"/>
        <v>39</v>
      </c>
      <c r="G243" s="79">
        <f t="shared" si="27"/>
        <v>142</v>
      </c>
      <c r="H243" s="79">
        <v>21</v>
      </c>
      <c r="I243" s="79">
        <v>14</v>
      </c>
      <c r="J243" s="79">
        <v>35</v>
      </c>
      <c r="K243" s="79">
        <v>32</v>
      </c>
      <c r="L243" s="79">
        <v>3</v>
      </c>
      <c r="M243" s="79">
        <v>35</v>
      </c>
      <c r="N243" s="79">
        <v>15</v>
      </c>
      <c r="O243" s="79">
        <v>6</v>
      </c>
      <c r="P243" s="79">
        <v>21</v>
      </c>
      <c r="Q243" s="79">
        <v>35</v>
      </c>
      <c r="R243" s="79">
        <v>16</v>
      </c>
      <c r="S243" s="79">
        <v>51</v>
      </c>
      <c r="T243" s="79"/>
      <c r="U243" s="79"/>
      <c r="V243" s="79"/>
      <c r="W243" s="79"/>
      <c r="X243" s="79"/>
      <c r="Y243" s="79"/>
      <c r="Z243" s="79"/>
      <c r="AA243" s="79"/>
      <c r="AB243" s="79"/>
    </row>
    <row r="244" spans="2:28">
      <c r="B244" s="84">
        <v>30.9999</v>
      </c>
      <c r="C244" s="140" t="s">
        <v>364</v>
      </c>
      <c r="D244" s="82" t="s">
        <v>650</v>
      </c>
      <c r="E244" s="83">
        <f t="shared" si="25"/>
        <v>18</v>
      </c>
      <c r="F244" s="83">
        <f t="shared" si="26"/>
        <v>8</v>
      </c>
      <c r="G244" s="83">
        <f t="shared" si="27"/>
        <v>26</v>
      </c>
      <c r="H244" s="79"/>
      <c r="I244" s="79">
        <v>1</v>
      </c>
      <c r="J244" s="79">
        <v>1</v>
      </c>
      <c r="K244" s="79">
        <v>3</v>
      </c>
      <c r="L244" s="79">
        <v>1</v>
      </c>
      <c r="M244" s="79">
        <v>4</v>
      </c>
      <c r="N244" s="79">
        <v>5</v>
      </c>
      <c r="O244" s="79">
        <v>1</v>
      </c>
      <c r="P244" s="79">
        <v>6</v>
      </c>
      <c r="Q244" s="79">
        <v>10</v>
      </c>
      <c r="R244" s="79">
        <v>5</v>
      </c>
      <c r="S244" s="79">
        <v>15</v>
      </c>
      <c r="T244" s="79"/>
      <c r="U244" s="79"/>
      <c r="V244" s="79"/>
      <c r="W244" s="79"/>
      <c r="X244" s="79"/>
      <c r="Y244" s="79"/>
      <c r="Z244" s="79"/>
      <c r="AA244" s="79"/>
      <c r="AB244" s="79"/>
    </row>
    <row r="245" spans="2:28">
      <c r="B245" s="88"/>
      <c r="C245" s="140" t="s">
        <v>366</v>
      </c>
      <c r="D245" s="82" t="s">
        <v>367</v>
      </c>
      <c r="E245" s="83">
        <f t="shared" si="25"/>
        <v>14</v>
      </c>
      <c r="F245" s="83">
        <f t="shared" si="26"/>
        <v>4</v>
      </c>
      <c r="G245" s="83">
        <f t="shared" si="27"/>
        <v>18</v>
      </c>
      <c r="H245" s="79">
        <v>2</v>
      </c>
      <c r="I245" s="79"/>
      <c r="J245" s="79">
        <v>2</v>
      </c>
      <c r="K245" s="79"/>
      <c r="L245" s="79"/>
      <c r="M245" s="79"/>
      <c r="N245" s="79">
        <v>2</v>
      </c>
      <c r="O245" s="79">
        <v>1</v>
      </c>
      <c r="P245" s="79">
        <v>3</v>
      </c>
      <c r="Q245" s="79">
        <v>10</v>
      </c>
      <c r="R245" s="79">
        <v>3</v>
      </c>
      <c r="S245" s="79">
        <v>13</v>
      </c>
      <c r="T245" s="79"/>
      <c r="U245" s="79"/>
      <c r="V245" s="79"/>
      <c r="W245" s="79"/>
      <c r="X245" s="79"/>
      <c r="Y245" s="79"/>
      <c r="Z245" s="79"/>
      <c r="AA245" s="79"/>
      <c r="AB245" s="79"/>
    </row>
    <row r="246" spans="2:28">
      <c r="B246" s="88"/>
      <c r="C246" s="140" t="s">
        <v>368</v>
      </c>
      <c r="D246" s="82" t="s">
        <v>651</v>
      </c>
      <c r="E246" s="83">
        <f t="shared" si="25"/>
        <v>10</v>
      </c>
      <c r="F246" s="83">
        <f t="shared" si="26"/>
        <v>5</v>
      </c>
      <c r="G246" s="83">
        <f t="shared" si="27"/>
        <v>15</v>
      </c>
      <c r="H246" s="79"/>
      <c r="I246" s="79"/>
      <c r="J246" s="79"/>
      <c r="K246" s="79">
        <v>2</v>
      </c>
      <c r="L246" s="79"/>
      <c r="M246" s="79">
        <v>2</v>
      </c>
      <c r="N246" s="79">
        <v>3</v>
      </c>
      <c r="O246" s="79">
        <v>1</v>
      </c>
      <c r="P246" s="79">
        <v>4</v>
      </c>
      <c r="Q246" s="79">
        <v>5</v>
      </c>
      <c r="R246" s="79">
        <v>4</v>
      </c>
      <c r="S246" s="79">
        <v>9</v>
      </c>
      <c r="T246" s="79"/>
      <c r="U246" s="79"/>
      <c r="V246" s="79"/>
      <c r="W246" s="79"/>
      <c r="X246" s="79"/>
      <c r="Y246" s="79"/>
      <c r="Z246" s="79"/>
      <c r="AA246" s="79"/>
      <c r="AB246" s="79"/>
    </row>
    <row r="247" spans="2:28">
      <c r="B247" s="88"/>
      <c r="C247" s="140" t="s">
        <v>372</v>
      </c>
      <c r="D247" s="82" t="s">
        <v>129</v>
      </c>
      <c r="E247" s="83">
        <f t="shared" si="25"/>
        <v>56</v>
      </c>
      <c r="F247" s="83">
        <f t="shared" si="26"/>
        <v>19</v>
      </c>
      <c r="G247" s="83">
        <f t="shared" si="27"/>
        <v>75</v>
      </c>
      <c r="H247" s="79">
        <v>19</v>
      </c>
      <c r="I247" s="79">
        <v>13</v>
      </c>
      <c r="J247" s="79">
        <v>32</v>
      </c>
      <c r="K247" s="79">
        <v>25</v>
      </c>
      <c r="L247" s="79">
        <v>2</v>
      </c>
      <c r="M247" s="79">
        <v>27</v>
      </c>
      <c r="N247" s="79">
        <v>5</v>
      </c>
      <c r="O247" s="79">
        <v>3</v>
      </c>
      <c r="P247" s="79">
        <v>8</v>
      </c>
      <c r="Q247" s="79">
        <v>7</v>
      </c>
      <c r="R247" s="79">
        <v>1</v>
      </c>
      <c r="S247" s="79">
        <v>8</v>
      </c>
      <c r="T247" s="79"/>
      <c r="U247" s="79"/>
      <c r="V247" s="79"/>
      <c r="W247" s="79"/>
      <c r="X247" s="79"/>
      <c r="Y247" s="79"/>
      <c r="Z247" s="79"/>
      <c r="AA247" s="79"/>
      <c r="AB247" s="79"/>
    </row>
    <row r="248" spans="2:28">
      <c r="B248" s="88"/>
      <c r="C248" s="140" t="s">
        <v>370</v>
      </c>
      <c r="D248" s="82" t="s">
        <v>371</v>
      </c>
      <c r="E248" s="83">
        <f t="shared" si="25"/>
        <v>1</v>
      </c>
      <c r="F248" s="83">
        <f t="shared" si="26"/>
        <v>0</v>
      </c>
      <c r="G248" s="83">
        <f t="shared" si="27"/>
        <v>1</v>
      </c>
      <c r="H248" s="79"/>
      <c r="I248" s="79"/>
      <c r="J248" s="79"/>
      <c r="K248" s="79"/>
      <c r="L248" s="79"/>
      <c r="M248" s="79"/>
      <c r="N248" s="79"/>
      <c r="O248" s="79"/>
      <c r="P248" s="79"/>
      <c r="Q248" s="79">
        <v>1</v>
      </c>
      <c r="R248" s="79"/>
      <c r="S248" s="79">
        <v>1</v>
      </c>
      <c r="T248" s="79"/>
      <c r="U248" s="79"/>
      <c r="V248" s="79"/>
      <c r="W248" s="79"/>
      <c r="X248" s="79"/>
      <c r="Y248" s="79"/>
      <c r="Z248" s="79"/>
      <c r="AA248" s="79"/>
      <c r="AB248" s="79"/>
    </row>
    <row r="249" spans="2:28">
      <c r="B249" s="85"/>
      <c r="C249" s="140" t="s">
        <v>664</v>
      </c>
      <c r="D249" s="82" t="s">
        <v>665</v>
      </c>
      <c r="E249" s="83">
        <f t="shared" si="25"/>
        <v>4</v>
      </c>
      <c r="F249" s="83">
        <f t="shared" si="26"/>
        <v>3</v>
      </c>
      <c r="G249" s="83">
        <f t="shared" si="27"/>
        <v>7</v>
      </c>
      <c r="H249" s="79"/>
      <c r="I249" s="79"/>
      <c r="J249" s="79"/>
      <c r="K249" s="79">
        <v>2</v>
      </c>
      <c r="L249" s="79"/>
      <c r="M249" s="79">
        <v>2</v>
      </c>
      <c r="N249" s="79"/>
      <c r="O249" s="79"/>
      <c r="P249" s="79"/>
      <c r="Q249" s="79">
        <v>2</v>
      </c>
      <c r="R249" s="79">
        <v>3</v>
      </c>
      <c r="S249" s="79">
        <v>5</v>
      </c>
      <c r="T249" s="79"/>
      <c r="U249" s="79"/>
      <c r="V249" s="79"/>
      <c r="W249" s="79"/>
      <c r="X249" s="79"/>
      <c r="Y249" s="79"/>
      <c r="Z249" s="79"/>
      <c r="AA249" s="79"/>
      <c r="AB249" s="79"/>
    </row>
    <row r="250" spans="2:28">
      <c r="B250" s="76" t="s">
        <v>587</v>
      </c>
      <c r="C250" s="141"/>
      <c r="D250" s="78"/>
      <c r="E250" s="79">
        <f t="shared" si="25"/>
        <v>47</v>
      </c>
      <c r="F250" s="79">
        <f t="shared" si="26"/>
        <v>55</v>
      </c>
      <c r="G250" s="79">
        <f t="shared" si="27"/>
        <v>102</v>
      </c>
      <c r="H250" s="79">
        <v>3</v>
      </c>
      <c r="I250" s="79">
        <v>7</v>
      </c>
      <c r="J250" s="79">
        <v>10</v>
      </c>
      <c r="K250" s="79">
        <v>8</v>
      </c>
      <c r="L250" s="79">
        <v>12</v>
      </c>
      <c r="M250" s="79">
        <v>20</v>
      </c>
      <c r="N250" s="79">
        <v>9</v>
      </c>
      <c r="O250" s="79">
        <v>9</v>
      </c>
      <c r="P250" s="79">
        <v>18</v>
      </c>
      <c r="Q250" s="79">
        <v>27</v>
      </c>
      <c r="R250" s="79">
        <v>27</v>
      </c>
      <c r="S250" s="79">
        <v>54</v>
      </c>
      <c r="T250" s="79"/>
      <c r="U250" s="79"/>
      <c r="V250" s="79"/>
      <c r="W250" s="79"/>
      <c r="X250" s="79"/>
      <c r="Y250" s="79"/>
      <c r="Z250" s="79"/>
      <c r="AA250" s="79"/>
      <c r="AB250" s="79"/>
    </row>
    <row r="251" spans="2:28">
      <c r="B251" s="80">
        <v>54.010300000000001</v>
      </c>
      <c r="C251" s="140" t="s">
        <v>362</v>
      </c>
      <c r="D251" s="82" t="s">
        <v>363</v>
      </c>
      <c r="E251" s="83">
        <f t="shared" si="25"/>
        <v>25</v>
      </c>
      <c r="F251" s="83">
        <f t="shared" si="26"/>
        <v>32</v>
      </c>
      <c r="G251" s="83">
        <f t="shared" si="27"/>
        <v>57</v>
      </c>
      <c r="H251" s="79">
        <v>1</v>
      </c>
      <c r="I251" s="79">
        <v>7</v>
      </c>
      <c r="J251" s="79">
        <v>8</v>
      </c>
      <c r="K251" s="79">
        <v>4</v>
      </c>
      <c r="L251" s="79">
        <v>7</v>
      </c>
      <c r="M251" s="79">
        <v>11</v>
      </c>
      <c r="N251" s="79">
        <v>6</v>
      </c>
      <c r="O251" s="79">
        <v>5</v>
      </c>
      <c r="P251" s="79">
        <v>11</v>
      </c>
      <c r="Q251" s="79">
        <v>14</v>
      </c>
      <c r="R251" s="79">
        <v>13</v>
      </c>
      <c r="S251" s="79">
        <v>27</v>
      </c>
      <c r="T251" s="79"/>
      <c r="U251" s="79"/>
      <c r="V251" s="79"/>
      <c r="W251" s="79"/>
      <c r="X251" s="79"/>
      <c r="Y251" s="79"/>
      <c r="Z251" s="79"/>
      <c r="AA251" s="79"/>
      <c r="AB251" s="79"/>
    </row>
    <row r="252" spans="2:28">
      <c r="B252" s="80">
        <v>54.0199</v>
      </c>
      <c r="C252" s="140" t="s">
        <v>360</v>
      </c>
      <c r="D252" s="82" t="s">
        <v>361</v>
      </c>
      <c r="E252" s="83">
        <f t="shared" si="25"/>
        <v>22</v>
      </c>
      <c r="F252" s="83">
        <f t="shared" si="26"/>
        <v>23</v>
      </c>
      <c r="G252" s="83">
        <f t="shared" si="27"/>
        <v>45</v>
      </c>
      <c r="H252" s="79">
        <v>2</v>
      </c>
      <c r="I252" s="79"/>
      <c r="J252" s="79">
        <v>2</v>
      </c>
      <c r="K252" s="79">
        <v>4</v>
      </c>
      <c r="L252" s="79">
        <v>5</v>
      </c>
      <c r="M252" s="79">
        <v>9</v>
      </c>
      <c r="N252" s="79">
        <v>3</v>
      </c>
      <c r="O252" s="79">
        <v>4</v>
      </c>
      <c r="P252" s="79">
        <v>7</v>
      </c>
      <c r="Q252" s="79">
        <v>13</v>
      </c>
      <c r="R252" s="79">
        <v>14</v>
      </c>
      <c r="S252" s="79">
        <v>27</v>
      </c>
      <c r="T252" s="79"/>
      <c r="U252" s="79"/>
      <c r="V252" s="79"/>
      <c r="W252" s="79"/>
      <c r="X252" s="79"/>
      <c r="Y252" s="79"/>
      <c r="Z252" s="79"/>
      <c r="AA252" s="79"/>
      <c r="AB252" s="79"/>
    </row>
    <row r="253" spans="2:28">
      <c r="B253" s="72" t="s">
        <v>50</v>
      </c>
      <c r="C253" s="140"/>
      <c r="D253" s="74"/>
      <c r="E253" s="75">
        <f t="shared" si="25"/>
        <v>315</v>
      </c>
      <c r="F253" s="75">
        <f t="shared" si="26"/>
        <v>213</v>
      </c>
      <c r="G253" s="75">
        <f t="shared" si="27"/>
        <v>528</v>
      </c>
      <c r="H253" s="75">
        <v>112</v>
      </c>
      <c r="I253" s="75">
        <v>65</v>
      </c>
      <c r="J253" s="75">
        <v>177</v>
      </c>
      <c r="K253" s="75">
        <v>203</v>
      </c>
      <c r="L253" s="75">
        <v>148</v>
      </c>
      <c r="M253" s="75">
        <v>351</v>
      </c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</row>
    <row r="254" spans="2:28">
      <c r="B254" s="76" t="s">
        <v>77</v>
      </c>
      <c r="C254" s="141"/>
      <c r="D254" s="78"/>
      <c r="E254" s="79">
        <f t="shared" si="25"/>
        <v>92</v>
      </c>
      <c r="F254" s="79">
        <f t="shared" si="26"/>
        <v>67</v>
      </c>
      <c r="G254" s="79">
        <f t="shared" si="27"/>
        <v>159</v>
      </c>
      <c r="H254" s="79">
        <v>21</v>
      </c>
      <c r="I254" s="79">
        <v>17</v>
      </c>
      <c r="J254" s="79">
        <v>38</v>
      </c>
      <c r="K254" s="79">
        <v>71</v>
      </c>
      <c r="L254" s="79">
        <v>50</v>
      </c>
      <c r="M254" s="79">
        <v>121</v>
      </c>
      <c r="N254" s="79"/>
      <c r="O254" s="79"/>
      <c r="P254" s="79"/>
      <c r="Q254" s="79"/>
      <c r="R254" s="79"/>
      <c r="S254" s="79"/>
      <c r="T254" s="79"/>
      <c r="U254" s="79"/>
      <c r="V254" s="79"/>
      <c r="W254" s="79"/>
      <c r="X254" s="79"/>
      <c r="Y254" s="79"/>
      <c r="Z254" s="79"/>
      <c r="AA254" s="79"/>
      <c r="AB254" s="79"/>
    </row>
    <row r="255" spans="2:28">
      <c r="B255" s="80">
        <v>16.090499999999999</v>
      </c>
      <c r="C255" s="140" t="s">
        <v>348</v>
      </c>
      <c r="D255" s="82" t="s">
        <v>349</v>
      </c>
      <c r="E255" s="83">
        <f t="shared" si="25"/>
        <v>38</v>
      </c>
      <c r="F255" s="83">
        <f t="shared" si="26"/>
        <v>24</v>
      </c>
      <c r="G255" s="83">
        <f t="shared" si="27"/>
        <v>62</v>
      </c>
      <c r="H255" s="79">
        <v>11</v>
      </c>
      <c r="I255" s="79">
        <v>4</v>
      </c>
      <c r="J255" s="79">
        <v>15</v>
      </c>
      <c r="K255" s="79">
        <v>27</v>
      </c>
      <c r="L255" s="79">
        <v>20</v>
      </c>
      <c r="M255" s="79">
        <v>47</v>
      </c>
      <c r="N255" s="79"/>
      <c r="O255" s="79"/>
      <c r="P255" s="79"/>
      <c r="Q255" s="79"/>
      <c r="R255" s="79"/>
      <c r="S255" s="79"/>
      <c r="T255" s="79"/>
      <c r="U255" s="79"/>
      <c r="V255" s="79"/>
      <c r="W255" s="79"/>
      <c r="X255" s="79"/>
      <c r="Y255" s="79"/>
      <c r="Z255" s="79"/>
      <c r="AA255" s="79"/>
      <c r="AB255" s="79"/>
    </row>
    <row r="256" spans="2:28">
      <c r="B256" s="80">
        <v>23.010100000000001</v>
      </c>
      <c r="C256" s="140" t="s">
        <v>399</v>
      </c>
      <c r="D256" s="82" t="s">
        <v>652</v>
      </c>
      <c r="E256" s="83">
        <f t="shared" si="25"/>
        <v>34</v>
      </c>
      <c r="F256" s="83">
        <f t="shared" si="26"/>
        <v>19</v>
      </c>
      <c r="G256" s="83">
        <f t="shared" si="27"/>
        <v>53</v>
      </c>
      <c r="H256" s="79">
        <v>8</v>
      </c>
      <c r="I256" s="79">
        <v>6</v>
      </c>
      <c r="J256" s="79">
        <v>14</v>
      </c>
      <c r="K256" s="79">
        <v>26</v>
      </c>
      <c r="L256" s="79">
        <v>13</v>
      </c>
      <c r="M256" s="79">
        <v>39</v>
      </c>
      <c r="N256" s="79"/>
      <c r="O256" s="79"/>
      <c r="P256" s="79"/>
      <c r="Q256" s="79"/>
      <c r="R256" s="79"/>
      <c r="S256" s="79"/>
      <c r="T256" s="79"/>
      <c r="U256" s="79"/>
      <c r="V256" s="79"/>
      <c r="W256" s="79"/>
      <c r="X256" s="79"/>
      <c r="Y256" s="79"/>
      <c r="Z256" s="79"/>
      <c r="AA256" s="79"/>
      <c r="AB256" s="79"/>
    </row>
    <row r="257" spans="2:28">
      <c r="B257" s="80">
        <v>54.010100000000001</v>
      </c>
      <c r="C257" s="140" t="s">
        <v>397</v>
      </c>
      <c r="D257" s="82" t="s">
        <v>398</v>
      </c>
      <c r="E257" s="83">
        <f t="shared" si="25"/>
        <v>20</v>
      </c>
      <c r="F257" s="83">
        <f t="shared" si="26"/>
        <v>24</v>
      </c>
      <c r="G257" s="83">
        <f t="shared" si="27"/>
        <v>44</v>
      </c>
      <c r="H257" s="79">
        <v>2</v>
      </c>
      <c r="I257" s="79">
        <v>7</v>
      </c>
      <c r="J257" s="79">
        <v>9</v>
      </c>
      <c r="K257" s="79">
        <v>18</v>
      </c>
      <c r="L257" s="79">
        <v>17</v>
      </c>
      <c r="M257" s="79">
        <v>35</v>
      </c>
      <c r="N257" s="79"/>
      <c r="O257" s="79"/>
      <c r="P257" s="79"/>
      <c r="Q257" s="79"/>
      <c r="R257" s="79"/>
      <c r="S257" s="79"/>
      <c r="T257" s="79"/>
      <c r="U257" s="79"/>
      <c r="V257" s="79"/>
      <c r="W257" s="79"/>
      <c r="X257" s="79"/>
      <c r="Y257" s="79"/>
      <c r="Z257" s="79"/>
      <c r="AA257" s="79"/>
      <c r="AB257" s="79"/>
    </row>
    <row r="258" spans="2:28">
      <c r="B258" s="76" t="s">
        <v>75</v>
      </c>
      <c r="C258" s="141"/>
      <c r="D258" s="78"/>
      <c r="E258" s="79">
        <f t="shared" si="25"/>
        <v>223</v>
      </c>
      <c r="F258" s="79">
        <f t="shared" si="26"/>
        <v>146</v>
      </c>
      <c r="G258" s="79">
        <f t="shared" si="27"/>
        <v>369</v>
      </c>
      <c r="H258" s="79">
        <v>91</v>
      </c>
      <c r="I258" s="79">
        <v>48</v>
      </c>
      <c r="J258" s="79">
        <v>139</v>
      </c>
      <c r="K258" s="79">
        <v>132</v>
      </c>
      <c r="L258" s="79">
        <v>98</v>
      </c>
      <c r="M258" s="79">
        <v>230</v>
      </c>
      <c r="N258" s="79"/>
      <c r="O258" s="79"/>
      <c r="P258" s="79"/>
      <c r="Q258" s="79"/>
      <c r="R258" s="79"/>
      <c r="S258" s="79"/>
      <c r="T258" s="79"/>
      <c r="U258" s="79"/>
      <c r="V258" s="79"/>
      <c r="W258" s="79"/>
      <c r="X258" s="79"/>
      <c r="Y258" s="79"/>
      <c r="Z258" s="79"/>
      <c r="AA258" s="79"/>
      <c r="AB258" s="79"/>
    </row>
    <row r="259" spans="2:28">
      <c r="B259" s="80">
        <v>16.010200000000001</v>
      </c>
      <c r="C259" s="140" t="s">
        <v>391</v>
      </c>
      <c r="D259" s="82" t="s">
        <v>392</v>
      </c>
      <c r="E259" s="83">
        <f t="shared" si="25"/>
        <v>21</v>
      </c>
      <c r="F259" s="83">
        <f t="shared" si="26"/>
        <v>11</v>
      </c>
      <c r="G259" s="83">
        <f t="shared" si="27"/>
        <v>32</v>
      </c>
      <c r="H259" s="79">
        <v>8</v>
      </c>
      <c r="I259" s="79">
        <v>4</v>
      </c>
      <c r="J259" s="79">
        <v>12</v>
      </c>
      <c r="K259" s="79">
        <v>13</v>
      </c>
      <c r="L259" s="79">
        <v>7</v>
      </c>
      <c r="M259" s="79">
        <v>20</v>
      </c>
      <c r="N259" s="79"/>
      <c r="O259" s="79"/>
      <c r="P259" s="79"/>
      <c r="Q259" s="79"/>
      <c r="R259" s="79"/>
      <c r="S259" s="79"/>
      <c r="T259" s="79"/>
      <c r="U259" s="79"/>
      <c r="V259" s="79"/>
      <c r="W259" s="79"/>
      <c r="X259" s="79"/>
      <c r="Y259" s="79"/>
      <c r="Z259" s="79"/>
      <c r="AA259" s="79"/>
      <c r="AB259" s="79"/>
    </row>
    <row r="260" spans="2:28">
      <c r="B260" s="80">
        <v>16.010300000000001</v>
      </c>
      <c r="C260" s="140" t="s">
        <v>393</v>
      </c>
      <c r="D260" s="82" t="s">
        <v>394</v>
      </c>
      <c r="E260" s="83">
        <f t="shared" si="25"/>
        <v>69</v>
      </c>
      <c r="F260" s="83">
        <f t="shared" si="26"/>
        <v>16</v>
      </c>
      <c r="G260" s="83">
        <f t="shared" si="27"/>
        <v>85</v>
      </c>
      <c r="H260" s="79">
        <v>18</v>
      </c>
      <c r="I260" s="79">
        <v>5</v>
      </c>
      <c r="J260" s="79">
        <v>23</v>
      </c>
      <c r="K260" s="79">
        <v>51</v>
      </c>
      <c r="L260" s="79">
        <v>11</v>
      </c>
      <c r="M260" s="79">
        <v>62</v>
      </c>
      <c r="N260" s="79"/>
      <c r="O260" s="79"/>
      <c r="P260" s="79"/>
      <c r="Q260" s="79"/>
      <c r="R260" s="79"/>
      <c r="S260" s="79"/>
      <c r="T260" s="79"/>
      <c r="U260" s="79"/>
      <c r="V260" s="79"/>
      <c r="W260" s="79"/>
      <c r="X260" s="79"/>
      <c r="Y260" s="79"/>
      <c r="Z260" s="79"/>
      <c r="AA260" s="79"/>
      <c r="AB260" s="79"/>
    </row>
    <row r="261" spans="2:28">
      <c r="B261" s="80">
        <v>16.010400000000001</v>
      </c>
      <c r="C261" s="140" t="s">
        <v>342</v>
      </c>
      <c r="D261" s="82" t="s">
        <v>343</v>
      </c>
      <c r="E261" s="83">
        <f t="shared" si="25"/>
        <v>20</v>
      </c>
      <c r="F261" s="83">
        <f t="shared" si="26"/>
        <v>11</v>
      </c>
      <c r="G261" s="83">
        <f t="shared" si="27"/>
        <v>31</v>
      </c>
      <c r="H261" s="79">
        <v>6</v>
      </c>
      <c r="I261" s="79">
        <v>3</v>
      </c>
      <c r="J261" s="79">
        <v>9</v>
      </c>
      <c r="K261" s="79">
        <v>14</v>
      </c>
      <c r="L261" s="79">
        <v>8</v>
      </c>
      <c r="M261" s="79">
        <v>22</v>
      </c>
      <c r="N261" s="79"/>
      <c r="O261" s="79"/>
      <c r="P261" s="79"/>
      <c r="Q261" s="79"/>
      <c r="R261" s="79"/>
      <c r="S261" s="79"/>
      <c r="T261" s="79"/>
      <c r="U261" s="79"/>
      <c r="V261" s="79"/>
      <c r="W261" s="79"/>
      <c r="X261" s="79"/>
      <c r="Y261" s="79"/>
      <c r="Z261" s="79"/>
      <c r="AA261" s="79"/>
      <c r="AB261" s="79"/>
    </row>
    <row r="262" spans="2:28">
      <c r="B262" s="80">
        <v>16.090499999999999</v>
      </c>
      <c r="C262" s="140" t="s">
        <v>348</v>
      </c>
      <c r="D262" s="82" t="s">
        <v>349</v>
      </c>
      <c r="E262" s="83">
        <f t="shared" si="25"/>
        <v>11</v>
      </c>
      <c r="F262" s="83">
        <f t="shared" si="26"/>
        <v>9</v>
      </c>
      <c r="G262" s="83">
        <f t="shared" si="27"/>
        <v>20</v>
      </c>
      <c r="H262" s="79">
        <v>6</v>
      </c>
      <c r="I262" s="79">
        <v>4</v>
      </c>
      <c r="J262" s="79">
        <v>10</v>
      </c>
      <c r="K262" s="79">
        <v>5</v>
      </c>
      <c r="L262" s="79">
        <v>5</v>
      </c>
      <c r="M262" s="79">
        <v>10</v>
      </c>
      <c r="N262" s="79"/>
      <c r="O262" s="79"/>
      <c r="P262" s="79"/>
      <c r="Q262" s="79"/>
      <c r="R262" s="79"/>
      <c r="S262" s="79"/>
      <c r="T262" s="79"/>
      <c r="U262" s="79"/>
      <c r="V262" s="79"/>
      <c r="W262" s="79"/>
      <c r="X262" s="79"/>
      <c r="Y262" s="79"/>
      <c r="Z262" s="79"/>
      <c r="AA262" s="79"/>
      <c r="AB262" s="79"/>
    </row>
    <row r="263" spans="2:28">
      <c r="B263" s="80">
        <v>23.010100000000001</v>
      </c>
      <c r="C263" s="140" t="s">
        <v>350</v>
      </c>
      <c r="D263" s="82" t="s">
        <v>351</v>
      </c>
      <c r="E263" s="83">
        <f t="shared" si="25"/>
        <v>40</v>
      </c>
      <c r="F263" s="83">
        <f t="shared" si="26"/>
        <v>15</v>
      </c>
      <c r="G263" s="83">
        <f t="shared" si="27"/>
        <v>55</v>
      </c>
      <c r="H263" s="79">
        <v>27</v>
      </c>
      <c r="I263" s="79">
        <v>8</v>
      </c>
      <c r="J263" s="79">
        <v>35</v>
      </c>
      <c r="K263" s="79">
        <v>13</v>
      </c>
      <c r="L263" s="79">
        <v>7</v>
      </c>
      <c r="M263" s="79">
        <v>20</v>
      </c>
      <c r="N263" s="79"/>
      <c r="O263" s="79"/>
      <c r="P263" s="79"/>
      <c r="Q263" s="79"/>
      <c r="R263" s="79"/>
      <c r="S263" s="79"/>
      <c r="T263" s="79"/>
      <c r="U263" s="79"/>
      <c r="V263" s="79"/>
      <c r="W263" s="79"/>
      <c r="X263" s="79"/>
      <c r="Y263" s="79"/>
      <c r="Z263" s="79"/>
      <c r="AA263" s="79"/>
      <c r="AB263" s="79"/>
    </row>
    <row r="264" spans="2:28">
      <c r="B264" s="80">
        <v>38.010100000000001</v>
      </c>
      <c r="C264" s="140" t="s">
        <v>352</v>
      </c>
      <c r="D264" s="82" t="s">
        <v>353</v>
      </c>
      <c r="E264" s="83">
        <f t="shared" si="25"/>
        <v>4</v>
      </c>
      <c r="F264" s="83">
        <f t="shared" si="26"/>
        <v>26</v>
      </c>
      <c r="G264" s="83">
        <f t="shared" si="27"/>
        <v>30</v>
      </c>
      <c r="H264" s="79"/>
      <c r="I264" s="79">
        <v>5</v>
      </c>
      <c r="J264" s="79">
        <v>5</v>
      </c>
      <c r="K264" s="79">
        <v>4</v>
      </c>
      <c r="L264" s="79">
        <v>21</v>
      </c>
      <c r="M264" s="79">
        <v>25</v>
      </c>
      <c r="N264" s="79"/>
      <c r="O264" s="79"/>
      <c r="P264" s="79"/>
      <c r="Q264" s="79"/>
      <c r="R264" s="79"/>
      <c r="S264" s="79"/>
      <c r="T264" s="79"/>
      <c r="U264" s="79"/>
      <c r="V264" s="79"/>
      <c r="W264" s="79"/>
      <c r="X264" s="79"/>
      <c r="Y264" s="79"/>
      <c r="Z264" s="79"/>
      <c r="AA264" s="79"/>
      <c r="AB264" s="79"/>
    </row>
    <row r="265" spans="2:28">
      <c r="B265" s="80">
        <v>50.100200000000001</v>
      </c>
      <c r="C265" s="140" t="s">
        <v>395</v>
      </c>
      <c r="D265" s="82" t="s">
        <v>396</v>
      </c>
      <c r="E265" s="83">
        <f t="shared" si="25"/>
        <v>41</v>
      </c>
      <c r="F265" s="83">
        <f t="shared" si="26"/>
        <v>23</v>
      </c>
      <c r="G265" s="83">
        <f t="shared" si="27"/>
        <v>64</v>
      </c>
      <c r="H265" s="79">
        <v>23</v>
      </c>
      <c r="I265" s="79">
        <v>10</v>
      </c>
      <c r="J265" s="79">
        <v>33</v>
      </c>
      <c r="K265" s="79">
        <v>18</v>
      </c>
      <c r="L265" s="79">
        <v>13</v>
      </c>
      <c r="M265" s="79">
        <v>31</v>
      </c>
      <c r="N265" s="79"/>
      <c r="O265" s="79"/>
      <c r="P265" s="79"/>
      <c r="Q265" s="79"/>
      <c r="R265" s="79"/>
      <c r="S265" s="79"/>
      <c r="T265" s="79"/>
      <c r="U265" s="79"/>
      <c r="V265" s="79"/>
      <c r="W265" s="79"/>
      <c r="X265" s="79"/>
      <c r="Y265" s="79"/>
      <c r="Z265" s="79"/>
      <c r="AA265" s="79"/>
      <c r="AB265" s="79"/>
    </row>
    <row r="266" spans="2:28">
      <c r="B266" s="84">
        <v>54.010100000000001</v>
      </c>
      <c r="C266" s="140" t="s">
        <v>397</v>
      </c>
      <c r="D266" s="82" t="s">
        <v>398</v>
      </c>
      <c r="E266" s="83">
        <f t="shared" si="25"/>
        <v>17</v>
      </c>
      <c r="F266" s="83">
        <f t="shared" si="26"/>
        <v>35</v>
      </c>
      <c r="G266" s="83">
        <f t="shared" si="27"/>
        <v>52</v>
      </c>
      <c r="H266" s="79">
        <v>3</v>
      </c>
      <c r="I266" s="79">
        <v>9</v>
      </c>
      <c r="J266" s="79">
        <v>12</v>
      </c>
      <c r="K266" s="79">
        <v>14</v>
      </c>
      <c r="L266" s="79">
        <v>26</v>
      </c>
      <c r="M266" s="79">
        <v>40</v>
      </c>
      <c r="N266" s="79"/>
      <c r="O266" s="79"/>
      <c r="P266" s="79"/>
      <c r="Q266" s="79"/>
      <c r="R266" s="79"/>
      <c r="S266" s="79"/>
      <c r="T266" s="79"/>
      <c r="U266" s="79"/>
      <c r="V266" s="79"/>
      <c r="W266" s="79"/>
      <c r="X266" s="79"/>
      <c r="Y266" s="79"/>
      <c r="Z266" s="79"/>
      <c r="AA266" s="79"/>
      <c r="AB266" s="79"/>
    </row>
    <row r="267" spans="2:28">
      <c r="B267" s="70" t="s">
        <v>68</v>
      </c>
      <c r="C267" s="139"/>
      <c r="D267" s="86"/>
      <c r="E267" s="87">
        <f t="shared" si="25"/>
        <v>79</v>
      </c>
      <c r="F267" s="87">
        <f t="shared" si="26"/>
        <v>44</v>
      </c>
      <c r="G267" s="87">
        <f t="shared" si="27"/>
        <v>123</v>
      </c>
      <c r="H267" s="87">
        <v>2</v>
      </c>
      <c r="I267" s="87">
        <v>1</v>
      </c>
      <c r="J267" s="87">
        <v>3</v>
      </c>
      <c r="K267" s="87"/>
      <c r="L267" s="87">
        <v>3</v>
      </c>
      <c r="M267" s="87">
        <v>3</v>
      </c>
      <c r="N267" s="87">
        <v>2</v>
      </c>
      <c r="O267" s="87"/>
      <c r="P267" s="87">
        <v>2</v>
      </c>
      <c r="Q267" s="87">
        <v>1</v>
      </c>
      <c r="R267" s="87"/>
      <c r="S267" s="87">
        <v>1</v>
      </c>
      <c r="T267" s="87">
        <v>27</v>
      </c>
      <c r="U267" s="87">
        <v>11</v>
      </c>
      <c r="V267" s="87">
        <v>38</v>
      </c>
      <c r="W267" s="87">
        <v>21</v>
      </c>
      <c r="X267" s="87">
        <v>10</v>
      </c>
      <c r="Y267" s="87">
        <v>31</v>
      </c>
      <c r="Z267" s="87">
        <v>26</v>
      </c>
      <c r="AA267" s="87">
        <v>19</v>
      </c>
      <c r="AB267" s="87">
        <v>45</v>
      </c>
    </row>
    <row r="268" spans="2:28">
      <c r="B268" s="72" t="s">
        <v>49</v>
      </c>
      <c r="C268" s="140"/>
      <c r="D268" s="74"/>
      <c r="E268" s="75">
        <f t="shared" si="25"/>
        <v>53</v>
      </c>
      <c r="F268" s="75">
        <f t="shared" si="26"/>
        <v>25</v>
      </c>
      <c r="G268" s="75">
        <f t="shared" si="27"/>
        <v>78</v>
      </c>
      <c r="H268" s="75">
        <v>2</v>
      </c>
      <c r="I268" s="75">
        <v>1</v>
      </c>
      <c r="J268" s="75">
        <v>3</v>
      </c>
      <c r="K268" s="75"/>
      <c r="L268" s="75">
        <v>3</v>
      </c>
      <c r="M268" s="75">
        <v>3</v>
      </c>
      <c r="N268" s="75">
        <v>2</v>
      </c>
      <c r="O268" s="75"/>
      <c r="P268" s="75">
        <v>2</v>
      </c>
      <c r="Q268" s="75">
        <v>1</v>
      </c>
      <c r="R268" s="75"/>
      <c r="S268" s="75">
        <v>1</v>
      </c>
      <c r="T268" s="75">
        <v>27</v>
      </c>
      <c r="U268" s="75">
        <v>11</v>
      </c>
      <c r="V268" s="75">
        <v>38</v>
      </c>
      <c r="W268" s="75">
        <v>21</v>
      </c>
      <c r="X268" s="75">
        <v>10</v>
      </c>
      <c r="Y268" s="75">
        <v>31</v>
      </c>
      <c r="Z268" s="75"/>
      <c r="AA268" s="75"/>
      <c r="AB268" s="75"/>
    </row>
    <row r="269" spans="2:28">
      <c r="B269" s="76" t="s">
        <v>402</v>
      </c>
      <c r="C269" s="141"/>
      <c r="D269" s="78"/>
      <c r="E269" s="79">
        <f t="shared" si="25"/>
        <v>53</v>
      </c>
      <c r="F269" s="79">
        <f t="shared" si="26"/>
        <v>25</v>
      </c>
      <c r="G269" s="79">
        <f t="shared" si="27"/>
        <v>78</v>
      </c>
      <c r="H269" s="79">
        <v>2</v>
      </c>
      <c r="I269" s="79">
        <v>1</v>
      </c>
      <c r="J269" s="79">
        <v>3</v>
      </c>
      <c r="K269" s="79"/>
      <c r="L269" s="79">
        <v>3</v>
      </c>
      <c r="M269" s="79">
        <v>3</v>
      </c>
      <c r="N269" s="79">
        <v>2</v>
      </c>
      <c r="O269" s="79"/>
      <c r="P269" s="79">
        <v>2</v>
      </c>
      <c r="Q269" s="79">
        <v>1</v>
      </c>
      <c r="R269" s="79"/>
      <c r="S269" s="79">
        <v>1</v>
      </c>
      <c r="T269" s="79">
        <v>27</v>
      </c>
      <c r="U269" s="79">
        <v>11</v>
      </c>
      <c r="V269" s="79">
        <v>38</v>
      </c>
      <c r="W269" s="79">
        <v>21</v>
      </c>
      <c r="X269" s="79">
        <v>10</v>
      </c>
      <c r="Y269" s="79">
        <v>31</v>
      </c>
      <c r="Z269" s="79"/>
      <c r="AA269" s="79"/>
      <c r="AB269" s="79"/>
    </row>
    <row r="270" spans="2:28">
      <c r="B270" s="80">
        <v>45</v>
      </c>
      <c r="C270" s="140" t="s">
        <v>403</v>
      </c>
      <c r="D270" s="82" t="s">
        <v>653</v>
      </c>
      <c r="E270" s="83">
        <f t="shared" si="25"/>
        <v>6</v>
      </c>
      <c r="F270" s="83">
        <f t="shared" si="26"/>
        <v>3</v>
      </c>
      <c r="G270" s="83">
        <f t="shared" si="27"/>
        <v>9</v>
      </c>
      <c r="H270" s="79">
        <v>1</v>
      </c>
      <c r="I270" s="79"/>
      <c r="J270" s="79">
        <v>1</v>
      </c>
      <c r="K270" s="79"/>
      <c r="L270" s="79"/>
      <c r="M270" s="79"/>
      <c r="N270" s="79"/>
      <c r="O270" s="79"/>
      <c r="P270" s="79"/>
      <c r="Q270" s="79"/>
      <c r="R270" s="79"/>
      <c r="S270" s="79"/>
      <c r="T270" s="79">
        <v>2</v>
      </c>
      <c r="U270" s="79">
        <v>1</v>
      </c>
      <c r="V270" s="79">
        <v>3</v>
      </c>
      <c r="W270" s="79">
        <v>3</v>
      </c>
      <c r="X270" s="79">
        <v>2</v>
      </c>
      <c r="Y270" s="79">
        <v>5</v>
      </c>
      <c r="Z270" s="79"/>
      <c r="AA270" s="79"/>
      <c r="AB270" s="79"/>
    </row>
    <row r="271" spans="2:28">
      <c r="B271" s="80" t="s">
        <v>406</v>
      </c>
      <c r="C271" s="140" t="s">
        <v>406</v>
      </c>
      <c r="D271" s="82" t="s">
        <v>654</v>
      </c>
      <c r="E271" s="83">
        <f t="shared" si="25"/>
        <v>2</v>
      </c>
      <c r="F271" s="83">
        <f t="shared" si="26"/>
        <v>2</v>
      </c>
      <c r="G271" s="83">
        <f t="shared" si="27"/>
        <v>4</v>
      </c>
      <c r="H271" s="79"/>
      <c r="I271" s="79"/>
      <c r="J271" s="79"/>
      <c r="K271" s="79"/>
      <c r="L271" s="79"/>
      <c r="M271" s="79"/>
      <c r="N271" s="79"/>
      <c r="O271" s="79"/>
      <c r="P271" s="79"/>
      <c r="Q271" s="79"/>
      <c r="R271" s="79"/>
      <c r="S271" s="79"/>
      <c r="T271" s="79">
        <v>1</v>
      </c>
      <c r="U271" s="79">
        <v>1</v>
      </c>
      <c r="V271" s="79">
        <v>2</v>
      </c>
      <c r="W271" s="79">
        <v>1</v>
      </c>
      <c r="X271" s="79">
        <v>1</v>
      </c>
      <c r="Y271" s="79">
        <v>2</v>
      </c>
      <c r="Z271" s="79"/>
      <c r="AA271" s="79"/>
      <c r="AB271" s="79"/>
    </row>
    <row r="272" spans="2:28">
      <c r="B272" s="80" t="s">
        <v>408</v>
      </c>
      <c r="C272" s="140" t="s">
        <v>408</v>
      </c>
      <c r="D272" s="82" t="s">
        <v>409</v>
      </c>
      <c r="E272" s="83">
        <f t="shared" si="25"/>
        <v>2</v>
      </c>
      <c r="F272" s="83">
        <f t="shared" si="26"/>
        <v>2</v>
      </c>
      <c r="G272" s="83">
        <f t="shared" si="27"/>
        <v>4</v>
      </c>
      <c r="H272" s="79"/>
      <c r="I272" s="79"/>
      <c r="J272" s="79"/>
      <c r="K272" s="79"/>
      <c r="L272" s="79"/>
      <c r="M272" s="79"/>
      <c r="N272" s="79"/>
      <c r="O272" s="79"/>
      <c r="P272" s="79"/>
      <c r="Q272" s="79"/>
      <c r="R272" s="79"/>
      <c r="S272" s="79"/>
      <c r="T272" s="79"/>
      <c r="U272" s="79"/>
      <c r="V272" s="79"/>
      <c r="W272" s="79">
        <v>2</v>
      </c>
      <c r="X272" s="79">
        <v>2</v>
      </c>
      <c r="Y272" s="79">
        <v>4</v>
      </c>
      <c r="Z272" s="79"/>
      <c r="AA272" s="79"/>
      <c r="AB272" s="79"/>
    </row>
    <row r="273" spans="2:28">
      <c r="B273" s="80" t="s">
        <v>410</v>
      </c>
      <c r="C273" s="140" t="s">
        <v>410</v>
      </c>
      <c r="D273" s="82" t="s">
        <v>655</v>
      </c>
      <c r="E273" s="83">
        <f t="shared" si="25"/>
        <v>11</v>
      </c>
      <c r="F273" s="83">
        <f t="shared" si="26"/>
        <v>5</v>
      </c>
      <c r="G273" s="83">
        <f t="shared" si="27"/>
        <v>16</v>
      </c>
      <c r="H273" s="79"/>
      <c r="I273" s="79">
        <v>1</v>
      </c>
      <c r="J273" s="79">
        <v>1</v>
      </c>
      <c r="K273" s="79"/>
      <c r="L273" s="79">
        <v>1</v>
      </c>
      <c r="M273" s="79">
        <v>1</v>
      </c>
      <c r="N273" s="79"/>
      <c r="O273" s="79"/>
      <c r="P273" s="79"/>
      <c r="Q273" s="79"/>
      <c r="R273" s="79"/>
      <c r="S273" s="79"/>
      <c r="T273" s="79">
        <v>6</v>
      </c>
      <c r="U273" s="79">
        <v>2</v>
      </c>
      <c r="V273" s="79">
        <v>8</v>
      </c>
      <c r="W273" s="79">
        <v>5</v>
      </c>
      <c r="X273" s="79">
        <v>1</v>
      </c>
      <c r="Y273" s="79">
        <v>6</v>
      </c>
      <c r="Z273" s="79"/>
      <c r="AA273" s="79"/>
      <c r="AB273" s="79"/>
    </row>
    <row r="274" spans="2:28">
      <c r="B274" s="80" t="s">
        <v>412</v>
      </c>
      <c r="C274" s="140" t="s">
        <v>412</v>
      </c>
      <c r="D274" s="82" t="s">
        <v>656</v>
      </c>
      <c r="E274" s="83">
        <f t="shared" si="25"/>
        <v>2</v>
      </c>
      <c r="F274" s="83">
        <f t="shared" si="26"/>
        <v>1</v>
      </c>
      <c r="G274" s="83">
        <f t="shared" si="27"/>
        <v>3</v>
      </c>
      <c r="H274" s="79"/>
      <c r="I274" s="79"/>
      <c r="J274" s="79"/>
      <c r="K274" s="79"/>
      <c r="L274" s="79"/>
      <c r="M274" s="79"/>
      <c r="N274" s="79"/>
      <c r="O274" s="79"/>
      <c r="P274" s="79"/>
      <c r="Q274" s="79"/>
      <c r="R274" s="79"/>
      <c r="S274" s="79"/>
      <c r="T274" s="79"/>
      <c r="U274" s="79"/>
      <c r="V274" s="79"/>
      <c r="W274" s="79">
        <v>2</v>
      </c>
      <c r="X274" s="79">
        <v>1</v>
      </c>
      <c r="Y274" s="79">
        <v>3</v>
      </c>
      <c r="Z274" s="79"/>
      <c r="AA274" s="79"/>
      <c r="AB274" s="79"/>
    </row>
    <row r="275" spans="2:28">
      <c r="B275" s="80" t="s">
        <v>414</v>
      </c>
      <c r="C275" s="140" t="s">
        <v>414</v>
      </c>
      <c r="D275" s="82" t="s">
        <v>657</v>
      </c>
      <c r="E275" s="83">
        <f t="shared" si="25"/>
        <v>16</v>
      </c>
      <c r="F275" s="83">
        <f t="shared" si="26"/>
        <v>4</v>
      </c>
      <c r="G275" s="83">
        <f t="shared" si="27"/>
        <v>20</v>
      </c>
      <c r="H275" s="79">
        <v>1</v>
      </c>
      <c r="I275" s="79"/>
      <c r="J275" s="79">
        <v>1</v>
      </c>
      <c r="K275" s="79"/>
      <c r="L275" s="79"/>
      <c r="M275" s="79"/>
      <c r="N275" s="79"/>
      <c r="O275" s="79"/>
      <c r="P275" s="79"/>
      <c r="Q275" s="79"/>
      <c r="R275" s="79"/>
      <c r="S275" s="79"/>
      <c r="T275" s="79">
        <v>14</v>
      </c>
      <c r="U275" s="79">
        <v>3</v>
      </c>
      <c r="V275" s="79">
        <v>17</v>
      </c>
      <c r="W275" s="79">
        <v>1</v>
      </c>
      <c r="X275" s="79">
        <v>1</v>
      </c>
      <c r="Y275" s="79">
        <v>2</v>
      </c>
      <c r="Z275" s="79"/>
      <c r="AA275" s="79"/>
      <c r="AB275" s="79"/>
    </row>
    <row r="276" spans="2:28">
      <c r="B276" s="80" t="s">
        <v>416</v>
      </c>
      <c r="C276" s="140" t="s">
        <v>416</v>
      </c>
      <c r="D276" s="82" t="s">
        <v>658</v>
      </c>
      <c r="E276" s="83">
        <f t="shared" si="25"/>
        <v>1</v>
      </c>
      <c r="F276" s="83">
        <f t="shared" si="26"/>
        <v>0</v>
      </c>
      <c r="G276" s="83">
        <f t="shared" si="27"/>
        <v>1</v>
      </c>
      <c r="H276" s="79"/>
      <c r="I276" s="79"/>
      <c r="J276" s="79"/>
      <c r="K276" s="79"/>
      <c r="L276" s="79"/>
      <c r="M276" s="79"/>
      <c r="N276" s="79"/>
      <c r="O276" s="79"/>
      <c r="P276" s="79"/>
      <c r="Q276" s="79"/>
      <c r="R276" s="79"/>
      <c r="S276" s="79"/>
      <c r="T276" s="79"/>
      <c r="U276" s="79"/>
      <c r="V276" s="79"/>
      <c r="W276" s="79">
        <v>1</v>
      </c>
      <c r="X276" s="79"/>
      <c r="Y276" s="79">
        <v>1</v>
      </c>
      <c r="Z276" s="79"/>
      <c r="AA276" s="79"/>
      <c r="AB276" s="79"/>
    </row>
    <row r="277" spans="2:28">
      <c r="B277" s="80" t="s">
        <v>418</v>
      </c>
      <c r="C277" s="140" t="s">
        <v>418</v>
      </c>
      <c r="D277" s="82" t="s">
        <v>659</v>
      </c>
      <c r="E277" s="83">
        <f t="shared" si="25"/>
        <v>13</v>
      </c>
      <c r="F277" s="83">
        <f t="shared" si="26"/>
        <v>8</v>
      </c>
      <c r="G277" s="83">
        <f t="shared" si="27"/>
        <v>21</v>
      </c>
      <c r="H277" s="79"/>
      <c r="I277" s="79"/>
      <c r="J277" s="79"/>
      <c r="K277" s="79"/>
      <c r="L277" s="79">
        <v>2</v>
      </c>
      <c r="M277" s="79">
        <v>2</v>
      </c>
      <c r="N277" s="79">
        <v>2</v>
      </c>
      <c r="O277" s="79"/>
      <c r="P277" s="79">
        <v>2</v>
      </c>
      <c r="Q277" s="79">
        <v>1</v>
      </c>
      <c r="R277" s="79"/>
      <c r="S277" s="79">
        <v>1</v>
      </c>
      <c r="T277" s="79">
        <v>4</v>
      </c>
      <c r="U277" s="79">
        <v>4</v>
      </c>
      <c r="V277" s="79">
        <v>8</v>
      </c>
      <c r="W277" s="79">
        <v>6</v>
      </c>
      <c r="X277" s="79">
        <v>2</v>
      </c>
      <c r="Y277" s="79">
        <v>8</v>
      </c>
      <c r="Z277" s="79"/>
      <c r="AA277" s="79"/>
      <c r="AB277" s="79"/>
    </row>
    <row r="278" spans="2:28">
      <c r="B278" s="72" t="s">
        <v>50</v>
      </c>
      <c r="C278" s="140"/>
      <c r="D278" s="74"/>
      <c r="E278" s="75">
        <f t="shared" si="25"/>
        <v>26</v>
      </c>
      <c r="F278" s="75">
        <f t="shared" si="26"/>
        <v>19</v>
      </c>
      <c r="G278" s="75">
        <f t="shared" si="27"/>
        <v>45</v>
      </c>
      <c r="H278" s="75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>
        <v>26</v>
      </c>
      <c r="AA278" s="75">
        <v>19</v>
      </c>
      <c r="AB278" s="75">
        <v>45</v>
      </c>
    </row>
    <row r="279" spans="2:28">
      <c r="B279" s="76" t="s">
        <v>75</v>
      </c>
      <c r="C279" s="141"/>
      <c r="D279" s="78"/>
      <c r="E279" s="79">
        <f t="shared" si="25"/>
        <v>26</v>
      </c>
      <c r="F279" s="79">
        <f t="shared" si="26"/>
        <v>19</v>
      </c>
      <c r="G279" s="79">
        <f t="shared" si="27"/>
        <v>45</v>
      </c>
      <c r="H279" s="79"/>
      <c r="I279" s="79"/>
      <c r="J279" s="79"/>
      <c r="K279" s="79"/>
      <c r="L279" s="79"/>
      <c r="M279" s="79"/>
      <c r="N279" s="79"/>
      <c r="O279" s="79"/>
      <c r="P279" s="79"/>
      <c r="Q279" s="79"/>
      <c r="R279" s="79"/>
      <c r="S279" s="79"/>
      <c r="T279" s="79"/>
      <c r="U279" s="79"/>
      <c r="V279" s="79"/>
      <c r="W279" s="79"/>
      <c r="X279" s="79"/>
      <c r="Y279" s="79"/>
      <c r="Z279" s="79">
        <v>26</v>
      </c>
      <c r="AA279" s="79">
        <v>19</v>
      </c>
      <c r="AB279" s="79">
        <v>45</v>
      </c>
    </row>
    <row r="280" spans="2:28">
      <c r="B280" s="84" t="s">
        <v>420</v>
      </c>
      <c r="C280" s="140" t="s">
        <v>420</v>
      </c>
      <c r="D280" s="82" t="s">
        <v>660</v>
      </c>
      <c r="E280" s="83">
        <f t="shared" si="25"/>
        <v>26</v>
      </c>
      <c r="F280" s="83">
        <f t="shared" si="26"/>
        <v>19</v>
      </c>
      <c r="G280" s="83">
        <f t="shared" si="27"/>
        <v>45</v>
      </c>
      <c r="H280" s="79"/>
      <c r="I280" s="79"/>
      <c r="J280" s="79"/>
      <c r="K280" s="79"/>
      <c r="L280" s="79"/>
      <c r="M280" s="79"/>
      <c r="N280" s="79"/>
      <c r="O280" s="79"/>
      <c r="P280" s="79"/>
      <c r="Q280" s="79"/>
      <c r="R280" s="79"/>
      <c r="S280" s="79"/>
      <c r="T280" s="79"/>
      <c r="U280" s="79"/>
      <c r="V280" s="79"/>
      <c r="W280" s="79"/>
      <c r="X280" s="79"/>
      <c r="Y280" s="79"/>
      <c r="Z280" s="79">
        <v>26</v>
      </c>
      <c r="AA280" s="79">
        <v>19</v>
      </c>
      <c r="AB280" s="79">
        <v>45</v>
      </c>
    </row>
    <row r="281" spans="2:28">
      <c r="B281" s="70" t="s">
        <v>424</v>
      </c>
      <c r="C281" s="139"/>
      <c r="D281" s="86"/>
      <c r="E281" s="87">
        <f t="shared" si="25"/>
        <v>50</v>
      </c>
      <c r="F281" s="87">
        <f t="shared" si="26"/>
        <v>38</v>
      </c>
      <c r="G281" s="87">
        <f t="shared" si="27"/>
        <v>88</v>
      </c>
      <c r="H281" s="87">
        <v>32</v>
      </c>
      <c r="I281" s="87">
        <v>19</v>
      </c>
      <c r="J281" s="87">
        <v>51</v>
      </c>
      <c r="K281" s="87">
        <v>18</v>
      </c>
      <c r="L281" s="87">
        <v>19</v>
      </c>
      <c r="M281" s="87">
        <v>37</v>
      </c>
      <c r="N281" s="87"/>
      <c r="O281" s="87"/>
      <c r="P281" s="87"/>
      <c r="Q281" s="87"/>
      <c r="R281" s="87"/>
      <c r="S281" s="87"/>
      <c r="T281" s="87"/>
      <c r="U281" s="87"/>
      <c r="V281" s="87"/>
      <c r="W281" s="87"/>
      <c r="X281" s="87"/>
      <c r="Y281" s="87"/>
      <c r="Z281" s="87"/>
      <c r="AA281" s="87"/>
      <c r="AB281" s="87"/>
    </row>
    <row r="282" spans="2:28">
      <c r="B282" s="72" t="s">
        <v>50</v>
      </c>
      <c r="C282" s="140"/>
      <c r="D282" s="74"/>
      <c r="E282" s="75">
        <f t="shared" si="25"/>
        <v>50</v>
      </c>
      <c r="F282" s="75">
        <f t="shared" si="26"/>
        <v>38</v>
      </c>
      <c r="G282" s="75">
        <f t="shared" si="27"/>
        <v>88</v>
      </c>
      <c r="H282" s="75">
        <v>32</v>
      </c>
      <c r="I282" s="75">
        <v>19</v>
      </c>
      <c r="J282" s="75">
        <v>51</v>
      </c>
      <c r="K282" s="75">
        <v>18</v>
      </c>
      <c r="L282" s="75">
        <v>19</v>
      </c>
      <c r="M282" s="75">
        <v>37</v>
      </c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</row>
    <row r="283" spans="2:28">
      <c r="B283" s="76" t="s">
        <v>75</v>
      </c>
      <c r="C283" s="141"/>
      <c r="D283" s="78"/>
      <c r="E283" s="79">
        <f t="shared" si="25"/>
        <v>50</v>
      </c>
      <c r="F283" s="79">
        <f t="shared" si="26"/>
        <v>38</v>
      </c>
      <c r="G283" s="79">
        <f t="shared" si="27"/>
        <v>88</v>
      </c>
      <c r="H283" s="79">
        <v>32</v>
      </c>
      <c r="I283" s="79">
        <v>19</v>
      </c>
      <c r="J283" s="79">
        <v>51</v>
      </c>
      <c r="K283" s="79">
        <v>18</v>
      </c>
      <c r="L283" s="79">
        <v>19</v>
      </c>
      <c r="M283" s="79">
        <v>37</v>
      </c>
      <c r="N283" s="79"/>
      <c r="O283" s="79"/>
      <c r="P283" s="79"/>
      <c r="Q283" s="79"/>
      <c r="R283" s="79"/>
      <c r="S283" s="79"/>
      <c r="T283" s="79"/>
      <c r="U283" s="79"/>
      <c r="V283" s="79"/>
      <c r="W283" s="79"/>
      <c r="X283" s="79"/>
      <c r="Y283" s="79"/>
      <c r="Z283" s="79"/>
      <c r="AA283" s="79"/>
      <c r="AB283" s="79"/>
    </row>
    <row r="284" spans="2:28">
      <c r="B284" s="89">
        <v>4.0301</v>
      </c>
      <c r="C284" s="140" t="s">
        <v>423</v>
      </c>
      <c r="D284" s="82" t="s">
        <v>424</v>
      </c>
      <c r="E284" s="83">
        <f t="shared" si="25"/>
        <v>50</v>
      </c>
      <c r="F284" s="83">
        <f t="shared" si="26"/>
        <v>38</v>
      </c>
      <c r="G284" s="83">
        <f t="shared" si="27"/>
        <v>88</v>
      </c>
      <c r="H284" s="79">
        <v>32</v>
      </c>
      <c r="I284" s="79">
        <v>19</v>
      </c>
      <c r="J284" s="79">
        <v>51</v>
      </c>
      <c r="K284" s="79">
        <v>18</v>
      </c>
      <c r="L284" s="79">
        <v>19</v>
      </c>
      <c r="M284" s="79">
        <v>37</v>
      </c>
      <c r="N284" s="79"/>
      <c r="O284" s="79"/>
      <c r="P284" s="79"/>
      <c r="Q284" s="79"/>
      <c r="R284" s="79"/>
      <c r="S284" s="79"/>
      <c r="T284" s="79"/>
      <c r="U284" s="79"/>
      <c r="V284" s="79"/>
      <c r="W284" s="79"/>
      <c r="X284" s="79"/>
      <c r="Y284" s="79"/>
      <c r="Z284" s="79"/>
      <c r="AA284" s="79"/>
      <c r="AB284" s="79"/>
    </row>
  </sheetData>
  <mergeCells count="27">
    <mergeCell ref="V8:V9"/>
    <mergeCell ref="G8:G9"/>
    <mergeCell ref="J8:J9"/>
    <mergeCell ref="M8:M9"/>
    <mergeCell ref="P8:P9"/>
    <mergeCell ref="S8:S9"/>
    <mergeCell ref="C1:AB1"/>
    <mergeCell ref="C2:AB2"/>
    <mergeCell ref="C3:AB3"/>
    <mergeCell ref="C5:AB5"/>
    <mergeCell ref="C6:AB6"/>
    <mergeCell ref="C11:D11"/>
    <mergeCell ref="C25:D25"/>
    <mergeCell ref="Y4:AB4"/>
    <mergeCell ref="B10:D10"/>
    <mergeCell ref="Y8:Y9"/>
    <mergeCell ref="E8:F8"/>
    <mergeCell ref="C7:AB7"/>
    <mergeCell ref="AB8:AB9"/>
    <mergeCell ref="H8:I8"/>
    <mergeCell ref="K8:L8"/>
    <mergeCell ref="N8:O8"/>
    <mergeCell ref="Q8:R8"/>
    <mergeCell ref="T8:U8"/>
    <mergeCell ref="W8:X8"/>
    <mergeCell ref="Z8:AA8"/>
    <mergeCell ref="C8:D9"/>
  </mergeCells>
  <printOptions horizontalCentered="1"/>
  <pageMargins left="0.25" right="0.25" top="0.75" bottom="0.75" header="0.3" footer="0.3"/>
  <pageSetup paperSize="5" scale="85" orientation="landscape" r:id="rId1"/>
  <headerFooter>
    <oddHeader>&amp;L&amp;G</oddHeader>
    <oddFooter>&amp;C&amp;8Patrono con Igualdad de Oportunidad en el Empleo M/M/V/I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AD275"/>
  <sheetViews>
    <sheetView workbookViewId="0">
      <pane xSplit="4" ySplit="9" topLeftCell="E10" activePane="bottomRight" state="frozen"/>
      <selection pane="bottomRight"/>
      <selection pane="bottomLeft" activeCell="A10" sqref="A10"/>
      <selection pane="topRight" activeCell="E1" sqref="E1"/>
    </sheetView>
  </sheetViews>
  <sheetFormatPr defaultRowHeight="12.75"/>
  <cols>
    <col min="1" max="1" width="9.140625" style="90"/>
    <col min="2" max="2" width="11.140625" style="90" customWidth="1"/>
    <col min="3" max="3" width="5.7109375" style="90" bestFit="1" customWidth="1"/>
    <col min="4" max="4" width="39.85546875" style="90" bestFit="1" customWidth="1"/>
    <col min="5" max="6" width="7.140625" style="90" bestFit="1" customWidth="1"/>
    <col min="7" max="7" width="8" style="90" bestFit="1" customWidth="1"/>
    <col min="8" max="14" width="7" style="90" bestFit="1" customWidth="1"/>
    <col min="15" max="15" width="5.5703125" style="90" bestFit="1" customWidth="1"/>
    <col min="16" max="19" width="7" style="90" bestFit="1" customWidth="1"/>
    <col min="20" max="21" width="4.5703125" style="90" bestFit="1" customWidth="1"/>
    <col min="22" max="22" width="5.140625" style="90" bestFit="1" customWidth="1"/>
    <col min="23" max="24" width="4.5703125" style="90" bestFit="1" customWidth="1"/>
    <col min="25" max="25" width="5.140625" style="90" bestFit="1" customWidth="1"/>
    <col min="26" max="27" width="4.5703125" style="90" bestFit="1" customWidth="1"/>
    <col min="28" max="28" width="5.140625" style="90" bestFit="1" customWidth="1"/>
    <col min="29" max="30" width="9.28515625" style="90" bestFit="1" customWidth="1"/>
    <col min="31" max="16384" width="9.140625" style="90"/>
  </cols>
  <sheetData>
    <row r="1" spans="2:28" ht="15">
      <c r="C1" s="269" t="s">
        <v>28</v>
      </c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  <c r="U1" s="269"/>
      <c r="V1" s="269"/>
      <c r="W1" s="269"/>
      <c r="X1" s="269"/>
      <c r="Y1" s="269"/>
      <c r="Z1" s="269"/>
      <c r="AA1" s="269"/>
      <c r="AB1" s="269"/>
    </row>
    <row r="2" spans="2:28" ht="15">
      <c r="C2" s="269" t="s">
        <v>29</v>
      </c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  <c r="AA2" s="269"/>
      <c r="AB2" s="269"/>
    </row>
    <row r="3" spans="2:28" ht="15">
      <c r="C3" s="269" t="s">
        <v>3</v>
      </c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  <c r="P3" s="269"/>
      <c r="Q3" s="269"/>
      <c r="R3" s="269"/>
      <c r="S3" s="269"/>
      <c r="T3" s="269"/>
      <c r="U3" s="269"/>
      <c r="V3" s="269"/>
      <c r="W3" s="269"/>
      <c r="X3" s="269"/>
      <c r="Y3" s="269"/>
      <c r="Z3" s="269"/>
      <c r="AA3" s="269"/>
      <c r="AB3" s="269"/>
    </row>
    <row r="4" spans="2:28" ht="15" customHeight="1"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261" t="s">
        <v>577</v>
      </c>
      <c r="Z4" s="261"/>
      <c r="AA4" s="261"/>
      <c r="AB4" s="261"/>
    </row>
    <row r="5" spans="2:28" ht="15">
      <c r="C5" s="270" t="s">
        <v>31</v>
      </c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0"/>
      <c r="O5" s="270"/>
      <c r="P5" s="270"/>
      <c r="Q5" s="270"/>
      <c r="R5" s="270"/>
      <c r="S5" s="270"/>
      <c r="T5" s="270"/>
      <c r="U5" s="270"/>
      <c r="V5" s="270"/>
      <c r="W5" s="270"/>
      <c r="X5" s="270"/>
      <c r="Y5" s="270"/>
      <c r="Z5" s="270"/>
      <c r="AA5" s="270"/>
      <c r="AB5" s="270"/>
    </row>
    <row r="6" spans="2:28" ht="15">
      <c r="C6" s="271" t="s">
        <v>671</v>
      </c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</row>
    <row r="7" spans="2:28" ht="13.5" thickBot="1">
      <c r="C7" s="263" t="s">
        <v>33</v>
      </c>
      <c r="D7" s="263"/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  <c r="V7" s="263"/>
      <c r="W7" s="263"/>
      <c r="X7" s="263"/>
      <c r="Y7" s="263"/>
      <c r="Z7" s="263"/>
      <c r="AA7" s="263"/>
      <c r="AB7" s="263"/>
    </row>
    <row r="8" spans="2:28" ht="25.5" customHeight="1">
      <c r="B8" s="68"/>
      <c r="C8" s="266" t="s">
        <v>579</v>
      </c>
      <c r="D8" s="262"/>
      <c r="E8" s="262" t="s">
        <v>580</v>
      </c>
      <c r="F8" s="262"/>
      <c r="G8" s="262" t="s">
        <v>35</v>
      </c>
      <c r="H8" s="262" t="s">
        <v>36</v>
      </c>
      <c r="I8" s="262"/>
      <c r="J8" s="262" t="s">
        <v>35</v>
      </c>
      <c r="K8" s="262" t="s">
        <v>37</v>
      </c>
      <c r="L8" s="262"/>
      <c r="M8" s="262" t="s">
        <v>35</v>
      </c>
      <c r="N8" s="262" t="s">
        <v>38</v>
      </c>
      <c r="O8" s="262"/>
      <c r="P8" s="262" t="s">
        <v>35</v>
      </c>
      <c r="Q8" s="262" t="s">
        <v>39</v>
      </c>
      <c r="R8" s="262"/>
      <c r="S8" s="262" t="s">
        <v>35</v>
      </c>
      <c r="T8" s="262" t="s">
        <v>40</v>
      </c>
      <c r="U8" s="262"/>
      <c r="V8" s="262" t="s">
        <v>35</v>
      </c>
      <c r="W8" s="262" t="s">
        <v>42</v>
      </c>
      <c r="X8" s="262"/>
      <c r="Y8" s="262" t="s">
        <v>35</v>
      </c>
      <c r="Z8" s="262" t="s">
        <v>43</v>
      </c>
      <c r="AA8" s="262"/>
      <c r="AB8" s="264" t="s">
        <v>35</v>
      </c>
    </row>
    <row r="9" spans="2:28" ht="13.5" thickBot="1">
      <c r="B9" s="68"/>
      <c r="C9" s="267"/>
      <c r="D9" s="268"/>
      <c r="E9" s="91" t="s">
        <v>44</v>
      </c>
      <c r="F9" s="91" t="s">
        <v>45</v>
      </c>
      <c r="G9" s="268"/>
      <c r="H9" s="91" t="s">
        <v>44</v>
      </c>
      <c r="I9" s="91" t="s">
        <v>45</v>
      </c>
      <c r="J9" s="268"/>
      <c r="K9" s="91" t="s">
        <v>44</v>
      </c>
      <c r="L9" s="91" t="s">
        <v>45</v>
      </c>
      <c r="M9" s="268"/>
      <c r="N9" s="91" t="s">
        <v>44</v>
      </c>
      <c r="O9" s="91" t="s">
        <v>45</v>
      </c>
      <c r="P9" s="268"/>
      <c r="Q9" s="91" t="s">
        <v>44</v>
      </c>
      <c r="R9" s="91" t="s">
        <v>45</v>
      </c>
      <c r="S9" s="268"/>
      <c r="T9" s="91" t="s">
        <v>44</v>
      </c>
      <c r="U9" s="91" t="s">
        <v>45</v>
      </c>
      <c r="V9" s="268"/>
      <c r="W9" s="91" t="s">
        <v>44</v>
      </c>
      <c r="X9" s="91" t="s">
        <v>45</v>
      </c>
      <c r="Y9" s="268"/>
      <c r="Z9" s="91" t="s">
        <v>44</v>
      </c>
      <c r="AA9" s="91" t="s">
        <v>45</v>
      </c>
      <c r="AB9" s="265"/>
    </row>
    <row r="10" spans="2:28" ht="13.5" thickBot="1">
      <c r="B10" s="259"/>
      <c r="C10" s="260" t="s">
        <v>57</v>
      </c>
      <c r="D10" s="260"/>
      <c r="E10" s="92">
        <f t="shared" ref="E10:E31" si="0">H10+K10+N10+Q10+T10+W10+Z10</f>
        <v>8442</v>
      </c>
      <c r="F10" s="92">
        <f t="shared" ref="F10:F31" si="1">I10+L10+O10+R10+U10+X10+AA10</f>
        <v>4784</v>
      </c>
      <c r="G10" s="92">
        <f t="shared" ref="G10:G31" si="2">SUM(E10:F10)</f>
        <v>13226</v>
      </c>
      <c r="H10" s="92">
        <v>2308</v>
      </c>
      <c r="I10" s="92">
        <v>1369</v>
      </c>
      <c r="J10" s="92">
        <v>3677</v>
      </c>
      <c r="K10" s="92">
        <v>2742</v>
      </c>
      <c r="L10" s="92">
        <v>1546</v>
      </c>
      <c r="M10" s="92">
        <v>4288</v>
      </c>
      <c r="N10" s="92">
        <v>1302</v>
      </c>
      <c r="O10" s="92">
        <v>705</v>
      </c>
      <c r="P10" s="92">
        <v>2007</v>
      </c>
      <c r="Q10" s="92">
        <v>1982</v>
      </c>
      <c r="R10" s="92">
        <v>1107</v>
      </c>
      <c r="S10" s="92">
        <v>3089</v>
      </c>
      <c r="T10" s="92">
        <v>61</v>
      </c>
      <c r="U10" s="92">
        <v>30</v>
      </c>
      <c r="V10" s="92">
        <v>91</v>
      </c>
      <c r="W10" s="92">
        <v>19</v>
      </c>
      <c r="X10" s="92">
        <v>12</v>
      </c>
      <c r="Y10" s="92">
        <v>31</v>
      </c>
      <c r="Z10" s="92">
        <v>28</v>
      </c>
      <c r="AA10" s="92">
        <v>15</v>
      </c>
      <c r="AB10" s="93">
        <v>43</v>
      </c>
    </row>
    <row r="11" spans="2:28">
      <c r="B11" s="68"/>
      <c r="C11" s="255" t="s">
        <v>49</v>
      </c>
      <c r="D11" s="256"/>
      <c r="E11" s="94">
        <f t="shared" si="0"/>
        <v>6504</v>
      </c>
      <c r="F11" s="94">
        <f t="shared" si="1"/>
        <v>3703</v>
      </c>
      <c r="G11" s="94">
        <f t="shared" si="2"/>
        <v>10207</v>
      </c>
      <c r="H11" s="94">
        <v>1562</v>
      </c>
      <c r="I11" s="94">
        <v>987</v>
      </c>
      <c r="J11" s="94">
        <v>2549</v>
      </c>
      <c r="K11" s="94">
        <v>1669</v>
      </c>
      <c r="L11" s="94">
        <v>921</v>
      </c>
      <c r="M11" s="94">
        <v>2590</v>
      </c>
      <c r="N11" s="94">
        <v>1201</v>
      </c>
      <c r="O11" s="94">
        <v>642</v>
      </c>
      <c r="P11" s="94">
        <v>1843</v>
      </c>
      <c r="Q11" s="94">
        <v>1982</v>
      </c>
      <c r="R11" s="94">
        <v>1107</v>
      </c>
      <c r="S11" s="94">
        <v>3089</v>
      </c>
      <c r="T11" s="94">
        <v>61</v>
      </c>
      <c r="U11" s="94">
        <v>30</v>
      </c>
      <c r="V11" s="94">
        <v>91</v>
      </c>
      <c r="W11" s="94">
        <v>19</v>
      </c>
      <c r="X11" s="94">
        <v>12</v>
      </c>
      <c r="Y11" s="94">
        <v>31</v>
      </c>
      <c r="Z11" s="94">
        <v>10</v>
      </c>
      <c r="AA11" s="94">
        <v>4</v>
      </c>
      <c r="AB11" s="95">
        <v>14</v>
      </c>
    </row>
    <row r="12" spans="2:28">
      <c r="B12" s="68"/>
      <c r="C12" s="137">
        <v>5</v>
      </c>
      <c r="D12" s="97" t="s">
        <v>71</v>
      </c>
      <c r="E12" s="98">
        <f t="shared" si="0"/>
        <v>4914</v>
      </c>
      <c r="F12" s="98">
        <f t="shared" si="1"/>
        <v>2892</v>
      </c>
      <c r="G12" s="99">
        <f t="shared" si="2"/>
        <v>7806</v>
      </c>
      <c r="H12" s="98">
        <v>1224</v>
      </c>
      <c r="I12" s="98">
        <v>798</v>
      </c>
      <c r="J12" s="99">
        <v>2022</v>
      </c>
      <c r="K12" s="98">
        <v>1295</v>
      </c>
      <c r="L12" s="98">
        <v>732</v>
      </c>
      <c r="M12" s="99">
        <v>2027</v>
      </c>
      <c r="N12" s="98">
        <v>900</v>
      </c>
      <c r="O12" s="98">
        <v>491</v>
      </c>
      <c r="P12" s="99">
        <v>1391</v>
      </c>
      <c r="Q12" s="98">
        <v>1449</v>
      </c>
      <c r="R12" s="98">
        <v>842</v>
      </c>
      <c r="S12" s="99">
        <v>2291</v>
      </c>
      <c r="T12" s="98">
        <v>40</v>
      </c>
      <c r="U12" s="98">
        <v>27</v>
      </c>
      <c r="V12" s="99">
        <v>67</v>
      </c>
      <c r="W12" s="98"/>
      <c r="X12" s="98"/>
      <c r="Y12" s="99"/>
      <c r="Z12" s="98">
        <v>6</v>
      </c>
      <c r="AA12" s="98">
        <v>2</v>
      </c>
      <c r="AB12" s="100">
        <v>8</v>
      </c>
    </row>
    <row r="13" spans="2:28">
      <c r="B13" s="68"/>
      <c r="C13" s="137"/>
      <c r="D13" s="97" t="s">
        <v>581</v>
      </c>
      <c r="E13" s="98">
        <f t="shared" si="0"/>
        <v>84</v>
      </c>
      <c r="F13" s="98">
        <f t="shared" si="1"/>
        <v>31</v>
      </c>
      <c r="G13" s="99">
        <f t="shared" si="2"/>
        <v>115</v>
      </c>
      <c r="H13" s="98">
        <v>27</v>
      </c>
      <c r="I13" s="98">
        <v>7</v>
      </c>
      <c r="J13" s="99">
        <v>34</v>
      </c>
      <c r="K13" s="98">
        <v>18</v>
      </c>
      <c r="L13" s="98">
        <v>8</v>
      </c>
      <c r="M13" s="99">
        <v>26</v>
      </c>
      <c r="N13" s="98">
        <v>11</v>
      </c>
      <c r="O13" s="98">
        <v>6</v>
      </c>
      <c r="P13" s="99">
        <v>17</v>
      </c>
      <c r="Q13" s="98">
        <v>25</v>
      </c>
      <c r="R13" s="98">
        <v>10</v>
      </c>
      <c r="S13" s="99">
        <v>35</v>
      </c>
      <c r="T13" s="98">
        <v>3</v>
      </c>
      <c r="U13" s="98"/>
      <c r="V13" s="99">
        <v>3</v>
      </c>
      <c r="W13" s="98"/>
      <c r="X13" s="98"/>
      <c r="Y13" s="99"/>
      <c r="Z13" s="98"/>
      <c r="AA13" s="98"/>
      <c r="AB13" s="100"/>
    </row>
    <row r="14" spans="2:28">
      <c r="B14" s="68"/>
      <c r="C14" s="137"/>
      <c r="D14" s="97" t="s">
        <v>582</v>
      </c>
      <c r="E14" s="98">
        <f t="shared" si="0"/>
        <v>645</v>
      </c>
      <c r="F14" s="98">
        <f t="shared" si="1"/>
        <v>362</v>
      </c>
      <c r="G14" s="99">
        <f t="shared" si="2"/>
        <v>1007</v>
      </c>
      <c r="H14" s="98">
        <v>124</v>
      </c>
      <c r="I14" s="98">
        <v>80</v>
      </c>
      <c r="J14" s="99">
        <v>204</v>
      </c>
      <c r="K14" s="98">
        <v>132</v>
      </c>
      <c r="L14" s="98">
        <v>80</v>
      </c>
      <c r="M14" s="99">
        <v>212</v>
      </c>
      <c r="N14" s="98">
        <v>155</v>
      </c>
      <c r="O14" s="98">
        <v>73</v>
      </c>
      <c r="P14" s="99">
        <v>228</v>
      </c>
      <c r="Q14" s="98">
        <v>231</v>
      </c>
      <c r="R14" s="98">
        <v>129</v>
      </c>
      <c r="S14" s="99">
        <v>360</v>
      </c>
      <c r="T14" s="98">
        <v>1</v>
      </c>
      <c r="U14" s="98"/>
      <c r="V14" s="99">
        <v>1</v>
      </c>
      <c r="W14" s="98"/>
      <c r="X14" s="98"/>
      <c r="Y14" s="99"/>
      <c r="Z14" s="98">
        <v>2</v>
      </c>
      <c r="AA14" s="98"/>
      <c r="AB14" s="100">
        <v>2</v>
      </c>
    </row>
    <row r="15" spans="2:28">
      <c r="B15" s="68"/>
      <c r="C15" s="137"/>
      <c r="D15" s="97" t="s">
        <v>583</v>
      </c>
      <c r="E15" s="98">
        <f t="shared" si="0"/>
        <v>65</v>
      </c>
      <c r="F15" s="98">
        <f t="shared" si="1"/>
        <v>2</v>
      </c>
      <c r="G15" s="99">
        <f t="shared" si="2"/>
        <v>67</v>
      </c>
      <c r="H15" s="98">
        <v>20</v>
      </c>
      <c r="I15" s="98">
        <v>1</v>
      </c>
      <c r="J15" s="99">
        <v>21</v>
      </c>
      <c r="K15" s="98">
        <v>13</v>
      </c>
      <c r="L15" s="98">
        <v>1</v>
      </c>
      <c r="M15" s="99">
        <v>14</v>
      </c>
      <c r="N15" s="98">
        <v>14</v>
      </c>
      <c r="O15" s="98"/>
      <c r="P15" s="99">
        <v>14</v>
      </c>
      <c r="Q15" s="98">
        <v>18</v>
      </c>
      <c r="R15" s="98"/>
      <c r="S15" s="99">
        <v>18</v>
      </c>
      <c r="T15" s="98"/>
      <c r="U15" s="98"/>
      <c r="V15" s="99"/>
      <c r="W15" s="98"/>
      <c r="X15" s="98"/>
      <c r="Y15" s="99"/>
      <c r="Z15" s="98"/>
      <c r="AA15" s="98"/>
      <c r="AB15" s="100"/>
    </row>
    <row r="16" spans="2:28">
      <c r="B16" s="68"/>
      <c r="C16" s="137"/>
      <c r="D16" s="97" t="s">
        <v>584</v>
      </c>
      <c r="E16" s="98">
        <f t="shared" si="0"/>
        <v>248</v>
      </c>
      <c r="F16" s="98">
        <f t="shared" si="1"/>
        <v>22</v>
      </c>
      <c r="G16" s="99">
        <f t="shared" si="2"/>
        <v>270</v>
      </c>
      <c r="H16" s="98">
        <v>38</v>
      </c>
      <c r="I16" s="98">
        <v>5</v>
      </c>
      <c r="J16" s="99">
        <v>43</v>
      </c>
      <c r="K16" s="98">
        <v>54</v>
      </c>
      <c r="L16" s="98">
        <v>5</v>
      </c>
      <c r="M16" s="99">
        <v>59</v>
      </c>
      <c r="N16" s="98">
        <v>46</v>
      </c>
      <c r="O16" s="98">
        <v>4</v>
      </c>
      <c r="P16" s="99">
        <v>50</v>
      </c>
      <c r="Q16" s="98">
        <v>109</v>
      </c>
      <c r="R16" s="98">
        <v>8</v>
      </c>
      <c r="S16" s="99">
        <v>117</v>
      </c>
      <c r="T16" s="98">
        <v>1</v>
      </c>
      <c r="U16" s="98"/>
      <c r="V16" s="99">
        <v>1</v>
      </c>
      <c r="W16" s="98"/>
      <c r="X16" s="98"/>
      <c r="Y16" s="99"/>
      <c r="Z16" s="98"/>
      <c r="AA16" s="98"/>
      <c r="AB16" s="100"/>
    </row>
    <row r="17" spans="2:28">
      <c r="B17" s="68"/>
      <c r="C17" s="137"/>
      <c r="D17" s="97" t="s">
        <v>585</v>
      </c>
      <c r="E17" s="98">
        <f t="shared" si="0"/>
        <v>303</v>
      </c>
      <c r="F17" s="98">
        <f t="shared" si="1"/>
        <v>203</v>
      </c>
      <c r="G17" s="99">
        <f t="shared" si="2"/>
        <v>506</v>
      </c>
      <c r="H17" s="98">
        <v>72</v>
      </c>
      <c r="I17" s="98">
        <v>47</v>
      </c>
      <c r="J17" s="99">
        <v>119</v>
      </c>
      <c r="K17" s="98">
        <v>94</v>
      </c>
      <c r="L17" s="98">
        <v>41</v>
      </c>
      <c r="M17" s="99">
        <v>135</v>
      </c>
      <c r="N17" s="98">
        <v>48</v>
      </c>
      <c r="O17" s="98">
        <v>44</v>
      </c>
      <c r="P17" s="99">
        <v>92</v>
      </c>
      <c r="Q17" s="98">
        <v>89</v>
      </c>
      <c r="R17" s="98">
        <v>70</v>
      </c>
      <c r="S17" s="99">
        <v>159</v>
      </c>
      <c r="T17" s="98"/>
      <c r="U17" s="98">
        <v>1</v>
      </c>
      <c r="V17" s="99">
        <v>1</v>
      </c>
      <c r="W17" s="98"/>
      <c r="X17" s="98"/>
      <c r="Y17" s="99"/>
      <c r="Z17" s="98"/>
      <c r="AA17" s="98"/>
      <c r="AB17" s="100"/>
    </row>
    <row r="18" spans="2:28">
      <c r="B18" s="68"/>
      <c r="C18" s="137"/>
      <c r="D18" s="97" t="s">
        <v>586</v>
      </c>
      <c r="E18" s="98">
        <f t="shared" si="0"/>
        <v>86</v>
      </c>
      <c r="F18" s="98">
        <f t="shared" si="1"/>
        <v>30</v>
      </c>
      <c r="G18" s="99">
        <f t="shared" si="2"/>
        <v>116</v>
      </c>
      <c r="H18" s="98">
        <v>19</v>
      </c>
      <c r="I18" s="98">
        <v>10</v>
      </c>
      <c r="J18" s="99">
        <v>29</v>
      </c>
      <c r="K18" s="98">
        <v>22</v>
      </c>
      <c r="L18" s="98">
        <v>8</v>
      </c>
      <c r="M18" s="99">
        <v>30</v>
      </c>
      <c r="N18" s="98">
        <v>15</v>
      </c>
      <c r="O18" s="98">
        <v>1</v>
      </c>
      <c r="P18" s="99">
        <v>16</v>
      </c>
      <c r="Q18" s="98">
        <v>29</v>
      </c>
      <c r="R18" s="98">
        <v>11</v>
      </c>
      <c r="S18" s="99">
        <v>40</v>
      </c>
      <c r="T18" s="98"/>
      <c r="U18" s="98"/>
      <c r="V18" s="99"/>
      <c r="W18" s="98"/>
      <c r="X18" s="98"/>
      <c r="Y18" s="99"/>
      <c r="Z18" s="98">
        <v>1</v>
      </c>
      <c r="AA18" s="98"/>
      <c r="AB18" s="100">
        <v>1</v>
      </c>
    </row>
    <row r="19" spans="2:28">
      <c r="B19" s="68"/>
      <c r="C19" s="137"/>
      <c r="D19" s="97" t="s">
        <v>587</v>
      </c>
      <c r="E19" s="98">
        <f t="shared" si="0"/>
        <v>23</v>
      </c>
      <c r="F19" s="98">
        <f t="shared" si="1"/>
        <v>36</v>
      </c>
      <c r="G19" s="99">
        <f t="shared" si="2"/>
        <v>59</v>
      </c>
      <c r="H19" s="98"/>
      <c r="I19" s="98">
        <v>2</v>
      </c>
      <c r="J19" s="99">
        <v>2</v>
      </c>
      <c r="K19" s="98">
        <v>3</v>
      </c>
      <c r="L19" s="98">
        <v>7</v>
      </c>
      <c r="M19" s="99">
        <v>10</v>
      </c>
      <c r="N19" s="98">
        <v>3</v>
      </c>
      <c r="O19" s="98">
        <v>10</v>
      </c>
      <c r="P19" s="99">
        <v>13</v>
      </c>
      <c r="Q19" s="98">
        <v>17</v>
      </c>
      <c r="R19" s="98">
        <v>17</v>
      </c>
      <c r="S19" s="99">
        <v>34</v>
      </c>
      <c r="T19" s="98"/>
      <c r="U19" s="98"/>
      <c r="V19" s="99"/>
      <c r="W19" s="98"/>
      <c r="X19" s="98"/>
      <c r="Y19" s="99"/>
      <c r="Z19" s="98"/>
      <c r="AA19" s="98"/>
      <c r="AB19" s="100"/>
    </row>
    <row r="20" spans="2:28">
      <c r="B20" s="68"/>
      <c r="C20" s="137"/>
      <c r="D20" s="97" t="s">
        <v>588</v>
      </c>
      <c r="E20" s="98">
        <f t="shared" si="0"/>
        <v>75</v>
      </c>
      <c r="F20" s="98">
        <f t="shared" si="1"/>
        <v>75</v>
      </c>
      <c r="G20" s="99">
        <f t="shared" si="2"/>
        <v>150</v>
      </c>
      <c r="H20" s="98">
        <v>24</v>
      </c>
      <c r="I20" s="98">
        <v>22</v>
      </c>
      <c r="J20" s="99">
        <v>46</v>
      </c>
      <c r="K20" s="98">
        <v>31</v>
      </c>
      <c r="L20" s="98">
        <v>24</v>
      </c>
      <c r="M20" s="99">
        <v>55</v>
      </c>
      <c r="N20" s="98">
        <v>7</v>
      </c>
      <c r="O20" s="98">
        <v>9</v>
      </c>
      <c r="P20" s="99">
        <v>16</v>
      </c>
      <c r="Q20" s="98">
        <v>11</v>
      </c>
      <c r="R20" s="98">
        <v>18</v>
      </c>
      <c r="S20" s="99">
        <v>29</v>
      </c>
      <c r="T20" s="98">
        <v>1</v>
      </c>
      <c r="U20" s="98"/>
      <c r="V20" s="99">
        <v>1</v>
      </c>
      <c r="W20" s="98"/>
      <c r="X20" s="98"/>
      <c r="Y20" s="99"/>
      <c r="Z20" s="98">
        <v>1</v>
      </c>
      <c r="AA20" s="98">
        <v>2</v>
      </c>
      <c r="AB20" s="100">
        <v>3</v>
      </c>
    </row>
    <row r="21" spans="2:28">
      <c r="B21" s="68"/>
      <c r="C21" s="137"/>
      <c r="D21" s="97" t="s">
        <v>589</v>
      </c>
      <c r="E21" s="98">
        <f t="shared" si="0"/>
        <v>3</v>
      </c>
      <c r="F21" s="98">
        <f t="shared" si="1"/>
        <v>6</v>
      </c>
      <c r="G21" s="99">
        <f t="shared" si="2"/>
        <v>9</v>
      </c>
      <c r="H21" s="98">
        <v>2</v>
      </c>
      <c r="I21" s="98">
        <v>5</v>
      </c>
      <c r="J21" s="99">
        <v>7</v>
      </c>
      <c r="K21" s="98">
        <v>1</v>
      </c>
      <c r="L21" s="98">
        <v>1</v>
      </c>
      <c r="M21" s="99">
        <v>2</v>
      </c>
      <c r="N21" s="98"/>
      <c r="O21" s="98"/>
      <c r="P21" s="99"/>
      <c r="Q21" s="98"/>
      <c r="R21" s="98"/>
      <c r="S21" s="99"/>
      <c r="T21" s="98"/>
      <c r="U21" s="98"/>
      <c r="V21" s="99"/>
      <c r="W21" s="98"/>
      <c r="X21" s="98"/>
      <c r="Y21" s="99"/>
      <c r="Z21" s="98"/>
      <c r="AA21" s="98"/>
      <c r="AB21" s="100"/>
    </row>
    <row r="22" spans="2:28">
      <c r="B22" s="68"/>
      <c r="C22" s="137"/>
      <c r="D22" s="97" t="s">
        <v>590</v>
      </c>
      <c r="E22" s="98">
        <f t="shared" si="0"/>
        <v>8</v>
      </c>
      <c r="F22" s="98">
        <f t="shared" si="1"/>
        <v>9</v>
      </c>
      <c r="G22" s="99">
        <f t="shared" si="2"/>
        <v>17</v>
      </c>
      <c r="H22" s="98">
        <v>2</v>
      </c>
      <c r="I22" s="98">
        <v>6</v>
      </c>
      <c r="J22" s="99">
        <v>8</v>
      </c>
      <c r="K22" s="98">
        <v>5</v>
      </c>
      <c r="L22" s="98">
        <v>3</v>
      </c>
      <c r="M22" s="99">
        <v>8</v>
      </c>
      <c r="N22" s="98">
        <v>1</v>
      </c>
      <c r="O22" s="98"/>
      <c r="P22" s="99">
        <v>1</v>
      </c>
      <c r="Q22" s="98"/>
      <c r="R22" s="98"/>
      <c r="S22" s="99"/>
      <c r="T22" s="98"/>
      <c r="U22" s="98"/>
      <c r="V22" s="99"/>
      <c r="W22" s="98"/>
      <c r="X22" s="98"/>
      <c r="Y22" s="99"/>
      <c r="Z22" s="98"/>
      <c r="AA22" s="98"/>
      <c r="AB22" s="100"/>
    </row>
    <row r="23" spans="2:28">
      <c r="B23" s="68"/>
      <c r="C23" s="137"/>
      <c r="D23" s="97" t="s">
        <v>591</v>
      </c>
      <c r="E23" s="98">
        <f t="shared" si="0"/>
        <v>0</v>
      </c>
      <c r="F23" s="98">
        <f t="shared" si="1"/>
        <v>11</v>
      </c>
      <c r="G23" s="99">
        <f t="shared" si="2"/>
        <v>11</v>
      </c>
      <c r="H23" s="98"/>
      <c r="I23" s="98"/>
      <c r="J23" s="99"/>
      <c r="K23" s="98"/>
      <c r="L23" s="98">
        <v>8</v>
      </c>
      <c r="M23" s="99">
        <v>8</v>
      </c>
      <c r="N23" s="98"/>
      <c r="O23" s="98">
        <v>3</v>
      </c>
      <c r="P23" s="99">
        <v>3</v>
      </c>
      <c r="Q23" s="98"/>
      <c r="R23" s="98"/>
      <c r="S23" s="99"/>
      <c r="T23" s="98"/>
      <c r="U23" s="98"/>
      <c r="V23" s="99"/>
      <c r="W23" s="98"/>
      <c r="X23" s="98"/>
      <c r="Y23" s="99"/>
      <c r="Z23" s="98"/>
      <c r="AA23" s="98"/>
      <c r="AB23" s="100"/>
    </row>
    <row r="24" spans="2:28">
      <c r="B24" s="68"/>
      <c r="C24" s="137"/>
      <c r="D24" s="97" t="s">
        <v>402</v>
      </c>
      <c r="E24" s="98">
        <f t="shared" si="0"/>
        <v>50</v>
      </c>
      <c r="F24" s="98">
        <f t="shared" si="1"/>
        <v>24</v>
      </c>
      <c r="G24" s="99">
        <f t="shared" si="2"/>
        <v>74</v>
      </c>
      <c r="H24" s="98">
        <v>10</v>
      </c>
      <c r="I24" s="98">
        <v>4</v>
      </c>
      <c r="J24" s="99">
        <v>14</v>
      </c>
      <c r="K24" s="98">
        <v>1</v>
      </c>
      <c r="L24" s="98">
        <v>3</v>
      </c>
      <c r="M24" s="99">
        <v>4</v>
      </c>
      <c r="N24" s="98">
        <v>1</v>
      </c>
      <c r="O24" s="98">
        <v>1</v>
      </c>
      <c r="P24" s="99">
        <v>2</v>
      </c>
      <c r="Q24" s="98">
        <v>4</v>
      </c>
      <c r="R24" s="98">
        <v>2</v>
      </c>
      <c r="S24" s="99">
        <v>6</v>
      </c>
      <c r="T24" s="98">
        <v>15</v>
      </c>
      <c r="U24" s="98">
        <v>2</v>
      </c>
      <c r="V24" s="99">
        <v>17</v>
      </c>
      <c r="W24" s="98">
        <v>19</v>
      </c>
      <c r="X24" s="98">
        <v>12</v>
      </c>
      <c r="Y24" s="99">
        <v>31</v>
      </c>
      <c r="Z24" s="98"/>
      <c r="AA24" s="98"/>
      <c r="AB24" s="100"/>
    </row>
    <row r="25" spans="2:28">
      <c r="B25" s="68"/>
      <c r="C25" s="257" t="s">
        <v>50</v>
      </c>
      <c r="D25" s="258"/>
      <c r="E25" s="99">
        <f t="shared" si="0"/>
        <v>1938</v>
      </c>
      <c r="F25" s="99">
        <f t="shared" si="1"/>
        <v>1081</v>
      </c>
      <c r="G25" s="99">
        <f t="shared" si="2"/>
        <v>3019</v>
      </c>
      <c r="H25" s="99">
        <v>746</v>
      </c>
      <c r="I25" s="99">
        <v>382</v>
      </c>
      <c r="J25" s="99">
        <v>1128</v>
      </c>
      <c r="K25" s="99">
        <v>1073</v>
      </c>
      <c r="L25" s="99">
        <v>625</v>
      </c>
      <c r="M25" s="99">
        <v>1698</v>
      </c>
      <c r="N25" s="99">
        <v>101</v>
      </c>
      <c r="O25" s="99">
        <v>63</v>
      </c>
      <c r="P25" s="99">
        <v>164</v>
      </c>
      <c r="Q25" s="99"/>
      <c r="R25" s="99"/>
      <c r="S25" s="99"/>
      <c r="T25" s="99"/>
      <c r="U25" s="99"/>
      <c r="V25" s="99"/>
      <c r="W25" s="99"/>
      <c r="X25" s="99"/>
      <c r="Y25" s="99"/>
      <c r="Z25" s="99">
        <v>18</v>
      </c>
      <c r="AA25" s="99">
        <v>11</v>
      </c>
      <c r="AB25" s="100">
        <v>29</v>
      </c>
    </row>
    <row r="26" spans="2:28">
      <c r="B26" s="68"/>
      <c r="C26" s="137">
        <v>6</v>
      </c>
      <c r="D26" s="97" t="s">
        <v>441</v>
      </c>
      <c r="E26" s="98">
        <f t="shared" si="0"/>
        <v>4</v>
      </c>
      <c r="F26" s="98">
        <f t="shared" si="1"/>
        <v>2</v>
      </c>
      <c r="G26" s="99">
        <f t="shared" si="2"/>
        <v>6</v>
      </c>
      <c r="H26" s="98">
        <v>4</v>
      </c>
      <c r="I26" s="98">
        <v>2</v>
      </c>
      <c r="J26" s="99">
        <v>6</v>
      </c>
      <c r="K26" s="98"/>
      <c r="L26" s="98"/>
      <c r="M26" s="99"/>
      <c r="N26" s="98"/>
      <c r="O26" s="98"/>
      <c r="P26" s="99"/>
      <c r="Q26" s="98"/>
      <c r="R26" s="98"/>
      <c r="S26" s="99"/>
      <c r="T26" s="98"/>
      <c r="U26" s="98"/>
      <c r="V26" s="99"/>
      <c r="W26" s="98"/>
      <c r="X26" s="98"/>
      <c r="Y26" s="99"/>
      <c r="Z26" s="98"/>
      <c r="AA26" s="98"/>
      <c r="AB26" s="100"/>
    </row>
    <row r="27" spans="2:28">
      <c r="B27" s="68"/>
      <c r="C27" s="137">
        <v>7</v>
      </c>
      <c r="D27" s="97" t="s">
        <v>75</v>
      </c>
      <c r="E27" s="98">
        <f t="shared" si="0"/>
        <v>1080</v>
      </c>
      <c r="F27" s="98">
        <f t="shared" si="1"/>
        <v>551</v>
      </c>
      <c r="G27" s="99">
        <f t="shared" si="2"/>
        <v>1631</v>
      </c>
      <c r="H27" s="98">
        <v>469</v>
      </c>
      <c r="I27" s="98">
        <v>234</v>
      </c>
      <c r="J27" s="99">
        <v>703</v>
      </c>
      <c r="K27" s="98">
        <v>593</v>
      </c>
      <c r="L27" s="98">
        <v>306</v>
      </c>
      <c r="M27" s="99">
        <v>899</v>
      </c>
      <c r="N27" s="98"/>
      <c r="O27" s="98"/>
      <c r="P27" s="99"/>
      <c r="Q27" s="98"/>
      <c r="R27" s="98"/>
      <c r="S27" s="99"/>
      <c r="T27" s="98"/>
      <c r="U27" s="98"/>
      <c r="V27" s="99"/>
      <c r="W27" s="98"/>
      <c r="X27" s="98"/>
      <c r="Y27" s="99"/>
      <c r="Z27" s="98">
        <v>18</v>
      </c>
      <c r="AA27" s="98">
        <v>11</v>
      </c>
      <c r="AB27" s="100">
        <v>29</v>
      </c>
    </row>
    <row r="28" spans="2:28">
      <c r="B28" s="68"/>
      <c r="C28" s="137"/>
      <c r="D28" s="97" t="s">
        <v>592</v>
      </c>
      <c r="E28" s="98">
        <f t="shared" si="0"/>
        <v>25</v>
      </c>
      <c r="F28" s="98">
        <f t="shared" si="1"/>
        <v>33</v>
      </c>
      <c r="G28" s="99">
        <f t="shared" si="2"/>
        <v>58</v>
      </c>
      <c r="H28" s="98">
        <v>13</v>
      </c>
      <c r="I28" s="98">
        <v>18</v>
      </c>
      <c r="J28" s="99">
        <v>31</v>
      </c>
      <c r="K28" s="98">
        <v>12</v>
      </c>
      <c r="L28" s="98">
        <v>15</v>
      </c>
      <c r="M28" s="99">
        <v>27</v>
      </c>
      <c r="N28" s="98"/>
      <c r="O28" s="98"/>
      <c r="P28" s="99"/>
      <c r="Q28" s="98"/>
      <c r="R28" s="98"/>
      <c r="S28" s="99"/>
      <c r="T28" s="98"/>
      <c r="U28" s="98"/>
      <c r="V28" s="99"/>
      <c r="W28" s="98"/>
      <c r="X28" s="98"/>
      <c r="Y28" s="99"/>
      <c r="Z28" s="98"/>
      <c r="AA28" s="98"/>
      <c r="AB28" s="100"/>
    </row>
    <row r="29" spans="2:28">
      <c r="B29" s="68"/>
      <c r="C29" s="137">
        <v>8</v>
      </c>
      <c r="D29" s="97" t="s">
        <v>444</v>
      </c>
      <c r="E29" s="98">
        <f t="shared" si="0"/>
        <v>2</v>
      </c>
      <c r="F29" s="98">
        <f t="shared" si="1"/>
        <v>1</v>
      </c>
      <c r="G29" s="99">
        <f t="shared" si="2"/>
        <v>3</v>
      </c>
      <c r="H29" s="98">
        <v>2</v>
      </c>
      <c r="I29" s="98">
        <v>1</v>
      </c>
      <c r="J29" s="99">
        <v>3</v>
      </c>
      <c r="K29" s="98"/>
      <c r="L29" s="98"/>
      <c r="M29" s="99"/>
      <c r="N29" s="98"/>
      <c r="O29" s="98"/>
      <c r="P29" s="99"/>
      <c r="Q29" s="98"/>
      <c r="R29" s="98"/>
      <c r="S29" s="99"/>
      <c r="T29" s="98"/>
      <c r="U29" s="98"/>
      <c r="V29" s="99"/>
      <c r="W29" s="98"/>
      <c r="X29" s="98"/>
      <c r="Y29" s="99"/>
      <c r="Z29" s="98"/>
      <c r="AA29" s="98"/>
      <c r="AB29" s="100"/>
    </row>
    <row r="30" spans="2:28">
      <c r="B30" s="68"/>
      <c r="C30" s="137">
        <v>9</v>
      </c>
      <c r="D30" s="97" t="s">
        <v>77</v>
      </c>
      <c r="E30" s="98">
        <f t="shared" si="0"/>
        <v>511</v>
      </c>
      <c r="F30" s="98">
        <f t="shared" si="1"/>
        <v>307</v>
      </c>
      <c r="G30" s="99">
        <f t="shared" si="2"/>
        <v>818</v>
      </c>
      <c r="H30" s="98">
        <v>145</v>
      </c>
      <c r="I30" s="98">
        <v>74</v>
      </c>
      <c r="J30" s="99">
        <v>219</v>
      </c>
      <c r="K30" s="98">
        <v>366</v>
      </c>
      <c r="L30" s="98">
        <v>233</v>
      </c>
      <c r="M30" s="99">
        <v>599</v>
      </c>
      <c r="N30" s="98"/>
      <c r="O30" s="98"/>
      <c r="P30" s="99"/>
      <c r="Q30" s="98"/>
      <c r="R30" s="98"/>
      <c r="S30" s="99"/>
      <c r="T30" s="98"/>
      <c r="U30" s="98"/>
      <c r="V30" s="99"/>
      <c r="W30" s="98"/>
      <c r="X30" s="98"/>
      <c r="Y30" s="99"/>
      <c r="Z30" s="98"/>
      <c r="AA30" s="98"/>
      <c r="AB30" s="100"/>
    </row>
    <row r="31" spans="2:28">
      <c r="B31" s="68"/>
      <c r="C31" s="138">
        <v>11</v>
      </c>
      <c r="D31" s="102" t="s">
        <v>78</v>
      </c>
      <c r="E31" s="103">
        <f t="shared" si="0"/>
        <v>316</v>
      </c>
      <c r="F31" s="103">
        <f t="shared" si="1"/>
        <v>187</v>
      </c>
      <c r="G31" s="104">
        <f t="shared" si="2"/>
        <v>503</v>
      </c>
      <c r="H31" s="103">
        <v>113</v>
      </c>
      <c r="I31" s="103">
        <v>53</v>
      </c>
      <c r="J31" s="104">
        <v>166</v>
      </c>
      <c r="K31" s="103">
        <v>102</v>
      </c>
      <c r="L31" s="103">
        <v>71</v>
      </c>
      <c r="M31" s="104">
        <v>173</v>
      </c>
      <c r="N31" s="103">
        <v>101</v>
      </c>
      <c r="O31" s="103">
        <v>63</v>
      </c>
      <c r="P31" s="104">
        <v>164</v>
      </c>
      <c r="Q31" s="103"/>
      <c r="R31" s="103"/>
      <c r="S31" s="104"/>
      <c r="T31" s="103"/>
      <c r="U31" s="103"/>
      <c r="V31" s="104"/>
      <c r="W31" s="103"/>
      <c r="X31" s="103"/>
      <c r="Y31" s="104"/>
      <c r="Z31" s="103"/>
      <c r="AA31" s="103"/>
      <c r="AB31" s="105"/>
    </row>
    <row r="32" spans="2:28">
      <c r="B32" s="70" t="s">
        <v>101</v>
      </c>
      <c r="C32" s="85"/>
      <c r="D32" s="86"/>
      <c r="E32" s="87">
        <f t="shared" ref="E32:E95" si="3">H32+K32+N32+Q32+T32+W32+Z32</f>
        <v>1060</v>
      </c>
      <c r="F32" s="87">
        <f t="shared" ref="F32:F95" si="4">I32+L32+O32+R32+U32+X32+AA32</f>
        <v>1226</v>
      </c>
      <c r="G32" s="87">
        <f t="shared" ref="G32:G95" si="5">SUM(E32:F32)</f>
        <v>2286</v>
      </c>
      <c r="H32" s="87">
        <v>294</v>
      </c>
      <c r="I32" s="87">
        <v>383</v>
      </c>
      <c r="J32" s="87">
        <v>677</v>
      </c>
      <c r="K32" s="87">
        <v>277</v>
      </c>
      <c r="L32" s="87">
        <v>335</v>
      </c>
      <c r="M32" s="87">
        <v>612</v>
      </c>
      <c r="N32" s="87">
        <v>173</v>
      </c>
      <c r="O32" s="87">
        <v>202</v>
      </c>
      <c r="P32" s="87">
        <v>375</v>
      </c>
      <c r="Q32" s="87">
        <v>303</v>
      </c>
      <c r="R32" s="87">
        <v>294</v>
      </c>
      <c r="S32" s="87">
        <v>597</v>
      </c>
      <c r="T32" s="87">
        <v>12</v>
      </c>
      <c r="U32" s="87">
        <v>12</v>
      </c>
      <c r="V32" s="87">
        <v>24</v>
      </c>
      <c r="W32" s="87"/>
      <c r="X32" s="87"/>
      <c r="Y32" s="87"/>
      <c r="Z32" s="87">
        <v>1</v>
      </c>
      <c r="AA32" s="87"/>
      <c r="AB32" s="87">
        <v>1</v>
      </c>
    </row>
    <row r="33" spans="2:28">
      <c r="B33" s="72" t="s">
        <v>49</v>
      </c>
      <c r="C33" s="73"/>
      <c r="D33" s="74"/>
      <c r="E33" s="75">
        <f t="shared" si="3"/>
        <v>968</v>
      </c>
      <c r="F33" s="75">
        <f t="shared" si="4"/>
        <v>1138</v>
      </c>
      <c r="G33" s="75">
        <f t="shared" si="5"/>
        <v>2106</v>
      </c>
      <c r="H33" s="75">
        <v>247</v>
      </c>
      <c r="I33" s="75">
        <v>344</v>
      </c>
      <c r="J33" s="75">
        <v>591</v>
      </c>
      <c r="K33" s="75">
        <v>233</v>
      </c>
      <c r="L33" s="75">
        <v>286</v>
      </c>
      <c r="M33" s="75">
        <v>519</v>
      </c>
      <c r="N33" s="75">
        <v>173</v>
      </c>
      <c r="O33" s="75">
        <v>202</v>
      </c>
      <c r="P33" s="75">
        <v>375</v>
      </c>
      <c r="Q33" s="75">
        <v>303</v>
      </c>
      <c r="R33" s="75">
        <v>294</v>
      </c>
      <c r="S33" s="75">
        <v>597</v>
      </c>
      <c r="T33" s="75">
        <v>12</v>
      </c>
      <c r="U33" s="75">
        <v>12</v>
      </c>
      <c r="V33" s="75">
        <v>24</v>
      </c>
      <c r="W33" s="75"/>
      <c r="X33" s="75"/>
      <c r="Y33" s="75"/>
      <c r="Z33" s="75"/>
      <c r="AA33" s="75"/>
      <c r="AB33" s="75"/>
    </row>
    <row r="34" spans="2:28">
      <c r="B34" s="76" t="s">
        <v>71</v>
      </c>
      <c r="C34" s="77"/>
      <c r="D34" s="78"/>
      <c r="E34" s="79">
        <f t="shared" si="3"/>
        <v>968</v>
      </c>
      <c r="F34" s="79">
        <f t="shared" si="4"/>
        <v>1138</v>
      </c>
      <c r="G34" s="79">
        <f t="shared" si="5"/>
        <v>2106</v>
      </c>
      <c r="H34" s="79">
        <v>247</v>
      </c>
      <c r="I34" s="79">
        <v>344</v>
      </c>
      <c r="J34" s="79">
        <v>591</v>
      </c>
      <c r="K34" s="79">
        <v>233</v>
      </c>
      <c r="L34" s="79">
        <v>286</v>
      </c>
      <c r="M34" s="79">
        <v>519</v>
      </c>
      <c r="N34" s="79">
        <v>173</v>
      </c>
      <c r="O34" s="79">
        <v>202</v>
      </c>
      <c r="P34" s="79">
        <v>375</v>
      </c>
      <c r="Q34" s="79">
        <v>303</v>
      </c>
      <c r="R34" s="79">
        <v>294</v>
      </c>
      <c r="S34" s="79">
        <v>597</v>
      </c>
      <c r="T34" s="79">
        <v>12</v>
      </c>
      <c r="U34" s="79">
        <v>12</v>
      </c>
      <c r="V34" s="79">
        <v>24</v>
      </c>
      <c r="W34" s="79"/>
      <c r="X34" s="79"/>
      <c r="Y34" s="79"/>
      <c r="Z34" s="79"/>
      <c r="AA34" s="79"/>
      <c r="AB34" s="79"/>
    </row>
    <row r="35" spans="2:28">
      <c r="B35" s="80">
        <v>52.010100000000001</v>
      </c>
      <c r="C35" s="81" t="s">
        <v>80</v>
      </c>
      <c r="D35" s="82" t="s">
        <v>593</v>
      </c>
      <c r="E35" s="83">
        <f t="shared" si="3"/>
        <v>81</v>
      </c>
      <c r="F35" s="83">
        <f t="shared" si="4"/>
        <v>88</v>
      </c>
      <c r="G35" s="83">
        <f t="shared" si="5"/>
        <v>169</v>
      </c>
      <c r="H35" s="79">
        <v>27</v>
      </c>
      <c r="I35" s="79">
        <v>39</v>
      </c>
      <c r="J35" s="79">
        <v>66</v>
      </c>
      <c r="K35" s="79">
        <v>32</v>
      </c>
      <c r="L35" s="79">
        <v>21</v>
      </c>
      <c r="M35" s="79">
        <v>53</v>
      </c>
      <c r="N35" s="79">
        <v>14</v>
      </c>
      <c r="O35" s="79">
        <v>13</v>
      </c>
      <c r="P35" s="79">
        <v>27</v>
      </c>
      <c r="Q35" s="79">
        <v>7</v>
      </c>
      <c r="R35" s="79">
        <v>15</v>
      </c>
      <c r="S35" s="79">
        <v>22</v>
      </c>
      <c r="T35" s="79">
        <v>1</v>
      </c>
      <c r="U35" s="79"/>
      <c r="V35" s="79">
        <v>1</v>
      </c>
      <c r="W35" s="79"/>
      <c r="X35" s="79"/>
      <c r="Y35" s="79"/>
      <c r="Z35" s="79"/>
      <c r="AA35" s="79"/>
      <c r="AB35" s="79"/>
    </row>
    <row r="36" spans="2:28">
      <c r="B36" s="80">
        <v>52.020400000000002</v>
      </c>
      <c r="C36" s="81" t="s">
        <v>429</v>
      </c>
      <c r="D36" s="82" t="s">
        <v>430</v>
      </c>
      <c r="E36" s="83">
        <f t="shared" si="3"/>
        <v>50</v>
      </c>
      <c r="F36" s="83">
        <f t="shared" si="4"/>
        <v>19</v>
      </c>
      <c r="G36" s="83">
        <f t="shared" si="5"/>
        <v>69</v>
      </c>
      <c r="H36" s="79">
        <v>5</v>
      </c>
      <c r="I36" s="79">
        <v>3</v>
      </c>
      <c r="J36" s="79">
        <v>8</v>
      </c>
      <c r="K36" s="79">
        <v>14</v>
      </c>
      <c r="L36" s="79">
        <v>5</v>
      </c>
      <c r="M36" s="79">
        <v>19</v>
      </c>
      <c r="N36" s="79">
        <v>7</v>
      </c>
      <c r="O36" s="79">
        <v>4</v>
      </c>
      <c r="P36" s="79">
        <v>11</v>
      </c>
      <c r="Q36" s="79">
        <v>24</v>
      </c>
      <c r="R36" s="79">
        <v>7</v>
      </c>
      <c r="S36" s="79">
        <v>31</v>
      </c>
      <c r="T36" s="79"/>
      <c r="U36" s="79"/>
      <c r="V36" s="79"/>
      <c r="W36" s="79"/>
      <c r="X36" s="79"/>
      <c r="Y36" s="79"/>
      <c r="Z36" s="79"/>
      <c r="AA36" s="79"/>
      <c r="AB36" s="79"/>
    </row>
    <row r="37" spans="2:28">
      <c r="B37" s="80">
        <v>52.020499999999998</v>
      </c>
      <c r="C37" s="81" t="s">
        <v>82</v>
      </c>
      <c r="D37" s="82" t="s">
        <v>83</v>
      </c>
      <c r="E37" s="83">
        <f t="shared" si="3"/>
        <v>36</v>
      </c>
      <c r="F37" s="83">
        <f t="shared" si="4"/>
        <v>58</v>
      </c>
      <c r="G37" s="83">
        <f t="shared" si="5"/>
        <v>94</v>
      </c>
      <c r="H37" s="79">
        <v>12</v>
      </c>
      <c r="I37" s="79">
        <v>16</v>
      </c>
      <c r="J37" s="79">
        <v>28</v>
      </c>
      <c r="K37" s="79">
        <v>7</v>
      </c>
      <c r="L37" s="79">
        <v>16</v>
      </c>
      <c r="M37" s="79">
        <v>23</v>
      </c>
      <c r="N37" s="79">
        <v>5</v>
      </c>
      <c r="O37" s="79">
        <v>11</v>
      </c>
      <c r="P37" s="79">
        <v>16</v>
      </c>
      <c r="Q37" s="79">
        <v>12</v>
      </c>
      <c r="R37" s="79">
        <v>15</v>
      </c>
      <c r="S37" s="79">
        <v>27</v>
      </c>
      <c r="T37" s="79"/>
      <c r="U37" s="79"/>
      <c r="V37" s="79"/>
      <c r="W37" s="79"/>
      <c r="X37" s="79"/>
      <c r="Y37" s="79"/>
      <c r="Z37" s="79"/>
      <c r="AA37" s="79"/>
      <c r="AB37" s="79"/>
    </row>
    <row r="38" spans="2:28">
      <c r="B38" s="80">
        <v>52.030099999999997</v>
      </c>
      <c r="C38" s="81" t="s">
        <v>84</v>
      </c>
      <c r="D38" s="82" t="s">
        <v>85</v>
      </c>
      <c r="E38" s="83">
        <f t="shared" si="3"/>
        <v>294</v>
      </c>
      <c r="F38" s="83">
        <f t="shared" si="4"/>
        <v>414</v>
      </c>
      <c r="G38" s="83">
        <f t="shared" si="5"/>
        <v>708</v>
      </c>
      <c r="H38" s="79">
        <v>83</v>
      </c>
      <c r="I38" s="79">
        <v>104</v>
      </c>
      <c r="J38" s="79">
        <v>187</v>
      </c>
      <c r="K38" s="79">
        <v>77</v>
      </c>
      <c r="L38" s="79">
        <v>106</v>
      </c>
      <c r="M38" s="79">
        <v>183</v>
      </c>
      <c r="N38" s="79">
        <v>44</v>
      </c>
      <c r="O38" s="79">
        <v>78</v>
      </c>
      <c r="P38" s="79">
        <v>122</v>
      </c>
      <c r="Q38" s="79">
        <v>83</v>
      </c>
      <c r="R38" s="79">
        <v>118</v>
      </c>
      <c r="S38" s="79">
        <v>201</v>
      </c>
      <c r="T38" s="79">
        <v>7</v>
      </c>
      <c r="U38" s="79">
        <v>8</v>
      </c>
      <c r="V38" s="79">
        <v>15</v>
      </c>
      <c r="W38" s="79"/>
      <c r="X38" s="79"/>
      <c r="Y38" s="79"/>
      <c r="Z38" s="79"/>
      <c r="AA38" s="79"/>
      <c r="AB38" s="79"/>
    </row>
    <row r="39" spans="2:28">
      <c r="B39" s="80">
        <v>52.040199999999999</v>
      </c>
      <c r="C39" s="81" t="s">
        <v>86</v>
      </c>
      <c r="D39" s="82" t="s">
        <v>87</v>
      </c>
      <c r="E39" s="83">
        <f t="shared" si="3"/>
        <v>2</v>
      </c>
      <c r="F39" s="83">
        <f t="shared" si="4"/>
        <v>0</v>
      </c>
      <c r="G39" s="83">
        <f t="shared" si="5"/>
        <v>2</v>
      </c>
      <c r="H39" s="79"/>
      <c r="I39" s="79"/>
      <c r="J39" s="79"/>
      <c r="K39" s="79"/>
      <c r="L39" s="79"/>
      <c r="M39" s="79"/>
      <c r="N39" s="79"/>
      <c r="O39" s="79"/>
      <c r="P39" s="79"/>
      <c r="Q39" s="79">
        <v>2</v>
      </c>
      <c r="R39" s="79"/>
      <c r="S39" s="79">
        <v>2</v>
      </c>
      <c r="T39" s="79"/>
      <c r="U39" s="79"/>
      <c r="V39" s="79"/>
      <c r="W39" s="79"/>
      <c r="X39" s="79"/>
      <c r="Y39" s="79"/>
      <c r="Z39" s="79"/>
      <c r="AA39" s="79"/>
      <c r="AB39" s="79"/>
    </row>
    <row r="40" spans="2:28">
      <c r="B40" s="80">
        <v>52.060099999999998</v>
      </c>
      <c r="C40" s="81" t="s">
        <v>88</v>
      </c>
      <c r="D40" s="82" t="s">
        <v>594</v>
      </c>
      <c r="E40" s="83">
        <f t="shared" si="3"/>
        <v>23</v>
      </c>
      <c r="F40" s="83">
        <f t="shared" si="4"/>
        <v>33</v>
      </c>
      <c r="G40" s="83">
        <f t="shared" si="5"/>
        <v>56</v>
      </c>
      <c r="H40" s="79">
        <v>7</v>
      </c>
      <c r="I40" s="79">
        <v>11</v>
      </c>
      <c r="J40" s="79">
        <v>18</v>
      </c>
      <c r="K40" s="79">
        <v>6</v>
      </c>
      <c r="L40" s="79">
        <v>12</v>
      </c>
      <c r="M40" s="79">
        <v>18</v>
      </c>
      <c r="N40" s="79">
        <v>6</v>
      </c>
      <c r="O40" s="79">
        <v>4</v>
      </c>
      <c r="P40" s="79">
        <v>10</v>
      </c>
      <c r="Q40" s="79">
        <v>4</v>
      </c>
      <c r="R40" s="79">
        <v>6</v>
      </c>
      <c r="S40" s="79">
        <v>10</v>
      </c>
      <c r="T40" s="79"/>
      <c r="U40" s="79"/>
      <c r="V40" s="79"/>
      <c r="W40" s="79"/>
      <c r="X40" s="79"/>
      <c r="Y40" s="79"/>
      <c r="Z40" s="79"/>
      <c r="AA40" s="79"/>
      <c r="AB40" s="79"/>
    </row>
    <row r="41" spans="2:28">
      <c r="B41" s="80">
        <v>52.080100000000002</v>
      </c>
      <c r="C41" s="81" t="s">
        <v>90</v>
      </c>
      <c r="D41" s="82" t="s">
        <v>91</v>
      </c>
      <c r="E41" s="83">
        <f t="shared" si="3"/>
        <v>84</v>
      </c>
      <c r="F41" s="83">
        <f t="shared" si="4"/>
        <v>191</v>
      </c>
      <c r="G41" s="83">
        <f t="shared" si="5"/>
        <v>275</v>
      </c>
      <c r="H41" s="79">
        <v>22</v>
      </c>
      <c r="I41" s="79">
        <v>65</v>
      </c>
      <c r="J41" s="79">
        <v>87</v>
      </c>
      <c r="K41" s="79">
        <v>14</v>
      </c>
      <c r="L41" s="79">
        <v>46</v>
      </c>
      <c r="M41" s="79">
        <v>60</v>
      </c>
      <c r="N41" s="79">
        <v>15</v>
      </c>
      <c r="O41" s="79">
        <v>35</v>
      </c>
      <c r="P41" s="79">
        <v>50</v>
      </c>
      <c r="Q41" s="79">
        <v>33</v>
      </c>
      <c r="R41" s="79">
        <v>43</v>
      </c>
      <c r="S41" s="79">
        <v>76</v>
      </c>
      <c r="T41" s="79"/>
      <c r="U41" s="79">
        <v>2</v>
      </c>
      <c r="V41" s="79">
        <v>2</v>
      </c>
      <c r="W41" s="79"/>
      <c r="X41" s="79"/>
      <c r="Y41" s="79"/>
      <c r="Z41" s="79"/>
      <c r="AA41" s="79"/>
      <c r="AB41" s="79"/>
    </row>
    <row r="42" spans="2:28">
      <c r="B42" s="84">
        <v>52.100099999999998</v>
      </c>
      <c r="C42" s="81" t="s">
        <v>92</v>
      </c>
      <c r="D42" s="82" t="s">
        <v>93</v>
      </c>
      <c r="E42" s="83">
        <f t="shared" si="3"/>
        <v>129</v>
      </c>
      <c r="F42" s="83">
        <f t="shared" si="4"/>
        <v>47</v>
      </c>
      <c r="G42" s="83">
        <f t="shared" si="5"/>
        <v>176</v>
      </c>
      <c r="H42" s="79">
        <v>31</v>
      </c>
      <c r="I42" s="79">
        <v>19</v>
      </c>
      <c r="J42" s="79">
        <v>50</v>
      </c>
      <c r="K42" s="79">
        <v>32</v>
      </c>
      <c r="L42" s="79">
        <v>10</v>
      </c>
      <c r="M42" s="79">
        <v>42</v>
      </c>
      <c r="N42" s="79">
        <v>23</v>
      </c>
      <c r="O42" s="79">
        <v>4</v>
      </c>
      <c r="P42" s="79">
        <v>27</v>
      </c>
      <c r="Q42" s="79">
        <v>43</v>
      </c>
      <c r="R42" s="79">
        <v>14</v>
      </c>
      <c r="S42" s="79">
        <v>57</v>
      </c>
      <c r="T42" s="79"/>
      <c r="U42" s="79"/>
      <c r="V42" s="79"/>
      <c r="W42" s="79"/>
      <c r="X42" s="79"/>
      <c r="Y42" s="79"/>
      <c r="Z42" s="79"/>
      <c r="AA42" s="79"/>
      <c r="AB42" s="79"/>
    </row>
    <row r="43" spans="2:28">
      <c r="B43" s="85"/>
      <c r="C43" s="81" t="s">
        <v>485</v>
      </c>
      <c r="D43" s="82" t="s">
        <v>486</v>
      </c>
      <c r="E43" s="83">
        <f t="shared" si="3"/>
        <v>0</v>
      </c>
      <c r="F43" s="83">
        <f t="shared" si="4"/>
        <v>1</v>
      </c>
      <c r="G43" s="83">
        <f t="shared" si="5"/>
        <v>1</v>
      </c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>
        <v>1</v>
      </c>
      <c r="S43" s="79">
        <v>1</v>
      </c>
      <c r="T43" s="79"/>
      <c r="U43" s="79"/>
      <c r="V43" s="79"/>
      <c r="W43" s="79"/>
      <c r="X43" s="79"/>
      <c r="Y43" s="79"/>
      <c r="Z43" s="79"/>
      <c r="AA43" s="79"/>
      <c r="AB43" s="79"/>
    </row>
    <row r="44" spans="2:28">
      <c r="B44" s="80">
        <v>52.120100000000001</v>
      </c>
      <c r="C44" s="81" t="s">
        <v>94</v>
      </c>
      <c r="D44" s="82" t="s">
        <v>95</v>
      </c>
      <c r="E44" s="83">
        <f t="shared" si="3"/>
        <v>21</v>
      </c>
      <c r="F44" s="83">
        <f t="shared" si="4"/>
        <v>119</v>
      </c>
      <c r="G44" s="83">
        <f t="shared" si="5"/>
        <v>140</v>
      </c>
      <c r="H44" s="79">
        <v>5</v>
      </c>
      <c r="I44" s="79">
        <v>42</v>
      </c>
      <c r="J44" s="79">
        <v>47</v>
      </c>
      <c r="K44" s="79">
        <v>5</v>
      </c>
      <c r="L44" s="79">
        <v>30</v>
      </c>
      <c r="M44" s="79">
        <v>35</v>
      </c>
      <c r="N44" s="79">
        <v>5</v>
      </c>
      <c r="O44" s="79">
        <v>20</v>
      </c>
      <c r="P44" s="79">
        <v>25</v>
      </c>
      <c r="Q44" s="79">
        <v>4</v>
      </c>
      <c r="R44" s="79">
        <v>27</v>
      </c>
      <c r="S44" s="79">
        <v>31</v>
      </c>
      <c r="T44" s="79">
        <v>2</v>
      </c>
      <c r="U44" s="79"/>
      <c r="V44" s="79">
        <v>2</v>
      </c>
      <c r="W44" s="79"/>
      <c r="X44" s="79"/>
      <c r="Y44" s="79"/>
      <c r="Z44" s="79"/>
      <c r="AA44" s="79"/>
      <c r="AB44" s="79"/>
    </row>
    <row r="45" spans="2:28">
      <c r="B45" s="80">
        <v>52.130200000000002</v>
      </c>
      <c r="C45" s="81" t="s">
        <v>431</v>
      </c>
      <c r="D45" s="82" t="s">
        <v>432</v>
      </c>
      <c r="E45" s="83">
        <f t="shared" si="3"/>
        <v>16</v>
      </c>
      <c r="F45" s="83">
        <f t="shared" si="4"/>
        <v>16</v>
      </c>
      <c r="G45" s="83">
        <f t="shared" si="5"/>
        <v>32</v>
      </c>
      <c r="H45" s="79">
        <v>5</v>
      </c>
      <c r="I45" s="79">
        <v>6</v>
      </c>
      <c r="J45" s="79">
        <v>11</v>
      </c>
      <c r="K45" s="79">
        <v>3</v>
      </c>
      <c r="L45" s="79">
        <v>3</v>
      </c>
      <c r="M45" s="79">
        <v>6</v>
      </c>
      <c r="N45" s="79">
        <v>3</v>
      </c>
      <c r="O45" s="79">
        <v>3</v>
      </c>
      <c r="P45" s="79">
        <v>6</v>
      </c>
      <c r="Q45" s="79">
        <v>5</v>
      </c>
      <c r="R45" s="79">
        <v>2</v>
      </c>
      <c r="S45" s="79">
        <v>7</v>
      </c>
      <c r="T45" s="79"/>
      <c r="U45" s="79">
        <v>2</v>
      </c>
      <c r="V45" s="79">
        <v>2</v>
      </c>
      <c r="W45" s="79"/>
      <c r="X45" s="79"/>
      <c r="Y45" s="79"/>
      <c r="Z45" s="79"/>
      <c r="AA45" s="79"/>
      <c r="AB45" s="79"/>
    </row>
    <row r="46" spans="2:28">
      <c r="B46" s="84">
        <v>52.140099999999997</v>
      </c>
      <c r="C46" s="81" t="s">
        <v>98</v>
      </c>
      <c r="D46" s="82" t="s">
        <v>99</v>
      </c>
      <c r="E46" s="83">
        <f t="shared" si="3"/>
        <v>231</v>
      </c>
      <c r="F46" s="83">
        <f t="shared" si="4"/>
        <v>149</v>
      </c>
      <c r="G46" s="83">
        <f t="shared" si="5"/>
        <v>380</v>
      </c>
      <c r="H46" s="79">
        <v>50</v>
      </c>
      <c r="I46" s="79">
        <v>38</v>
      </c>
      <c r="J46" s="79">
        <v>88</v>
      </c>
      <c r="K46" s="79">
        <v>42</v>
      </c>
      <c r="L46" s="79">
        <v>36</v>
      </c>
      <c r="M46" s="79">
        <v>78</v>
      </c>
      <c r="N46" s="79">
        <v>51</v>
      </c>
      <c r="O46" s="79">
        <v>30</v>
      </c>
      <c r="P46" s="79">
        <v>81</v>
      </c>
      <c r="Q46" s="79">
        <v>86</v>
      </c>
      <c r="R46" s="79">
        <v>45</v>
      </c>
      <c r="S46" s="79">
        <v>131</v>
      </c>
      <c r="T46" s="79">
        <v>2</v>
      </c>
      <c r="U46" s="79"/>
      <c r="V46" s="79">
        <v>2</v>
      </c>
      <c r="W46" s="79"/>
      <c r="X46" s="79"/>
      <c r="Y46" s="79"/>
      <c r="Z46" s="79"/>
      <c r="AA46" s="79"/>
      <c r="AB46" s="79"/>
    </row>
    <row r="47" spans="2:28">
      <c r="B47" s="85"/>
      <c r="C47" s="81" t="s">
        <v>490</v>
      </c>
      <c r="D47" s="82" t="s">
        <v>491</v>
      </c>
      <c r="E47" s="83">
        <f t="shared" si="3"/>
        <v>1</v>
      </c>
      <c r="F47" s="83">
        <f t="shared" si="4"/>
        <v>3</v>
      </c>
      <c r="G47" s="83">
        <f t="shared" si="5"/>
        <v>4</v>
      </c>
      <c r="H47" s="79"/>
      <c r="I47" s="79">
        <v>1</v>
      </c>
      <c r="J47" s="79">
        <v>1</v>
      </c>
      <c r="K47" s="79">
        <v>1</v>
      </c>
      <c r="L47" s="79">
        <v>1</v>
      </c>
      <c r="M47" s="79">
        <v>2</v>
      </c>
      <c r="N47" s="79"/>
      <c r="O47" s="79"/>
      <c r="P47" s="79"/>
      <c r="Q47" s="79"/>
      <c r="R47" s="79">
        <v>1</v>
      </c>
      <c r="S47" s="79">
        <v>1</v>
      </c>
      <c r="T47" s="79"/>
      <c r="U47" s="79"/>
      <c r="V47" s="79"/>
      <c r="W47" s="79"/>
      <c r="X47" s="79"/>
      <c r="Y47" s="79"/>
      <c r="Z47" s="79"/>
      <c r="AA47" s="79"/>
      <c r="AB47" s="79"/>
    </row>
    <row r="48" spans="2:28">
      <c r="B48" s="72" t="s">
        <v>50</v>
      </c>
      <c r="C48" s="73"/>
      <c r="D48" s="74"/>
      <c r="E48" s="75">
        <f t="shared" si="3"/>
        <v>92</v>
      </c>
      <c r="F48" s="75">
        <f t="shared" si="4"/>
        <v>88</v>
      </c>
      <c r="G48" s="75">
        <f t="shared" si="5"/>
        <v>180</v>
      </c>
      <c r="H48" s="75">
        <v>47</v>
      </c>
      <c r="I48" s="75">
        <v>39</v>
      </c>
      <c r="J48" s="75">
        <v>86</v>
      </c>
      <c r="K48" s="75">
        <v>44</v>
      </c>
      <c r="L48" s="75">
        <v>49</v>
      </c>
      <c r="M48" s="75">
        <v>93</v>
      </c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>
        <v>1</v>
      </c>
      <c r="AA48" s="75"/>
      <c r="AB48" s="75">
        <v>1</v>
      </c>
    </row>
    <row r="49" spans="2:28">
      <c r="B49" s="76" t="s">
        <v>77</v>
      </c>
      <c r="C49" s="77"/>
      <c r="D49" s="78"/>
      <c r="E49" s="79">
        <f t="shared" si="3"/>
        <v>7</v>
      </c>
      <c r="F49" s="79">
        <f t="shared" si="4"/>
        <v>13</v>
      </c>
      <c r="G49" s="79">
        <f t="shared" si="5"/>
        <v>20</v>
      </c>
      <c r="H49" s="79"/>
      <c r="I49" s="79">
        <v>1</v>
      </c>
      <c r="J49" s="79">
        <v>1</v>
      </c>
      <c r="K49" s="79">
        <v>7</v>
      </c>
      <c r="L49" s="79">
        <v>12</v>
      </c>
      <c r="M49" s="79">
        <v>19</v>
      </c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</row>
    <row r="50" spans="2:28">
      <c r="B50" s="80">
        <v>52.080100000000002</v>
      </c>
      <c r="C50" s="81" t="s">
        <v>90</v>
      </c>
      <c r="D50" s="82" t="s">
        <v>91</v>
      </c>
      <c r="E50" s="83">
        <f t="shared" si="3"/>
        <v>1</v>
      </c>
      <c r="F50" s="83">
        <f t="shared" si="4"/>
        <v>10</v>
      </c>
      <c r="G50" s="83">
        <f t="shared" si="5"/>
        <v>11</v>
      </c>
      <c r="H50" s="79"/>
      <c r="I50" s="79">
        <v>1</v>
      </c>
      <c r="J50" s="79">
        <v>1</v>
      </c>
      <c r="K50" s="79">
        <v>1</v>
      </c>
      <c r="L50" s="79">
        <v>9</v>
      </c>
      <c r="M50" s="79">
        <v>10</v>
      </c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</row>
    <row r="51" spans="2:28">
      <c r="B51" s="80">
        <v>52.110100000000003</v>
      </c>
      <c r="C51" s="81" t="s">
        <v>104</v>
      </c>
      <c r="D51" s="82" t="s">
        <v>105</v>
      </c>
      <c r="E51" s="83">
        <f t="shared" si="3"/>
        <v>6</v>
      </c>
      <c r="F51" s="83">
        <f t="shared" si="4"/>
        <v>3</v>
      </c>
      <c r="G51" s="83">
        <f t="shared" si="5"/>
        <v>9</v>
      </c>
      <c r="H51" s="79"/>
      <c r="I51" s="79"/>
      <c r="J51" s="79"/>
      <c r="K51" s="79">
        <v>6</v>
      </c>
      <c r="L51" s="79">
        <v>3</v>
      </c>
      <c r="M51" s="79">
        <v>9</v>
      </c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</row>
    <row r="52" spans="2:28">
      <c r="B52" s="76" t="s">
        <v>75</v>
      </c>
      <c r="C52" s="77"/>
      <c r="D52" s="78"/>
      <c r="E52" s="79">
        <f t="shared" si="3"/>
        <v>85</v>
      </c>
      <c r="F52" s="79">
        <f t="shared" si="4"/>
        <v>75</v>
      </c>
      <c r="G52" s="79">
        <f t="shared" si="5"/>
        <v>160</v>
      </c>
      <c r="H52" s="79">
        <v>47</v>
      </c>
      <c r="I52" s="79">
        <v>38</v>
      </c>
      <c r="J52" s="79">
        <v>85</v>
      </c>
      <c r="K52" s="79">
        <v>37</v>
      </c>
      <c r="L52" s="79">
        <v>37</v>
      </c>
      <c r="M52" s="79">
        <v>74</v>
      </c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>
        <v>1</v>
      </c>
      <c r="AA52" s="79"/>
      <c r="AB52" s="79">
        <v>1</v>
      </c>
    </row>
    <row r="53" spans="2:28">
      <c r="B53" s="84">
        <v>52.010100000000001</v>
      </c>
      <c r="C53" s="81" t="s">
        <v>100</v>
      </c>
      <c r="D53" s="82" t="s">
        <v>101</v>
      </c>
      <c r="E53" s="83">
        <f t="shared" si="3"/>
        <v>85</v>
      </c>
      <c r="F53" s="83">
        <f t="shared" si="4"/>
        <v>75</v>
      </c>
      <c r="G53" s="83">
        <f t="shared" si="5"/>
        <v>160</v>
      </c>
      <c r="H53" s="79">
        <v>47</v>
      </c>
      <c r="I53" s="79">
        <v>38</v>
      </c>
      <c r="J53" s="79">
        <v>85</v>
      </c>
      <c r="K53" s="79">
        <v>37</v>
      </c>
      <c r="L53" s="79">
        <v>37</v>
      </c>
      <c r="M53" s="79">
        <v>74</v>
      </c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>
        <v>1</v>
      </c>
      <c r="AA53" s="79"/>
      <c r="AB53" s="79">
        <v>1</v>
      </c>
    </row>
    <row r="54" spans="2:28">
      <c r="B54" s="70" t="s">
        <v>110</v>
      </c>
      <c r="C54" s="85"/>
      <c r="D54" s="86"/>
      <c r="E54" s="87">
        <f t="shared" si="3"/>
        <v>273</v>
      </c>
      <c r="F54" s="87">
        <f t="shared" si="4"/>
        <v>164</v>
      </c>
      <c r="G54" s="87">
        <f t="shared" si="5"/>
        <v>437</v>
      </c>
      <c r="H54" s="87">
        <v>74</v>
      </c>
      <c r="I54" s="87">
        <v>58</v>
      </c>
      <c r="J54" s="87">
        <v>132</v>
      </c>
      <c r="K54" s="87">
        <v>90</v>
      </c>
      <c r="L54" s="87">
        <v>53</v>
      </c>
      <c r="M54" s="87">
        <v>143</v>
      </c>
      <c r="N54" s="87">
        <v>47</v>
      </c>
      <c r="O54" s="87">
        <v>15</v>
      </c>
      <c r="P54" s="87">
        <v>62</v>
      </c>
      <c r="Q54" s="87">
        <v>62</v>
      </c>
      <c r="R54" s="87">
        <v>38</v>
      </c>
      <c r="S54" s="87">
        <v>100</v>
      </c>
      <c r="T54" s="87"/>
      <c r="U54" s="87"/>
      <c r="V54" s="87"/>
      <c r="W54" s="87"/>
      <c r="X54" s="87"/>
      <c r="Y54" s="87"/>
      <c r="Z54" s="87"/>
      <c r="AA54" s="87"/>
      <c r="AB54" s="87"/>
    </row>
    <row r="55" spans="2:28">
      <c r="B55" s="72" t="s">
        <v>49</v>
      </c>
      <c r="C55" s="73"/>
      <c r="D55" s="74"/>
      <c r="E55" s="75">
        <f t="shared" si="3"/>
        <v>210</v>
      </c>
      <c r="F55" s="75">
        <f t="shared" si="4"/>
        <v>122</v>
      </c>
      <c r="G55" s="75">
        <f t="shared" si="5"/>
        <v>332</v>
      </c>
      <c r="H55" s="75">
        <v>43</v>
      </c>
      <c r="I55" s="75">
        <v>35</v>
      </c>
      <c r="J55" s="75">
        <v>78</v>
      </c>
      <c r="K55" s="75">
        <v>58</v>
      </c>
      <c r="L55" s="75">
        <v>34</v>
      </c>
      <c r="M55" s="75">
        <v>92</v>
      </c>
      <c r="N55" s="75">
        <v>47</v>
      </c>
      <c r="O55" s="75">
        <v>15</v>
      </c>
      <c r="P55" s="75">
        <v>62</v>
      </c>
      <c r="Q55" s="75">
        <v>62</v>
      </c>
      <c r="R55" s="75">
        <v>38</v>
      </c>
      <c r="S55" s="75">
        <v>100</v>
      </c>
      <c r="T55" s="75"/>
      <c r="U55" s="75"/>
      <c r="V55" s="75"/>
      <c r="W55" s="75"/>
      <c r="X55" s="75"/>
      <c r="Y55" s="75"/>
      <c r="Z55" s="75"/>
      <c r="AA55" s="75"/>
      <c r="AB55" s="75"/>
    </row>
    <row r="56" spans="2:28">
      <c r="B56" s="76" t="s">
        <v>71</v>
      </c>
      <c r="C56" s="77"/>
      <c r="D56" s="78"/>
      <c r="E56" s="79">
        <f t="shared" si="3"/>
        <v>210</v>
      </c>
      <c r="F56" s="79">
        <f t="shared" si="4"/>
        <v>122</v>
      </c>
      <c r="G56" s="79">
        <f t="shared" si="5"/>
        <v>332</v>
      </c>
      <c r="H56" s="79">
        <v>43</v>
      </c>
      <c r="I56" s="79">
        <v>35</v>
      </c>
      <c r="J56" s="79">
        <v>78</v>
      </c>
      <c r="K56" s="79">
        <v>58</v>
      </c>
      <c r="L56" s="79">
        <v>34</v>
      </c>
      <c r="M56" s="79">
        <v>92</v>
      </c>
      <c r="N56" s="79">
        <v>47</v>
      </c>
      <c r="O56" s="79">
        <v>15</v>
      </c>
      <c r="P56" s="79">
        <v>62</v>
      </c>
      <c r="Q56" s="79">
        <v>62</v>
      </c>
      <c r="R56" s="79">
        <v>38</v>
      </c>
      <c r="S56" s="79">
        <v>100</v>
      </c>
      <c r="T56" s="79"/>
      <c r="U56" s="79"/>
      <c r="V56" s="79"/>
      <c r="W56" s="79"/>
      <c r="X56" s="79"/>
      <c r="Y56" s="79"/>
      <c r="Z56" s="79"/>
      <c r="AA56" s="79"/>
      <c r="AB56" s="79"/>
    </row>
    <row r="57" spans="2:28">
      <c r="B57" s="80">
        <v>4.0400999999999998</v>
      </c>
      <c r="C57" s="81" t="s">
        <v>107</v>
      </c>
      <c r="D57" s="82" t="s">
        <v>595</v>
      </c>
      <c r="E57" s="83">
        <f t="shared" si="3"/>
        <v>210</v>
      </c>
      <c r="F57" s="83">
        <f t="shared" si="4"/>
        <v>122</v>
      </c>
      <c r="G57" s="83">
        <f t="shared" si="5"/>
        <v>332</v>
      </c>
      <c r="H57" s="79">
        <v>43</v>
      </c>
      <c r="I57" s="79">
        <v>35</v>
      </c>
      <c r="J57" s="79">
        <v>78</v>
      </c>
      <c r="K57" s="79">
        <v>58</v>
      </c>
      <c r="L57" s="79">
        <v>34</v>
      </c>
      <c r="M57" s="79">
        <v>92</v>
      </c>
      <c r="N57" s="79">
        <v>47</v>
      </c>
      <c r="O57" s="79">
        <v>15</v>
      </c>
      <c r="P57" s="79">
        <v>62</v>
      </c>
      <c r="Q57" s="79">
        <v>62</v>
      </c>
      <c r="R57" s="79">
        <v>38</v>
      </c>
      <c r="S57" s="79">
        <v>100</v>
      </c>
      <c r="T57" s="79"/>
      <c r="U57" s="79"/>
      <c r="V57" s="79"/>
      <c r="W57" s="79"/>
      <c r="X57" s="79"/>
      <c r="Y57" s="79"/>
      <c r="Z57" s="79"/>
      <c r="AA57" s="79"/>
      <c r="AB57" s="79"/>
    </row>
    <row r="58" spans="2:28">
      <c r="B58" s="72" t="s">
        <v>50</v>
      </c>
      <c r="C58" s="73"/>
      <c r="D58" s="74"/>
      <c r="E58" s="75">
        <f t="shared" si="3"/>
        <v>63</v>
      </c>
      <c r="F58" s="75">
        <f t="shared" si="4"/>
        <v>42</v>
      </c>
      <c r="G58" s="75">
        <f t="shared" si="5"/>
        <v>105</v>
      </c>
      <c r="H58" s="75">
        <v>31</v>
      </c>
      <c r="I58" s="75">
        <v>23</v>
      </c>
      <c r="J58" s="75">
        <v>54</v>
      </c>
      <c r="K58" s="75">
        <v>32</v>
      </c>
      <c r="L58" s="75">
        <v>19</v>
      </c>
      <c r="M58" s="75">
        <v>51</v>
      </c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</row>
    <row r="59" spans="2:28">
      <c r="B59" s="76" t="s">
        <v>75</v>
      </c>
      <c r="C59" s="77"/>
      <c r="D59" s="78"/>
      <c r="E59" s="79">
        <f t="shared" si="3"/>
        <v>63</v>
      </c>
      <c r="F59" s="79">
        <f t="shared" si="4"/>
        <v>42</v>
      </c>
      <c r="G59" s="79">
        <f t="shared" si="5"/>
        <v>105</v>
      </c>
      <c r="H59" s="79">
        <v>31</v>
      </c>
      <c r="I59" s="79">
        <v>23</v>
      </c>
      <c r="J59" s="79">
        <v>54</v>
      </c>
      <c r="K59" s="79">
        <v>32</v>
      </c>
      <c r="L59" s="79">
        <v>19</v>
      </c>
      <c r="M59" s="79">
        <v>51</v>
      </c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</row>
    <row r="60" spans="2:28">
      <c r="B60" s="84">
        <v>4.0201000000000002</v>
      </c>
      <c r="C60" s="81" t="s">
        <v>109</v>
      </c>
      <c r="D60" s="82" t="s">
        <v>110</v>
      </c>
      <c r="E60" s="83">
        <f t="shared" si="3"/>
        <v>63</v>
      </c>
      <c r="F60" s="83">
        <f t="shared" si="4"/>
        <v>42</v>
      </c>
      <c r="G60" s="83">
        <f t="shared" si="5"/>
        <v>105</v>
      </c>
      <c r="H60" s="79">
        <v>31</v>
      </c>
      <c r="I60" s="79">
        <v>23</v>
      </c>
      <c r="J60" s="79">
        <v>54</v>
      </c>
      <c r="K60" s="79">
        <v>32</v>
      </c>
      <c r="L60" s="79">
        <v>19</v>
      </c>
      <c r="M60" s="79">
        <v>51</v>
      </c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</row>
    <row r="61" spans="2:28">
      <c r="B61" s="70" t="s">
        <v>596</v>
      </c>
      <c r="C61" s="85"/>
      <c r="D61" s="86"/>
      <c r="E61" s="87">
        <f t="shared" si="3"/>
        <v>1746</v>
      </c>
      <c r="F61" s="87">
        <f t="shared" si="4"/>
        <v>1094</v>
      </c>
      <c r="G61" s="87">
        <f t="shared" si="5"/>
        <v>2840</v>
      </c>
      <c r="H61" s="87">
        <v>429</v>
      </c>
      <c r="I61" s="87">
        <v>270</v>
      </c>
      <c r="J61" s="87">
        <v>699</v>
      </c>
      <c r="K61" s="87">
        <v>517</v>
      </c>
      <c r="L61" s="87">
        <v>353</v>
      </c>
      <c r="M61" s="87">
        <v>870</v>
      </c>
      <c r="N61" s="87">
        <v>300</v>
      </c>
      <c r="O61" s="87">
        <v>168</v>
      </c>
      <c r="P61" s="87">
        <v>468</v>
      </c>
      <c r="Q61" s="87">
        <v>482</v>
      </c>
      <c r="R61" s="87">
        <v>297</v>
      </c>
      <c r="S61" s="87">
        <v>779</v>
      </c>
      <c r="T61" s="87">
        <v>10</v>
      </c>
      <c r="U61" s="87">
        <v>2</v>
      </c>
      <c r="V61" s="87">
        <v>12</v>
      </c>
      <c r="W61" s="87"/>
      <c r="X61" s="87"/>
      <c r="Y61" s="87"/>
      <c r="Z61" s="87">
        <v>8</v>
      </c>
      <c r="AA61" s="87">
        <v>4</v>
      </c>
      <c r="AB61" s="87">
        <v>12</v>
      </c>
    </row>
    <row r="62" spans="2:28">
      <c r="B62" s="72" t="s">
        <v>49</v>
      </c>
      <c r="C62" s="73"/>
      <c r="D62" s="74"/>
      <c r="E62" s="75">
        <f t="shared" si="3"/>
        <v>1615</v>
      </c>
      <c r="F62" s="75">
        <f t="shared" si="4"/>
        <v>955</v>
      </c>
      <c r="G62" s="75">
        <f t="shared" si="5"/>
        <v>2570</v>
      </c>
      <c r="H62" s="75">
        <v>401</v>
      </c>
      <c r="I62" s="75">
        <v>246</v>
      </c>
      <c r="J62" s="75">
        <v>647</v>
      </c>
      <c r="K62" s="75">
        <v>414</v>
      </c>
      <c r="L62" s="75">
        <v>238</v>
      </c>
      <c r="M62" s="75">
        <v>652</v>
      </c>
      <c r="N62" s="75">
        <v>300</v>
      </c>
      <c r="O62" s="75">
        <v>168</v>
      </c>
      <c r="P62" s="75">
        <v>468</v>
      </c>
      <c r="Q62" s="75">
        <v>482</v>
      </c>
      <c r="R62" s="75">
        <v>297</v>
      </c>
      <c r="S62" s="75">
        <v>779</v>
      </c>
      <c r="T62" s="75">
        <v>10</v>
      </c>
      <c r="U62" s="75">
        <v>2</v>
      </c>
      <c r="V62" s="75">
        <v>12</v>
      </c>
      <c r="W62" s="75"/>
      <c r="X62" s="75"/>
      <c r="Y62" s="75"/>
      <c r="Z62" s="75">
        <v>8</v>
      </c>
      <c r="AA62" s="75">
        <v>4</v>
      </c>
      <c r="AB62" s="75">
        <v>12</v>
      </c>
    </row>
    <row r="63" spans="2:28">
      <c r="B63" s="76" t="s">
        <v>71</v>
      </c>
      <c r="C63" s="77"/>
      <c r="D63" s="78"/>
      <c r="E63" s="79">
        <f t="shared" si="3"/>
        <v>895</v>
      </c>
      <c r="F63" s="79">
        <f t="shared" si="4"/>
        <v>518</v>
      </c>
      <c r="G63" s="79">
        <f t="shared" si="5"/>
        <v>1413</v>
      </c>
      <c r="H63" s="79">
        <v>253</v>
      </c>
      <c r="I63" s="79">
        <v>144</v>
      </c>
      <c r="J63" s="79">
        <v>397</v>
      </c>
      <c r="K63" s="79">
        <v>251</v>
      </c>
      <c r="L63" s="79">
        <v>134</v>
      </c>
      <c r="M63" s="79">
        <v>385</v>
      </c>
      <c r="N63" s="79">
        <v>138</v>
      </c>
      <c r="O63" s="79">
        <v>86</v>
      </c>
      <c r="P63" s="79">
        <v>224</v>
      </c>
      <c r="Q63" s="79">
        <v>240</v>
      </c>
      <c r="R63" s="79">
        <v>150</v>
      </c>
      <c r="S63" s="79">
        <v>390</v>
      </c>
      <c r="T63" s="79">
        <v>8</v>
      </c>
      <c r="U63" s="79">
        <v>2</v>
      </c>
      <c r="V63" s="79">
        <v>10</v>
      </c>
      <c r="W63" s="79"/>
      <c r="X63" s="79"/>
      <c r="Y63" s="79"/>
      <c r="Z63" s="79">
        <v>5</v>
      </c>
      <c r="AA63" s="79">
        <v>2</v>
      </c>
      <c r="AB63" s="79">
        <v>7</v>
      </c>
    </row>
    <row r="64" spans="2:28">
      <c r="B64" s="80">
        <v>3.0104000000000002</v>
      </c>
      <c r="C64" s="81" t="s">
        <v>112</v>
      </c>
      <c r="D64" s="82" t="s">
        <v>113</v>
      </c>
      <c r="E64" s="83">
        <f t="shared" si="3"/>
        <v>213</v>
      </c>
      <c r="F64" s="83">
        <f t="shared" si="4"/>
        <v>87</v>
      </c>
      <c r="G64" s="83">
        <f t="shared" si="5"/>
        <v>300</v>
      </c>
      <c r="H64" s="79">
        <v>55</v>
      </c>
      <c r="I64" s="79">
        <v>29</v>
      </c>
      <c r="J64" s="79">
        <v>84</v>
      </c>
      <c r="K64" s="79">
        <v>76</v>
      </c>
      <c r="L64" s="79">
        <v>20</v>
      </c>
      <c r="M64" s="79">
        <v>96</v>
      </c>
      <c r="N64" s="79">
        <v>32</v>
      </c>
      <c r="O64" s="79">
        <v>12</v>
      </c>
      <c r="P64" s="79">
        <v>44</v>
      </c>
      <c r="Q64" s="79">
        <v>48</v>
      </c>
      <c r="R64" s="79">
        <v>26</v>
      </c>
      <c r="S64" s="79">
        <v>74</v>
      </c>
      <c r="T64" s="79"/>
      <c r="U64" s="79"/>
      <c r="V64" s="79"/>
      <c r="W64" s="79"/>
      <c r="X64" s="79"/>
      <c r="Y64" s="79"/>
      <c r="Z64" s="79">
        <v>2</v>
      </c>
      <c r="AA64" s="79"/>
      <c r="AB64" s="79">
        <v>2</v>
      </c>
    </row>
    <row r="65" spans="2:28">
      <c r="B65" s="80">
        <v>11.0701</v>
      </c>
      <c r="C65" s="81" t="s">
        <v>114</v>
      </c>
      <c r="D65" s="82" t="s">
        <v>115</v>
      </c>
      <c r="E65" s="83">
        <f t="shared" si="3"/>
        <v>31</v>
      </c>
      <c r="F65" s="83">
        <f t="shared" si="4"/>
        <v>121</v>
      </c>
      <c r="G65" s="83">
        <f t="shared" si="5"/>
        <v>152</v>
      </c>
      <c r="H65" s="79">
        <v>8</v>
      </c>
      <c r="I65" s="79">
        <v>36</v>
      </c>
      <c r="J65" s="79">
        <v>44</v>
      </c>
      <c r="K65" s="79">
        <v>11</v>
      </c>
      <c r="L65" s="79">
        <v>30</v>
      </c>
      <c r="M65" s="79">
        <v>41</v>
      </c>
      <c r="N65" s="79">
        <v>5</v>
      </c>
      <c r="O65" s="79">
        <v>20</v>
      </c>
      <c r="P65" s="79">
        <v>25</v>
      </c>
      <c r="Q65" s="79">
        <v>5</v>
      </c>
      <c r="R65" s="79">
        <v>32</v>
      </c>
      <c r="S65" s="79">
        <v>37</v>
      </c>
      <c r="T65" s="79">
        <v>1</v>
      </c>
      <c r="U65" s="79">
        <v>2</v>
      </c>
      <c r="V65" s="79">
        <v>3</v>
      </c>
      <c r="W65" s="79"/>
      <c r="X65" s="79"/>
      <c r="Y65" s="79"/>
      <c r="Z65" s="79">
        <v>1</v>
      </c>
      <c r="AA65" s="79">
        <v>1</v>
      </c>
      <c r="AB65" s="79">
        <v>2</v>
      </c>
    </row>
    <row r="66" spans="2:28">
      <c r="B66" s="80">
        <v>30.180099999999999</v>
      </c>
      <c r="C66" s="81" t="s">
        <v>128</v>
      </c>
      <c r="D66" s="82" t="s">
        <v>129</v>
      </c>
      <c r="E66" s="83">
        <f t="shared" si="3"/>
        <v>189</v>
      </c>
      <c r="F66" s="83">
        <f t="shared" si="4"/>
        <v>81</v>
      </c>
      <c r="G66" s="83">
        <f t="shared" si="5"/>
        <v>270</v>
      </c>
      <c r="H66" s="79">
        <v>51</v>
      </c>
      <c r="I66" s="79">
        <v>24</v>
      </c>
      <c r="J66" s="79">
        <v>75</v>
      </c>
      <c r="K66" s="79">
        <v>36</v>
      </c>
      <c r="L66" s="79">
        <v>14</v>
      </c>
      <c r="M66" s="79">
        <v>50</v>
      </c>
      <c r="N66" s="79">
        <v>32</v>
      </c>
      <c r="O66" s="79">
        <v>18</v>
      </c>
      <c r="P66" s="79">
        <v>50</v>
      </c>
      <c r="Q66" s="79">
        <v>68</v>
      </c>
      <c r="R66" s="79">
        <v>25</v>
      </c>
      <c r="S66" s="79">
        <v>93</v>
      </c>
      <c r="T66" s="79">
        <v>1</v>
      </c>
      <c r="U66" s="79"/>
      <c r="V66" s="79">
        <v>1</v>
      </c>
      <c r="W66" s="79"/>
      <c r="X66" s="79"/>
      <c r="Y66" s="79"/>
      <c r="Z66" s="79">
        <v>1</v>
      </c>
      <c r="AA66" s="79"/>
      <c r="AB66" s="79">
        <v>1</v>
      </c>
    </row>
    <row r="67" spans="2:28">
      <c r="B67" s="80">
        <v>40.0501</v>
      </c>
      <c r="C67" s="81" t="s">
        <v>132</v>
      </c>
      <c r="D67" s="82" t="s">
        <v>133</v>
      </c>
      <c r="E67" s="83">
        <f t="shared" si="3"/>
        <v>206</v>
      </c>
      <c r="F67" s="83">
        <f t="shared" si="4"/>
        <v>114</v>
      </c>
      <c r="G67" s="83">
        <f t="shared" si="5"/>
        <v>320</v>
      </c>
      <c r="H67" s="79">
        <v>40</v>
      </c>
      <c r="I67" s="79">
        <v>17</v>
      </c>
      <c r="J67" s="79">
        <v>57</v>
      </c>
      <c r="K67" s="79">
        <v>48</v>
      </c>
      <c r="L67" s="79">
        <v>29</v>
      </c>
      <c r="M67" s="79">
        <v>77</v>
      </c>
      <c r="N67" s="79">
        <v>31</v>
      </c>
      <c r="O67" s="79">
        <v>23</v>
      </c>
      <c r="P67" s="79">
        <v>54</v>
      </c>
      <c r="Q67" s="79">
        <v>86</v>
      </c>
      <c r="R67" s="79">
        <v>44</v>
      </c>
      <c r="S67" s="79">
        <v>130</v>
      </c>
      <c r="T67" s="79"/>
      <c r="U67" s="79"/>
      <c r="V67" s="79"/>
      <c r="W67" s="79"/>
      <c r="X67" s="79"/>
      <c r="Y67" s="79"/>
      <c r="Z67" s="79">
        <v>1</v>
      </c>
      <c r="AA67" s="79">
        <v>1</v>
      </c>
      <c r="AB67" s="79">
        <v>2</v>
      </c>
    </row>
    <row r="68" spans="2:28">
      <c r="B68" s="80">
        <v>40.080100000000002</v>
      </c>
      <c r="C68" s="81" t="s">
        <v>134</v>
      </c>
      <c r="D68" s="82" t="s">
        <v>135</v>
      </c>
      <c r="E68" s="83">
        <f t="shared" si="3"/>
        <v>157</v>
      </c>
      <c r="F68" s="83">
        <f t="shared" si="4"/>
        <v>102</v>
      </c>
      <c r="G68" s="83">
        <f t="shared" si="5"/>
        <v>259</v>
      </c>
      <c r="H68" s="79">
        <v>76</v>
      </c>
      <c r="I68" s="79">
        <v>35</v>
      </c>
      <c r="J68" s="79">
        <v>111</v>
      </c>
      <c r="K68" s="79">
        <v>57</v>
      </c>
      <c r="L68" s="79">
        <v>38</v>
      </c>
      <c r="M68" s="79">
        <v>95</v>
      </c>
      <c r="N68" s="79">
        <v>18</v>
      </c>
      <c r="O68" s="79">
        <v>11</v>
      </c>
      <c r="P68" s="79">
        <v>29</v>
      </c>
      <c r="Q68" s="79">
        <v>6</v>
      </c>
      <c r="R68" s="79">
        <v>18</v>
      </c>
      <c r="S68" s="79">
        <v>24</v>
      </c>
      <c r="T68" s="79"/>
      <c r="U68" s="79"/>
      <c r="V68" s="79"/>
      <c r="W68" s="79"/>
      <c r="X68" s="79"/>
      <c r="Y68" s="79"/>
      <c r="Z68" s="79"/>
      <c r="AA68" s="79"/>
      <c r="AB68" s="79"/>
    </row>
    <row r="69" spans="2:28">
      <c r="B69" s="80">
        <v>51.310099999999998</v>
      </c>
      <c r="C69" s="81" t="s">
        <v>116</v>
      </c>
      <c r="D69" s="82" t="s">
        <v>117</v>
      </c>
      <c r="E69" s="83">
        <f t="shared" si="3"/>
        <v>99</v>
      </c>
      <c r="F69" s="83">
        <f t="shared" si="4"/>
        <v>13</v>
      </c>
      <c r="G69" s="83">
        <f t="shared" si="5"/>
        <v>112</v>
      </c>
      <c r="H69" s="79">
        <v>23</v>
      </c>
      <c r="I69" s="79">
        <v>3</v>
      </c>
      <c r="J69" s="79">
        <v>26</v>
      </c>
      <c r="K69" s="79">
        <v>23</v>
      </c>
      <c r="L69" s="79">
        <v>3</v>
      </c>
      <c r="M69" s="79">
        <v>26</v>
      </c>
      <c r="N69" s="79">
        <v>20</v>
      </c>
      <c r="O69" s="79">
        <v>2</v>
      </c>
      <c r="P69" s="79">
        <v>22</v>
      </c>
      <c r="Q69" s="79">
        <v>27</v>
      </c>
      <c r="R69" s="79">
        <v>5</v>
      </c>
      <c r="S69" s="79">
        <v>32</v>
      </c>
      <c r="T69" s="79">
        <v>6</v>
      </c>
      <c r="U69" s="79"/>
      <c r="V69" s="79">
        <v>6</v>
      </c>
      <c r="W69" s="79"/>
      <c r="X69" s="79"/>
      <c r="Y69" s="79"/>
      <c r="Z69" s="79"/>
      <c r="AA69" s="79"/>
      <c r="AB69" s="79"/>
    </row>
    <row r="70" spans="2:28">
      <c r="B70" s="76" t="s">
        <v>582</v>
      </c>
      <c r="C70" s="77"/>
      <c r="D70" s="78"/>
      <c r="E70" s="79">
        <f t="shared" si="3"/>
        <v>645</v>
      </c>
      <c r="F70" s="79">
        <f t="shared" si="4"/>
        <v>362</v>
      </c>
      <c r="G70" s="79">
        <f t="shared" si="5"/>
        <v>1007</v>
      </c>
      <c r="H70" s="79">
        <v>124</v>
      </c>
      <c r="I70" s="79">
        <v>80</v>
      </c>
      <c r="J70" s="79">
        <v>204</v>
      </c>
      <c r="K70" s="79">
        <v>132</v>
      </c>
      <c r="L70" s="79">
        <v>80</v>
      </c>
      <c r="M70" s="79">
        <v>212</v>
      </c>
      <c r="N70" s="79">
        <v>155</v>
      </c>
      <c r="O70" s="79">
        <v>73</v>
      </c>
      <c r="P70" s="79">
        <v>228</v>
      </c>
      <c r="Q70" s="79">
        <v>231</v>
      </c>
      <c r="R70" s="79">
        <v>129</v>
      </c>
      <c r="S70" s="79">
        <v>360</v>
      </c>
      <c r="T70" s="79">
        <v>1</v>
      </c>
      <c r="U70" s="79"/>
      <c r="V70" s="79">
        <v>1</v>
      </c>
      <c r="W70" s="79"/>
      <c r="X70" s="79"/>
      <c r="Y70" s="79"/>
      <c r="Z70" s="79">
        <v>2</v>
      </c>
      <c r="AA70" s="79"/>
      <c r="AB70" s="79">
        <v>2</v>
      </c>
    </row>
    <row r="71" spans="2:28">
      <c r="B71" s="84">
        <v>26.010100000000001</v>
      </c>
      <c r="C71" s="81" t="s">
        <v>118</v>
      </c>
      <c r="D71" s="82" t="s">
        <v>119</v>
      </c>
      <c r="E71" s="83">
        <f t="shared" si="3"/>
        <v>22</v>
      </c>
      <c r="F71" s="83">
        <f t="shared" si="4"/>
        <v>10</v>
      </c>
      <c r="G71" s="83">
        <f t="shared" si="5"/>
        <v>32</v>
      </c>
      <c r="H71" s="79"/>
      <c r="I71" s="79"/>
      <c r="J71" s="79"/>
      <c r="K71" s="79"/>
      <c r="L71" s="79"/>
      <c r="M71" s="79"/>
      <c r="N71" s="79">
        <v>4</v>
      </c>
      <c r="O71" s="79">
        <v>1</v>
      </c>
      <c r="P71" s="79">
        <v>5</v>
      </c>
      <c r="Q71" s="79">
        <v>18</v>
      </c>
      <c r="R71" s="79">
        <v>9</v>
      </c>
      <c r="S71" s="79">
        <v>27</v>
      </c>
      <c r="T71" s="79"/>
      <c r="U71" s="79"/>
      <c r="V71" s="79"/>
      <c r="W71" s="79"/>
      <c r="X71" s="79"/>
      <c r="Y71" s="79"/>
      <c r="Z71" s="79"/>
      <c r="AA71" s="79"/>
      <c r="AB71" s="79"/>
    </row>
    <row r="72" spans="2:28">
      <c r="B72" s="88"/>
      <c r="C72" s="81" t="s">
        <v>120</v>
      </c>
      <c r="D72" s="82" t="s">
        <v>121</v>
      </c>
      <c r="E72" s="83">
        <f t="shared" si="3"/>
        <v>92</v>
      </c>
      <c r="F72" s="83">
        <f t="shared" si="4"/>
        <v>44</v>
      </c>
      <c r="G72" s="83">
        <f t="shared" si="5"/>
        <v>136</v>
      </c>
      <c r="H72" s="79"/>
      <c r="I72" s="79">
        <v>2</v>
      </c>
      <c r="J72" s="79">
        <v>2</v>
      </c>
      <c r="K72" s="79">
        <v>2</v>
      </c>
      <c r="L72" s="79"/>
      <c r="M72" s="79">
        <v>2</v>
      </c>
      <c r="N72" s="79">
        <v>22</v>
      </c>
      <c r="O72" s="79">
        <v>9</v>
      </c>
      <c r="P72" s="79">
        <v>31</v>
      </c>
      <c r="Q72" s="79">
        <v>68</v>
      </c>
      <c r="R72" s="79">
        <v>33</v>
      </c>
      <c r="S72" s="79">
        <v>101</v>
      </c>
      <c r="T72" s="79"/>
      <c r="U72" s="79"/>
      <c r="V72" s="79"/>
      <c r="W72" s="79"/>
      <c r="X72" s="79"/>
      <c r="Y72" s="79"/>
      <c r="Z72" s="79"/>
      <c r="AA72" s="79"/>
      <c r="AB72" s="79"/>
    </row>
    <row r="73" spans="2:28">
      <c r="B73" s="85"/>
      <c r="C73" s="81" t="s">
        <v>122</v>
      </c>
      <c r="D73" s="82" t="s">
        <v>123</v>
      </c>
      <c r="E73" s="83">
        <f t="shared" si="3"/>
        <v>531</v>
      </c>
      <c r="F73" s="83">
        <f t="shared" si="4"/>
        <v>308</v>
      </c>
      <c r="G73" s="83">
        <f t="shared" si="5"/>
        <v>839</v>
      </c>
      <c r="H73" s="79">
        <v>124</v>
      </c>
      <c r="I73" s="79">
        <v>78</v>
      </c>
      <c r="J73" s="79">
        <v>202</v>
      </c>
      <c r="K73" s="79">
        <v>130</v>
      </c>
      <c r="L73" s="79">
        <v>80</v>
      </c>
      <c r="M73" s="79">
        <v>210</v>
      </c>
      <c r="N73" s="79">
        <v>129</v>
      </c>
      <c r="O73" s="79">
        <v>63</v>
      </c>
      <c r="P73" s="79">
        <v>192</v>
      </c>
      <c r="Q73" s="79">
        <v>145</v>
      </c>
      <c r="R73" s="79">
        <v>87</v>
      </c>
      <c r="S73" s="79">
        <v>232</v>
      </c>
      <c r="T73" s="79">
        <v>1</v>
      </c>
      <c r="U73" s="79"/>
      <c r="V73" s="79">
        <v>1</v>
      </c>
      <c r="W73" s="79"/>
      <c r="X73" s="79"/>
      <c r="Y73" s="79"/>
      <c r="Z73" s="79">
        <v>2</v>
      </c>
      <c r="AA73" s="79"/>
      <c r="AB73" s="79">
        <v>2</v>
      </c>
    </row>
    <row r="74" spans="2:28">
      <c r="B74" s="76" t="s">
        <v>588</v>
      </c>
      <c r="C74" s="77"/>
      <c r="D74" s="78"/>
      <c r="E74" s="79">
        <f t="shared" si="3"/>
        <v>75</v>
      </c>
      <c r="F74" s="79">
        <f t="shared" si="4"/>
        <v>75</v>
      </c>
      <c r="G74" s="79">
        <f t="shared" si="5"/>
        <v>150</v>
      </c>
      <c r="H74" s="79">
        <v>24</v>
      </c>
      <c r="I74" s="79">
        <v>22</v>
      </c>
      <c r="J74" s="79">
        <v>46</v>
      </c>
      <c r="K74" s="79">
        <v>31</v>
      </c>
      <c r="L74" s="79">
        <v>24</v>
      </c>
      <c r="M74" s="79">
        <v>55</v>
      </c>
      <c r="N74" s="79">
        <v>7</v>
      </c>
      <c r="O74" s="79">
        <v>9</v>
      </c>
      <c r="P74" s="79">
        <v>16</v>
      </c>
      <c r="Q74" s="79">
        <v>11</v>
      </c>
      <c r="R74" s="79">
        <v>18</v>
      </c>
      <c r="S74" s="79">
        <v>29</v>
      </c>
      <c r="T74" s="79">
        <v>1</v>
      </c>
      <c r="U74" s="79"/>
      <c r="V74" s="79">
        <v>1</v>
      </c>
      <c r="W74" s="79"/>
      <c r="X74" s="79"/>
      <c r="Y74" s="79"/>
      <c r="Z74" s="79">
        <v>1</v>
      </c>
      <c r="AA74" s="79">
        <v>2</v>
      </c>
      <c r="AB74" s="79">
        <v>3</v>
      </c>
    </row>
    <row r="75" spans="2:28">
      <c r="B75" s="84">
        <v>27.010100000000001</v>
      </c>
      <c r="C75" s="81" t="s">
        <v>124</v>
      </c>
      <c r="D75" s="82" t="s">
        <v>125</v>
      </c>
      <c r="E75" s="83">
        <f t="shared" si="3"/>
        <v>75</v>
      </c>
      <c r="F75" s="83">
        <f t="shared" si="4"/>
        <v>71</v>
      </c>
      <c r="G75" s="83">
        <f t="shared" si="5"/>
        <v>146</v>
      </c>
      <c r="H75" s="79">
        <v>24</v>
      </c>
      <c r="I75" s="79">
        <v>22</v>
      </c>
      <c r="J75" s="79">
        <v>46</v>
      </c>
      <c r="K75" s="79">
        <v>31</v>
      </c>
      <c r="L75" s="79">
        <v>24</v>
      </c>
      <c r="M75" s="79">
        <v>55</v>
      </c>
      <c r="N75" s="79">
        <v>7</v>
      </c>
      <c r="O75" s="79">
        <v>9</v>
      </c>
      <c r="P75" s="79">
        <v>16</v>
      </c>
      <c r="Q75" s="79">
        <v>11</v>
      </c>
      <c r="R75" s="79">
        <v>14</v>
      </c>
      <c r="S75" s="79">
        <v>25</v>
      </c>
      <c r="T75" s="79">
        <v>1</v>
      </c>
      <c r="U75" s="79"/>
      <c r="V75" s="79">
        <v>1</v>
      </c>
      <c r="W75" s="79"/>
      <c r="X75" s="79"/>
      <c r="Y75" s="79"/>
      <c r="Z75" s="79">
        <v>1</v>
      </c>
      <c r="AA75" s="79">
        <v>2</v>
      </c>
      <c r="AB75" s="79">
        <v>3</v>
      </c>
    </row>
    <row r="76" spans="2:28">
      <c r="B76" s="85"/>
      <c r="C76" s="81" t="s">
        <v>126</v>
      </c>
      <c r="D76" s="82" t="s">
        <v>127</v>
      </c>
      <c r="E76" s="83">
        <f t="shared" si="3"/>
        <v>0</v>
      </c>
      <c r="F76" s="83">
        <f t="shared" si="4"/>
        <v>4</v>
      </c>
      <c r="G76" s="83">
        <f t="shared" si="5"/>
        <v>4</v>
      </c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>
        <v>4</v>
      </c>
      <c r="S76" s="79">
        <v>4</v>
      </c>
      <c r="T76" s="79"/>
      <c r="U76" s="79"/>
      <c r="V76" s="79"/>
      <c r="W76" s="79"/>
      <c r="X76" s="79"/>
      <c r="Y76" s="79"/>
      <c r="Z76" s="79"/>
      <c r="AA76" s="79"/>
      <c r="AB76" s="79"/>
    </row>
    <row r="77" spans="2:28">
      <c r="B77" s="72" t="s">
        <v>50</v>
      </c>
      <c r="C77" s="73"/>
      <c r="D77" s="74"/>
      <c r="E77" s="75">
        <f t="shared" si="3"/>
        <v>131</v>
      </c>
      <c r="F77" s="75">
        <f t="shared" si="4"/>
        <v>139</v>
      </c>
      <c r="G77" s="75">
        <f t="shared" si="5"/>
        <v>270</v>
      </c>
      <c r="H77" s="75">
        <v>28</v>
      </c>
      <c r="I77" s="75">
        <v>24</v>
      </c>
      <c r="J77" s="75">
        <v>52</v>
      </c>
      <c r="K77" s="75">
        <v>103</v>
      </c>
      <c r="L77" s="75">
        <v>115</v>
      </c>
      <c r="M77" s="75">
        <v>218</v>
      </c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</row>
    <row r="78" spans="2:28">
      <c r="B78" s="76" t="s">
        <v>77</v>
      </c>
      <c r="C78" s="77"/>
      <c r="D78" s="78"/>
      <c r="E78" s="79">
        <f t="shared" si="3"/>
        <v>100</v>
      </c>
      <c r="F78" s="79">
        <f t="shared" si="4"/>
        <v>100</v>
      </c>
      <c r="G78" s="79">
        <f t="shared" si="5"/>
        <v>200</v>
      </c>
      <c r="H78" s="79">
        <v>20</v>
      </c>
      <c r="I78" s="79">
        <v>17</v>
      </c>
      <c r="J78" s="79">
        <v>37</v>
      </c>
      <c r="K78" s="79">
        <v>80</v>
      </c>
      <c r="L78" s="79">
        <v>83</v>
      </c>
      <c r="M78" s="79">
        <v>163</v>
      </c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A78" s="79"/>
      <c r="AB78" s="79"/>
    </row>
    <row r="79" spans="2:28">
      <c r="B79" s="80">
        <v>3.0104000000000002</v>
      </c>
      <c r="C79" s="81" t="s">
        <v>112</v>
      </c>
      <c r="D79" s="82" t="s">
        <v>113</v>
      </c>
      <c r="E79" s="83">
        <f t="shared" si="3"/>
        <v>23</v>
      </c>
      <c r="F79" s="83">
        <f t="shared" si="4"/>
        <v>17</v>
      </c>
      <c r="G79" s="83">
        <f t="shared" si="5"/>
        <v>40</v>
      </c>
      <c r="H79" s="79">
        <v>5</v>
      </c>
      <c r="I79" s="79">
        <v>2</v>
      </c>
      <c r="J79" s="79">
        <v>7</v>
      </c>
      <c r="K79" s="79">
        <v>18</v>
      </c>
      <c r="L79" s="79">
        <v>15</v>
      </c>
      <c r="M79" s="79">
        <v>33</v>
      </c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A79" s="79"/>
      <c r="AB79" s="79"/>
    </row>
    <row r="80" spans="2:28">
      <c r="B80" s="80">
        <v>26.010100000000001</v>
      </c>
      <c r="C80" s="81" t="s">
        <v>122</v>
      </c>
      <c r="D80" s="82" t="s">
        <v>123</v>
      </c>
      <c r="E80" s="83">
        <f t="shared" si="3"/>
        <v>30</v>
      </c>
      <c r="F80" s="83">
        <f t="shared" si="4"/>
        <v>26</v>
      </c>
      <c r="G80" s="83">
        <f t="shared" si="5"/>
        <v>56</v>
      </c>
      <c r="H80" s="79">
        <v>10</v>
      </c>
      <c r="I80" s="79">
        <v>4</v>
      </c>
      <c r="J80" s="79">
        <v>14</v>
      </c>
      <c r="K80" s="79">
        <v>20</v>
      </c>
      <c r="L80" s="79">
        <v>22</v>
      </c>
      <c r="M80" s="79">
        <v>42</v>
      </c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A80" s="79"/>
      <c r="AB80" s="79"/>
    </row>
    <row r="81" spans="2:28">
      <c r="B81" s="80">
        <v>27.010100000000001</v>
      </c>
      <c r="C81" s="81" t="s">
        <v>124</v>
      </c>
      <c r="D81" s="82" t="s">
        <v>125</v>
      </c>
      <c r="E81" s="83">
        <f t="shared" si="3"/>
        <v>1</v>
      </c>
      <c r="F81" s="83">
        <f t="shared" si="4"/>
        <v>11</v>
      </c>
      <c r="G81" s="83">
        <f t="shared" si="5"/>
        <v>12</v>
      </c>
      <c r="H81" s="79"/>
      <c r="I81" s="79">
        <v>3</v>
      </c>
      <c r="J81" s="79">
        <v>3</v>
      </c>
      <c r="K81" s="79">
        <v>1</v>
      </c>
      <c r="L81" s="79">
        <v>8</v>
      </c>
      <c r="M81" s="79">
        <v>9</v>
      </c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A81" s="79"/>
      <c r="AB81" s="79"/>
    </row>
    <row r="82" spans="2:28">
      <c r="B82" s="80">
        <v>40.0501</v>
      </c>
      <c r="C82" s="81" t="s">
        <v>132</v>
      </c>
      <c r="D82" s="82" t="s">
        <v>133</v>
      </c>
      <c r="E82" s="83">
        <f t="shared" si="3"/>
        <v>38</v>
      </c>
      <c r="F82" s="83">
        <f t="shared" si="4"/>
        <v>25</v>
      </c>
      <c r="G82" s="83">
        <f t="shared" si="5"/>
        <v>63</v>
      </c>
      <c r="H82" s="79">
        <v>4</v>
      </c>
      <c r="I82" s="79">
        <v>3</v>
      </c>
      <c r="J82" s="79">
        <v>7</v>
      </c>
      <c r="K82" s="79">
        <v>34</v>
      </c>
      <c r="L82" s="79">
        <v>22</v>
      </c>
      <c r="M82" s="79">
        <v>56</v>
      </c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  <c r="AA82" s="79"/>
      <c r="AB82" s="79"/>
    </row>
    <row r="83" spans="2:28">
      <c r="B83" s="80">
        <v>40.050600000000003</v>
      </c>
      <c r="C83" s="81" t="s">
        <v>136</v>
      </c>
      <c r="D83" s="82" t="s">
        <v>599</v>
      </c>
      <c r="E83" s="83">
        <f t="shared" si="3"/>
        <v>8</v>
      </c>
      <c r="F83" s="83">
        <f t="shared" si="4"/>
        <v>21</v>
      </c>
      <c r="G83" s="83">
        <f t="shared" si="5"/>
        <v>29</v>
      </c>
      <c r="H83" s="79">
        <v>1</v>
      </c>
      <c r="I83" s="79">
        <v>5</v>
      </c>
      <c r="J83" s="79">
        <v>6</v>
      </c>
      <c r="K83" s="79">
        <v>7</v>
      </c>
      <c r="L83" s="79">
        <v>16</v>
      </c>
      <c r="M83" s="79">
        <v>23</v>
      </c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  <c r="AA83" s="79"/>
      <c r="AB83" s="79"/>
    </row>
    <row r="84" spans="2:28">
      <c r="B84" s="76" t="s">
        <v>75</v>
      </c>
      <c r="C84" s="77"/>
      <c r="D84" s="78"/>
      <c r="E84" s="79">
        <f t="shared" si="3"/>
        <v>31</v>
      </c>
      <c r="F84" s="79">
        <f t="shared" si="4"/>
        <v>39</v>
      </c>
      <c r="G84" s="79">
        <f t="shared" si="5"/>
        <v>70</v>
      </c>
      <c r="H84" s="79">
        <v>8</v>
      </c>
      <c r="I84" s="79">
        <v>7</v>
      </c>
      <c r="J84" s="79">
        <v>15</v>
      </c>
      <c r="K84" s="79">
        <v>23</v>
      </c>
      <c r="L84" s="79">
        <v>32</v>
      </c>
      <c r="M84" s="79">
        <v>55</v>
      </c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  <c r="AA84" s="79"/>
      <c r="AB84" s="79"/>
    </row>
    <row r="85" spans="2:28">
      <c r="B85" s="80">
        <v>3.0104000000000002</v>
      </c>
      <c r="C85" s="81" t="s">
        <v>112</v>
      </c>
      <c r="D85" s="82" t="s">
        <v>113</v>
      </c>
      <c r="E85" s="83">
        <f t="shared" si="3"/>
        <v>7</v>
      </c>
      <c r="F85" s="83">
        <f t="shared" si="4"/>
        <v>7</v>
      </c>
      <c r="G85" s="83">
        <f t="shared" si="5"/>
        <v>14</v>
      </c>
      <c r="H85" s="79"/>
      <c r="I85" s="79"/>
      <c r="J85" s="79"/>
      <c r="K85" s="79">
        <v>7</v>
      </c>
      <c r="L85" s="79">
        <v>7</v>
      </c>
      <c r="M85" s="79">
        <v>14</v>
      </c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  <c r="AA85" s="79"/>
      <c r="AB85" s="79"/>
    </row>
    <row r="86" spans="2:28">
      <c r="B86" s="80">
        <v>26.010100000000001</v>
      </c>
      <c r="C86" s="81" t="s">
        <v>122</v>
      </c>
      <c r="D86" s="82" t="s">
        <v>123</v>
      </c>
      <c r="E86" s="83">
        <f t="shared" si="3"/>
        <v>14</v>
      </c>
      <c r="F86" s="83">
        <f t="shared" si="4"/>
        <v>15</v>
      </c>
      <c r="G86" s="83">
        <f t="shared" si="5"/>
        <v>29</v>
      </c>
      <c r="H86" s="79">
        <v>2</v>
      </c>
      <c r="I86" s="79">
        <v>2</v>
      </c>
      <c r="J86" s="79">
        <v>4</v>
      </c>
      <c r="K86" s="79">
        <v>12</v>
      </c>
      <c r="L86" s="79">
        <v>13</v>
      </c>
      <c r="M86" s="79">
        <v>25</v>
      </c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</row>
    <row r="87" spans="2:28">
      <c r="B87" s="80">
        <v>27.010100000000001</v>
      </c>
      <c r="C87" s="81" t="s">
        <v>124</v>
      </c>
      <c r="D87" s="82" t="s">
        <v>125</v>
      </c>
      <c r="E87" s="83">
        <f t="shared" si="3"/>
        <v>5</v>
      </c>
      <c r="F87" s="83">
        <f t="shared" si="4"/>
        <v>15</v>
      </c>
      <c r="G87" s="83">
        <f t="shared" si="5"/>
        <v>20</v>
      </c>
      <c r="H87" s="79">
        <v>3</v>
      </c>
      <c r="I87" s="79">
        <v>5</v>
      </c>
      <c r="J87" s="79">
        <v>8</v>
      </c>
      <c r="K87" s="79">
        <v>2</v>
      </c>
      <c r="L87" s="79">
        <v>10</v>
      </c>
      <c r="M87" s="79">
        <v>12</v>
      </c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  <c r="AB87" s="79"/>
    </row>
    <row r="88" spans="2:28">
      <c r="B88" s="80">
        <v>40.0501</v>
      </c>
      <c r="C88" s="81" t="s">
        <v>132</v>
      </c>
      <c r="D88" s="82" t="s">
        <v>133</v>
      </c>
      <c r="E88" s="83">
        <f t="shared" si="3"/>
        <v>3</v>
      </c>
      <c r="F88" s="83">
        <f t="shared" si="4"/>
        <v>0</v>
      </c>
      <c r="G88" s="83">
        <f t="shared" si="5"/>
        <v>3</v>
      </c>
      <c r="H88" s="79">
        <v>1</v>
      </c>
      <c r="I88" s="79"/>
      <c r="J88" s="79">
        <v>1</v>
      </c>
      <c r="K88" s="79">
        <v>2</v>
      </c>
      <c r="L88" s="79"/>
      <c r="M88" s="79">
        <v>2</v>
      </c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  <c r="AA88" s="79"/>
      <c r="AB88" s="79"/>
    </row>
    <row r="89" spans="2:28">
      <c r="B89" s="84">
        <v>40.080100000000002</v>
      </c>
      <c r="C89" s="81" t="s">
        <v>134</v>
      </c>
      <c r="D89" s="82" t="s">
        <v>135</v>
      </c>
      <c r="E89" s="83">
        <f t="shared" si="3"/>
        <v>2</v>
      </c>
      <c r="F89" s="83">
        <f t="shared" si="4"/>
        <v>2</v>
      </c>
      <c r="G89" s="83">
        <f t="shared" si="5"/>
        <v>4</v>
      </c>
      <c r="H89" s="79">
        <v>2</v>
      </c>
      <c r="I89" s="79"/>
      <c r="J89" s="79">
        <v>2</v>
      </c>
      <c r="K89" s="79"/>
      <c r="L89" s="79">
        <v>2</v>
      </c>
      <c r="M89" s="79">
        <v>2</v>
      </c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  <c r="Y89" s="79"/>
      <c r="Z89" s="79"/>
      <c r="AA89" s="79"/>
      <c r="AB89" s="79"/>
    </row>
    <row r="90" spans="2:28">
      <c r="B90" s="70" t="s">
        <v>148</v>
      </c>
      <c r="C90" s="85"/>
      <c r="D90" s="86"/>
      <c r="E90" s="87">
        <f t="shared" si="3"/>
        <v>1776</v>
      </c>
      <c r="F90" s="87">
        <f t="shared" si="4"/>
        <v>677</v>
      </c>
      <c r="G90" s="87">
        <f t="shared" si="5"/>
        <v>2453</v>
      </c>
      <c r="H90" s="87">
        <v>448</v>
      </c>
      <c r="I90" s="87">
        <v>182</v>
      </c>
      <c r="J90" s="87">
        <v>630</v>
      </c>
      <c r="K90" s="87">
        <v>661</v>
      </c>
      <c r="L90" s="87">
        <v>238</v>
      </c>
      <c r="M90" s="87">
        <v>899</v>
      </c>
      <c r="N90" s="87">
        <v>272</v>
      </c>
      <c r="O90" s="87">
        <v>91</v>
      </c>
      <c r="P90" s="87">
        <v>363</v>
      </c>
      <c r="Q90" s="87">
        <v>395</v>
      </c>
      <c r="R90" s="87">
        <v>163</v>
      </c>
      <c r="S90" s="87">
        <v>558</v>
      </c>
      <c r="T90" s="87"/>
      <c r="U90" s="87">
        <v>3</v>
      </c>
      <c r="V90" s="87">
        <v>3</v>
      </c>
      <c r="W90" s="87"/>
      <c r="X90" s="87"/>
      <c r="Y90" s="87"/>
      <c r="Z90" s="87"/>
      <c r="AA90" s="87"/>
      <c r="AB90" s="87"/>
    </row>
    <row r="91" spans="2:28">
      <c r="B91" s="72" t="s">
        <v>49</v>
      </c>
      <c r="C91" s="73"/>
      <c r="D91" s="74"/>
      <c r="E91" s="75">
        <f t="shared" si="3"/>
        <v>1378</v>
      </c>
      <c r="F91" s="75">
        <f t="shared" si="4"/>
        <v>506</v>
      </c>
      <c r="G91" s="75">
        <f t="shared" si="5"/>
        <v>1884</v>
      </c>
      <c r="H91" s="75">
        <v>314</v>
      </c>
      <c r="I91" s="75">
        <v>113</v>
      </c>
      <c r="J91" s="75">
        <v>427</v>
      </c>
      <c r="K91" s="75">
        <v>397</v>
      </c>
      <c r="L91" s="75">
        <v>136</v>
      </c>
      <c r="M91" s="75">
        <v>533</v>
      </c>
      <c r="N91" s="75">
        <v>272</v>
      </c>
      <c r="O91" s="75">
        <v>91</v>
      </c>
      <c r="P91" s="75">
        <v>363</v>
      </c>
      <c r="Q91" s="75">
        <v>395</v>
      </c>
      <c r="R91" s="75">
        <v>163</v>
      </c>
      <c r="S91" s="75">
        <v>558</v>
      </c>
      <c r="T91" s="75"/>
      <c r="U91" s="75">
        <v>3</v>
      </c>
      <c r="V91" s="75">
        <v>3</v>
      </c>
      <c r="W91" s="75"/>
      <c r="X91" s="75"/>
      <c r="Y91" s="75"/>
      <c r="Z91" s="75"/>
      <c r="AA91" s="75"/>
      <c r="AB91" s="75"/>
    </row>
    <row r="92" spans="2:28">
      <c r="B92" s="76" t="s">
        <v>71</v>
      </c>
      <c r="C92" s="77"/>
      <c r="D92" s="78"/>
      <c r="E92" s="79">
        <f t="shared" si="3"/>
        <v>1378</v>
      </c>
      <c r="F92" s="79">
        <f t="shared" si="4"/>
        <v>506</v>
      </c>
      <c r="G92" s="79">
        <f t="shared" si="5"/>
        <v>1884</v>
      </c>
      <c r="H92" s="79">
        <v>314</v>
      </c>
      <c r="I92" s="79">
        <v>113</v>
      </c>
      <c r="J92" s="79">
        <v>427</v>
      </c>
      <c r="K92" s="79">
        <v>397</v>
      </c>
      <c r="L92" s="79">
        <v>136</v>
      </c>
      <c r="M92" s="79">
        <v>533</v>
      </c>
      <c r="N92" s="79">
        <v>272</v>
      </c>
      <c r="O92" s="79">
        <v>91</v>
      </c>
      <c r="P92" s="79">
        <v>363</v>
      </c>
      <c r="Q92" s="79">
        <v>395</v>
      </c>
      <c r="R92" s="79">
        <v>163</v>
      </c>
      <c r="S92" s="79">
        <v>558</v>
      </c>
      <c r="T92" s="79"/>
      <c r="U92" s="79">
        <v>3</v>
      </c>
      <c r="V92" s="79">
        <v>3</v>
      </c>
      <c r="W92" s="79"/>
      <c r="X92" s="79"/>
      <c r="Y92" s="79"/>
      <c r="Z92" s="79"/>
      <c r="AA92" s="79"/>
      <c r="AB92" s="79"/>
    </row>
    <row r="93" spans="2:28">
      <c r="B93" s="80">
        <v>42.010100000000001</v>
      </c>
      <c r="C93" s="81" t="s">
        <v>139</v>
      </c>
      <c r="D93" s="82" t="s">
        <v>140</v>
      </c>
      <c r="E93" s="83">
        <f t="shared" si="3"/>
        <v>406</v>
      </c>
      <c r="F93" s="83">
        <f t="shared" si="4"/>
        <v>97</v>
      </c>
      <c r="G93" s="83">
        <f t="shared" si="5"/>
        <v>503</v>
      </c>
      <c r="H93" s="79">
        <v>41</v>
      </c>
      <c r="I93" s="79">
        <v>8</v>
      </c>
      <c r="J93" s="79">
        <v>49</v>
      </c>
      <c r="K93" s="79">
        <v>121</v>
      </c>
      <c r="L93" s="79">
        <v>26</v>
      </c>
      <c r="M93" s="79">
        <v>147</v>
      </c>
      <c r="N93" s="79">
        <v>96</v>
      </c>
      <c r="O93" s="79">
        <v>24</v>
      </c>
      <c r="P93" s="79">
        <v>120</v>
      </c>
      <c r="Q93" s="79">
        <v>148</v>
      </c>
      <c r="R93" s="79">
        <v>38</v>
      </c>
      <c r="S93" s="79">
        <v>186</v>
      </c>
      <c r="T93" s="79"/>
      <c r="U93" s="79">
        <v>1</v>
      </c>
      <c r="V93" s="79">
        <v>1</v>
      </c>
      <c r="W93" s="79"/>
      <c r="X93" s="79"/>
      <c r="Y93" s="79"/>
      <c r="Z93" s="79"/>
      <c r="AA93" s="79"/>
      <c r="AB93" s="79"/>
    </row>
    <row r="94" spans="2:28">
      <c r="B94" s="80">
        <v>44.070099999999996</v>
      </c>
      <c r="C94" s="81" t="s">
        <v>143</v>
      </c>
      <c r="D94" s="82" t="s">
        <v>144</v>
      </c>
      <c r="E94" s="83">
        <f t="shared" si="3"/>
        <v>278</v>
      </c>
      <c r="F94" s="83">
        <f t="shared" si="4"/>
        <v>48</v>
      </c>
      <c r="G94" s="83">
        <f t="shared" si="5"/>
        <v>326</v>
      </c>
      <c r="H94" s="79">
        <v>46</v>
      </c>
      <c r="I94" s="79">
        <v>8</v>
      </c>
      <c r="J94" s="79">
        <v>54</v>
      </c>
      <c r="K94" s="79">
        <v>84</v>
      </c>
      <c r="L94" s="79">
        <v>16</v>
      </c>
      <c r="M94" s="79">
        <v>100</v>
      </c>
      <c r="N94" s="79">
        <v>53</v>
      </c>
      <c r="O94" s="79">
        <v>9</v>
      </c>
      <c r="P94" s="79">
        <v>62</v>
      </c>
      <c r="Q94" s="79">
        <v>95</v>
      </c>
      <c r="R94" s="79">
        <v>15</v>
      </c>
      <c r="S94" s="79">
        <v>110</v>
      </c>
      <c r="T94" s="79"/>
      <c r="U94" s="79"/>
      <c r="V94" s="79"/>
      <c r="W94" s="79"/>
      <c r="X94" s="79"/>
      <c r="Y94" s="79"/>
      <c r="Z94" s="79"/>
      <c r="AA94" s="79"/>
      <c r="AB94" s="79"/>
    </row>
    <row r="95" spans="2:28">
      <c r="B95" s="84">
        <v>45.010100000000001</v>
      </c>
      <c r="C95" s="81" t="s">
        <v>145</v>
      </c>
      <c r="D95" s="82" t="s">
        <v>146</v>
      </c>
      <c r="E95" s="83">
        <f t="shared" si="3"/>
        <v>19</v>
      </c>
      <c r="F95" s="83">
        <f t="shared" si="4"/>
        <v>9</v>
      </c>
      <c r="G95" s="83">
        <f t="shared" si="5"/>
        <v>28</v>
      </c>
      <c r="H95" s="79"/>
      <c r="I95" s="79"/>
      <c r="J95" s="79"/>
      <c r="K95" s="79">
        <v>1</v>
      </c>
      <c r="L95" s="79"/>
      <c r="M95" s="79">
        <v>1</v>
      </c>
      <c r="N95" s="79">
        <v>4</v>
      </c>
      <c r="O95" s="79">
        <v>2</v>
      </c>
      <c r="P95" s="79">
        <v>6</v>
      </c>
      <c r="Q95" s="79">
        <v>14</v>
      </c>
      <c r="R95" s="79">
        <v>7</v>
      </c>
      <c r="S95" s="79">
        <v>21</v>
      </c>
      <c r="T95" s="79"/>
      <c r="U95" s="79"/>
      <c r="V95" s="79"/>
      <c r="W95" s="79"/>
      <c r="X95" s="79"/>
      <c r="Y95" s="79"/>
      <c r="Z95" s="79"/>
      <c r="AA95" s="79"/>
      <c r="AB95" s="79"/>
    </row>
    <row r="96" spans="2:28">
      <c r="B96" s="85"/>
      <c r="C96" s="81" t="s">
        <v>147</v>
      </c>
      <c r="D96" s="82" t="s">
        <v>148</v>
      </c>
      <c r="E96" s="83">
        <f t="shared" ref="E96:E156" si="6">H96+K96+N96+Q96+T96+W96+Z96</f>
        <v>133</v>
      </c>
      <c r="F96" s="83">
        <f t="shared" ref="F96:F156" si="7">I96+L96+O96+R96+U96+X96+AA96</f>
        <v>45</v>
      </c>
      <c r="G96" s="83">
        <f t="shared" ref="G96:G156" si="8">SUM(E96:F96)</f>
        <v>178</v>
      </c>
      <c r="H96" s="79">
        <v>71</v>
      </c>
      <c r="I96" s="79">
        <v>22</v>
      </c>
      <c r="J96" s="79">
        <v>93</v>
      </c>
      <c r="K96" s="79">
        <v>40</v>
      </c>
      <c r="L96" s="79">
        <v>15</v>
      </c>
      <c r="M96" s="79">
        <v>55</v>
      </c>
      <c r="N96" s="79">
        <v>15</v>
      </c>
      <c r="O96" s="79">
        <v>2</v>
      </c>
      <c r="P96" s="79">
        <v>17</v>
      </c>
      <c r="Q96" s="79">
        <v>7</v>
      </c>
      <c r="R96" s="79">
        <v>5</v>
      </c>
      <c r="S96" s="79">
        <v>12</v>
      </c>
      <c r="T96" s="79"/>
      <c r="U96" s="79">
        <v>1</v>
      </c>
      <c r="V96" s="79">
        <v>1</v>
      </c>
      <c r="W96" s="79"/>
      <c r="X96" s="79"/>
      <c r="Y96" s="79"/>
      <c r="Z96" s="79"/>
      <c r="AA96" s="79"/>
      <c r="AB96" s="79"/>
    </row>
    <row r="97" spans="2:28">
      <c r="B97" s="80">
        <v>45.020099999999999</v>
      </c>
      <c r="C97" s="81" t="s">
        <v>149</v>
      </c>
      <c r="D97" s="82" t="s">
        <v>150</v>
      </c>
      <c r="E97" s="83">
        <f t="shared" si="6"/>
        <v>103</v>
      </c>
      <c r="F97" s="83">
        <f t="shared" si="7"/>
        <v>48</v>
      </c>
      <c r="G97" s="83">
        <f t="shared" si="8"/>
        <v>151</v>
      </c>
      <c r="H97" s="79">
        <v>30</v>
      </c>
      <c r="I97" s="79">
        <v>9</v>
      </c>
      <c r="J97" s="79">
        <v>39</v>
      </c>
      <c r="K97" s="79">
        <v>27</v>
      </c>
      <c r="L97" s="79">
        <v>13</v>
      </c>
      <c r="M97" s="79">
        <v>40</v>
      </c>
      <c r="N97" s="79">
        <v>21</v>
      </c>
      <c r="O97" s="79">
        <v>10</v>
      </c>
      <c r="P97" s="79">
        <v>31</v>
      </c>
      <c r="Q97" s="79">
        <v>25</v>
      </c>
      <c r="R97" s="79">
        <v>16</v>
      </c>
      <c r="S97" s="79">
        <v>41</v>
      </c>
      <c r="T97" s="79"/>
      <c r="U97" s="79"/>
      <c r="V97" s="79"/>
      <c r="W97" s="79"/>
      <c r="X97" s="79"/>
      <c r="Y97" s="79"/>
      <c r="Z97" s="79"/>
      <c r="AA97" s="79"/>
      <c r="AB97" s="79"/>
    </row>
    <row r="98" spans="2:28">
      <c r="B98" s="80">
        <v>45.060099999999998</v>
      </c>
      <c r="C98" s="81" t="s">
        <v>151</v>
      </c>
      <c r="D98" s="82" t="s">
        <v>600</v>
      </c>
      <c r="E98" s="83">
        <f t="shared" si="6"/>
        <v>33</v>
      </c>
      <c r="F98" s="83">
        <f t="shared" si="7"/>
        <v>46</v>
      </c>
      <c r="G98" s="83">
        <f t="shared" si="8"/>
        <v>79</v>
      </c>
      <c r="H98" s="79">
        <v>8</v>
      </c>
      <c r="I98" s="79">
        <v>11</v>
      </c>
      <c r="J98" s="79">
        <v>19</v>
      </c>
      <c r="K98" s="79">
        <v>11</v>
      </c>
      <c r="L98" s="79">
        <v>7</v>
      </c>
      <c r="M98" s="79">
        <v>18</v>
      </c>
      <c r="N98" s="79">
        <v>5</v>
      </c>
      <c r="O98" s="79">
        <v>13</v>
      </c>
      <c r="P98" s="79">
        <v>18</v>
      </c>
      <c r="Q98" s="79">
        <v>9</v>
      </c>
      <c r="R98" s="79">
        <v>15</v>
      </c>
      <c r="S98" s="79">
        <v>24</v>
      </c>
      <c r="T98" s="79"/>
      <c r="U98" s="79"/>
      <c r="V98" s="79"/>
      <c r="W98" s="79"/>
      <c r="X98" s="79"/>
      <c r="Y98" s="79"/>
      <c r="Z98" s="79"/>
      <c r="AA98" s="79"/>
      <c r="AB98" s="79"/>
    </row>
    <row r="99" spans="2:28">
      <c r="B99" s="80">
        <v>45.070099999999996</v>
      </c>
      <c r="C99" s="81" t="s">
        <v>153</v>
      </c>
      <c r="D99" s="82" t="s">
        <v>154</v>
      </c>
      <c r="E99" s="83">
        <f t="shared" si="6"/>
        <v>34</v>
      </c>
      <c r="F99" s="83">
        <f t="shared" si="7"/>
        <v>30</v>
      </c>
      <c r="G99" s="83">
        <f t="shared" si="8"/>
        <v>64</v>
      </c>
      <c r="H99" s="79">
        <v>5</v>
      </c>
      <c r="I99" s="79">
        <v>7</v>
      </c>
      <c r="J99" s="79">
        <v>12</v>
      </c>
      <c r="K99" s="79">
        <v>9</v>
      </c>
      <c r="L99" s="79">
        <v>11</v>
      </c>
      <c r="M99" s="79">
        <v>20</v>
      </c>
      <c r="N99" s="79">
        <v>7</v>
      </c>
      <c r="O99" s="79">
        <v>1</v>
      </c>
      <c r="P99" s="79">
        <v>8</v>
      </c>
      <c r="Q99" s="79">
        <v>13</v>
      </c>
      <c r="R99" s="79">
        <v>11</v>
      </c>
      <c r="S99" s="79">
        <v>24</v>
      </c>
      <c r="T99" s="79"/>
      <c r="U99" s="79"/>
      <c r="V99" s="79"/>
      <c r="W99" s="79"/>
      <c r="X99" s="79"/>
      <c r="Y99" s="79"/>
      <c r="Z99" s="79"/>
      <c r="AA99" s="79"/>
      <c r="AB99" s="79"/>
    </row>
    <row r="100" spans="2:28">
      <c r="B100" s="80">
        <v>45.100099999999998</v>
      </c>
      <c r="C100" s="81" t="s">
        <v>155</v>
      </c>
      <c r="D100" s="82" t="s">
        <v>156</v>
      </c>
      <c r="E100" s="83">
        <f t="shared" si="6"/>
        <v>159</v>
      </c>
      <c r="F100" s="83">
        <f t="shared" si="7"/>
        <v>102</v>
      </c>
      <c r="G100" s="83">
        <f t="shared" si="8"/>
        <v>261</v>
      </c>
      <c r="H100" s="79">
        <v>38</v>
      </c>
      <c r="I100" s="79">
        <v>30</v>
      </c>
      <c r="J100" s="79">
        <v>68</v>
      </c>
      <c r="K100" s="79">
        <v>40</v>
      </c>
      <c r="L100" s="79">
        <v>23</v>
      </c>
      <c r="M100" s="79">
        <v>63</v>
      </c>
      <c r="N100" s="79">
        <v>36</v>
      </c>
      <c r="O100" s="79">
        <v>15</v>
      </c>
      <c r="P100" s="79">
        <v>51</v>
      </c>
      <c r="Q100" s="79">
        <v>45</v>
      </c>
      <c r="R100" s="79">
        <v>34</v>
      </c>
      <c r="S100" s="79">
        <v>79</v>
      </c>
      <c r="T100" s="79"/>
      <c r="U100" s="79"/>
      <c r="V100" s="79"/>
      <c r="W100" s="79"/>
      <c r="X100" s="79"/>
      <c r="Y100" s="79"/>
      <c r="Z100" s="79"/>
      <c r="AA100" s="79"/>
      <c r="AB100" s="79"/>
    </row>
    <row r="101" spans="2:28">
      <c r="B101" s="80">
        <v>45.110100000000003</v>
      </c>
      <c r="C101" s="81" t="s">
        <v>157</v>
      </c>
      <c r="D101" s="82" t="s">
        <v>158</v>
      </c>
      <c r="E101" s="83">
        <f t="shared" si="6"/>
        <v>129</v>
      </c>
      <c r="F101" s="83">
        <f t="shared" si="7"/>
        <v>42</v>
      </c>
      <c r="G101" s="83">
        <f t="shared" si="8"/>
        <v>171</v>
      </c>
      <c r="H101" s="79">
        <v>60</v>
      </c>
      <c r="I101" s="79">
        <v>11</v>
      </c>
      <c r="J101" s="79">
        <v>71</v>
      </c>
      <c r="K101" s="79">
        <v>39</v>
      </c>
      <c r="L101" s="79">
        <v>16</v>
      </c>
      <c r="M101" s="79">
        <v>55</v>
      </c>
      <c r="N101" s="79">
        <v>13</v>
      </c>
      <c r="O101" s="79">
        <v>5</v>
      </c>
      <c r="P101" s="79">
        <v>18</v>
      </c>
      <c r="Q101" s="79">
        <v>17</v>
      </c>
      <c r="R101" s="79">
        <v>9</v>
      </c>
      <c r="S101" s="79">
        <v>26</v>
      </c>
      <c r="T101" s="79"/>
      <c r="U101" s="79">
        <v>1</v>
      </c>
      <c r="V101" s="79">
        <v>1</v>
      </c>
      <c r="W101" s="79"/>
      <c r="X101" s="79"/>
      <c r="Y101" s="79"/>
      <c r="Z101" s="79"/>
      <c r="AA101" s="79"/>
      <c r="AB101" s="79"/>
    </row>
    <row r="102" spans="2:28">
      <c r="B102" s="80">
        <v>52.100200000000001</v>
      </c>
      <c r="C102" s="81" t="s">
        <v>159</v>
      </c>
      <c r="D102" s="82" t="s">
        <v>160</v>
      </c>
      <c r="E102" s="83">
        <f t="shared" si="6"/>
        <v>84</v>
      </c>
      <c r="F102" s="83">
        <f t="shared" si="7"/>
        <v>39</v>
      </c>
      <c r="G102" s="83">
        <f t="shared" si="8"/>
        <v>123</v>
      </c>
      <c r="H102" s="79">
        <v>15</v>
      </c>
      <c r="I102" s="79">
        <v>7</v>
      </c>
      <c r="J102" s="79">
        <v>22</v>
      </c>
      <c r="K102" s="79">
        <v>25</v>
      </c>
      <c r="L102" s="79">
        <v>9</v>
      </c>
      <c r="M102" s="79">
        <v>34</v>
      </c>
      <c r="N102" s="79">
        <v>22</v>
      </c>
      <c r="O102" s="79">
        <v>10</v>
      </c>
      <c r="P102" s="79">
        <v>32</v>
      </c>
      <c r="Q102" s="79">
        <v>22</v>
      </c>
      <c r="R102" s="79">
        <v>13</v>
      </c>
      <c r="S102" s="79">
        <v>35</v>
      </c>
      <c r="T102" s="79"/>
      <c r="U102" s="79"/>
      <c r="V102" s="79"/>
      <c r="W102" s="79"/>
      <c r="X102" s="79"/>
      <c r="Y102" s="79"/>
      <c r="Z102" s="79"/>
      <c r="AA102" s="79"/>
      <c r="AB102" s="79"/>
    </row>
    <row r="103" spans="2:28">
      <c r="B103" s="72" t="s">
        <v>50</v>
      </c>
      <c r="C103" s="73"/>
      <c r="D103" s="74"/>
      <c r="E103" s="75">
        <f t="shared" si="6"/>
        <v>398</v>
      </c>
      <c r="F103" s="75">
        <f t="shared" si="7"/>
        <v>171</v>
      </c>
      <c r="G103" s="75">
        <f t="shared" si="8"/>
        <v>569</v>
      </c>
      <c r="H103" s="75">
        <v>134</v>
      </c>
      <c r="I103" s="75">
        <v>69</v>
      </c>
      <c r="J103" s="75">
        <v>203</v>
      </c>
      <c r="K103" s="75">
        <v>264</v>
      </c>
      <c r="L103" s="75">
        <v>102</v>
      </c>
      <c r="M103" s="75">
        <v>366</v>
      </c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</row>
    <row r="104" spans="2:28">
      <c r="B104" s="76" t="s">
        <v>77</v>
      </c>
      <c r="C104" s="77"/>
      <c r="D104" s="78"/>
      <c r="E104" s="79">
        <f t="shared" si="6"/>
        <v>106</v>
      </c>
      <c r="F104" s="79">
        <f t="shared" si="7"/>
        <v>42</v>
      </c>
      <c r="G104" s="79">
        <f t="shared" si="8"/>
        <v>148</v>
      </c>
      <c r="H104" s="79">
        <v>52</v>
      </c>
      <c r="I104" s="79">
        <v>20</v>
      </c>
      <c r="J104" s="79">
        <v>72</v>
      </c>
      <c r="K104" s="79">
        <v>54</v>
      </c>
      <c r="L104" s="79">
        <v>22</v>
      </c>
      <c r="M104" s="79">
        <v>76</v>
      </c>
      <c r="N104" s="79"/>
      <c r="O104" s="79"/>
      <c r="P104" s="79"/>
      <c r="Q104" s="79"/>
      <c r="R104" s="79"/>
      <c r="S104" s="79"/>
      <c r="T104" s="79"/>
      <c r="U104" s="79"/>
      <c r="V104" s="79"/>
      <c r="W104" s="79"/>
      <c r="X104" s="79"/>
      <c r="Y104" s="79"/>
      <c r="Z104" s="79"/>
      <c r="AA104" s="79"/>
      <c r="AB104" s="79"/>
    </row>
    <row r="105" spans="2:28">
      <c r="B105" s="80">
        <v>42.010100000000001</v>
      </c>
      <c r="C105" s="81" t="s">
        <v>139</v>
      </c>
      <c r="D105" s="82" t="s">
        <v>140</v>
      </c>
      <c r="E105" s="83">
        <f t="shared" si="6"/>
        <v>80</v>
      </c>
      <c r="F105" s="83">
        <f t="shared" si="7"/>
        <v>30</v>
      </c>
      <c r="G105" s="83">
        <f t="shared" si="8"/>
        <v>110</v>
      </c>
      <c r="H105" s="79">
        <v>43</v>
      </c>
      <c r="I105" s="79">
        <v>16</v>
      </c>
      <c r="J105" s="79">
        <v>59</v>
      </c>
      <c r="K105" s="79">
        <v>37</v>
      </c>
      <c r="L105" s="79">
        <v>14</v>
      </c>
      <c r="M105" s="79">
        <v>51</v>
      </c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  <c r="Y105" s="79"/>
      <c r="Z105" s="79"/>
      <c r="AA105" s="79"/>
      <c r="AB105" s="79"/>
    </row>
    <row r="106" spans="2:28">
      <c r="B106" s="80">
        <v>44.070099999999996</v>
      </c>
      <c r="C106" s="81" t="s">
        <v>143</v>
      </c>
      <c r="D106" s="82" t="s">
        <v>144</v>
      </c>
      <c r="E106" s="83">
        <f t="shared" si="6"/>
        <v>26</v>
      </c>
      <c r="F106" s="83">
        <f t="shared" si="7"/>
        <v>12</v>
      </c>
      <c r="G106" s="83">
        <f t="shared" si="8"/>
        <v>38</v>
      </c>
      <c r="H106" s="79">
        <v>9</v>
      </c>
      <c r="I106" s="79">
        <v>4</v>
      </c>
      <c r="J106" s="79">
        <v>13</v>
      </c>
      <c r="K106" s="79">
        <v>17</v>
      </c>
      <c r="L106" s="79">
        <v>8</v>
      </c>
      <c r="M106" s="79">
        <v>25</v>
      </c>
      <c r="N106" s="79"/>
      <c r="O106" s="79"/>
      <c r="P106" s="79"/>
      <c r="Q106" s="79"/>
      <c r="R106" s="79"/>
      <c r="S106" s="79"/>
      <c r="T106" s="79"/>
      <c r="U106" s="79"/>
      <c r="V106" s="79"/>
      <c r="W106" s="79"/>
      <c r="X106" s="79"/>
      <c r="Y106" s="79"/>
      <c r="Z106" s="79"/>
      <c r="AA106" s="79"/>
      <c r="AB106" s="79"/>
    </row>
    <row r="107" spans="2:28">
      <c r="B107" s="76" t="s">
        <v>75</v>
      </c>
      <c r="C107" s="77"/>
      <c r="D107" s="78"/>
      <c r="E107" s="79">
        <f t="shared" si="6"/>
        <v>267</v>
      </c>
      <c r="F107" s="79">
        <f t="shared" si="7"/>
        <v>96</v>
      </c>
      <c r="G107" s="79">
        <f t="shared" si="8"/>
        <v>363</v>
      </c>
      <c r="H107" s="79">
        <v>69</v>
      </c>
      <c r="I107" s="79">
        <v>31</v>
      </c>
      <c r="J107" s="79">
        <v>100</v>
      </c>
      <c r="K107" s="79">
        <v>198</v>
      </c>
      <c r="L107" s="79">
        <v>65</v>
      </c>
      <c r="M107" s="79">
        <v>263</v>
      </c>
      <c r="N107" s="79"/>
      <c r="O107" s="79"/>
      <c r="P107" s="79"/>
      <c r="Q107" s="79"/>
      <c r="R107" s="79"/>
      <c r="S107" s="79"/>
      <c r="T107" s="79"/>
      <c r="U107" s="79"/>
      <c r="V107" s="79"/>
      <c r="W107" s="79"/>
      <c r="X107" s="79"/>
      <c r="Y107" s="79"/>
      <c r="Z107" s="79"/>
      <c r="AA107" s="79"/>
      <c r="AB107" s="79"/>
    </row>
    <row r="108" spans="2:28">
      <c r="B108" s="80">
        <v>42.020099999999999</v>
      </c>
      <c r="C108" s="81" t="s">
        <v>161</v>
      </c>
      <c r="D108" s="82" t="s">
        <v>162</v>
      </c>
      <c r="E108" s="83">
        <f t="shared" si="6"/>
        <v>21</v>
      </c>
      <c r="F108" s="83">
        <f t="shared" si="7"/>
        <v>3</v>
      </c>
      <c r="G108" s="83">
        <f t="shared" si="8"/>
        <v>24</v>
      </c>
      <c r="H108" s="79"/>
      <c r="I108" s="79"/>
      <c r="J108" s="79"/>
      <c r="K108" s="79">
        <v>21</v>
      </c>
      <c r="L108" s="79">
        <v>3</v>
      </c>
      <c r="M108" s="79">
        <v>24</v>
      </c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  <c r="AA108" s="79"/>
      <c r="AB108" s="79"/>
    </row>
    <row r="109" spans="2:28">
      <c r="B109" s="80">
        <v>42.280200000000001</v>
      </c>
      <c r="C109" s="81" t="s">
        <v>163</v>
      </c>
      <c r="D109" s="82" t="s">
        <v>164</v>
      </c>
      <c r="E109" s="83">
        <f t="shared" si="6"/>
        <v>24</v>
      </c>
      <c r="F109" s="83">
        <f t="shared" si="7"/>
        <v>3</v>
      </c>
      <c r="G109" s="83">
        <f t="shared" si="8"/>
        <v>27</v>
      </c>
      <c r="H109" s="79">
        <v>7</v>
      </c>
      <c r="I109" s="79"/>
      <c r="J109" s="79">
        <v>7</v>
      </c>
      <c r="K109" s="79">
        <v>17</v>
      </c>
      <c r="L109" s="79">
        <v>3</v>
      </c>
      <c r="M109" s="79">
        <v>20</v>
      </c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79"/>
      <c r="Y109" s="79"/>
      <c r="Z109" s="79"/>
      <c r="AA109" s="79"/>
      <c r="AB109" s="79"/>
    </row>
    <row r="110" spans="2:28">
      <c r="B110" s="80">
        <v>42.2804</v>
      </c>
      <c r="C110" s="81" t="s">
        <v>165</v>
      </c>
      <c r="D110" s="82" t="s">
        <v>166</v>
      </c>
      <c r="E110" s="83">
        <f t="shared" si="6"/>
        <v>26</v>
      </c>
      <c r="F110" s="83">
        <f t="shared" si="7"/>
        <v>8</v>
      </c>
      <c r="G110" s="83">
        <f t="shared" si="8"/>
        <v>34</v>
      </c>
      <c r="H110" s="79">
        <v>11</v>
      </c>
      <c r="I110" s="79">
        <v>1</v>
      </c>
      <c r="J110" s="79">
        <v>12</v>
      </c>
      <c r="K110" s="79">
        <v>15</v>
      </c>
      <c r="L110" s="79">
        <v>7</v>
      </c>
      <c r="M110" s="79">
        <v>22</v>
      </c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  <c r="AA110" s="79"/>
      <c r="AB110" s="79"/>
    </row>
    <row r="111" spans="2:28">
      <c r="B111" s="80">
        <v>42.999899999999997</v>
      </c>
      <c r="C111" s="81" t="s">
        <v>167</v>
      </c>
      <c r="D111" s="82" t="s">
        <v>168</v>
      </c>
      <c r="E111" s="83">
        <f t="shared" si="6"/>
        <v>10</v>
      </c>
      <c r="F111" s="83">
        <f t="shared" si="7"/>
        <v>2</v>
      </c>
      <c r="G111" s="83">
        <f t="shared" si="8"/>
        <v>12</v>
      </c>
      <c r="H111" s="79">
        <v>4</v>
      </c>
      <c r="I111" s="79"/>
      <c r="J111" s="79">
        <v>4</v>
      </c>
      <c r="K111" s="79">
        <v>6</v>
      </c>
      <c r="L111" s="79">
        <v>2</v>
      </c>
      <c r="M111" s="79">
        <v>8</v>
      </c>
      <c r="N111" s="79"/>
      <c r="O111" s="79"/>
      <c r="P111" s="79"/>
      <c r="Q111" s="79"/>
      <c r="R111" s="79"/>
      <c r="S111" s="79"/>
      <c r="T111" s="79"/>
      <c r="U111" s="79"/>
      <c r="V111" s="79"/>
      <c r="W111" s="79"/>
      <c r="X111" s="79"/>
      <c r="Y111" s="79"/>
      <c r="Z111" s="79"/>
      <c r="AA111" s="79"/>
      <c r="AB111" s="79"/>
    </row>
    <row r="112" spans="2:28">
      <c r="B112" s="80">
        <v>44.070099999999996</v>
      </c>
      <c r="C112" s="81" t="s">
        <v>143</v>
      </c>
      <c r="D112" s="82" t="s">
        <v>144</v>
      </c>
      <c r="E112" s="83">
        <f t="shared" si="6"/>
        <v>84</v>
      </c>
      <c r="F112" s="83">
        <f t="shared" si="7"/>
        <v>15</v>
      </c>
      <c r="G112" s="83">
        <f t="shared" si="8"/>
        <v>99</v>
      </c>
      <c r="H112" s="79">
        <v>27</v>
      </c>
      <c r="I112" s="79">
        <v>9</v>
      </c>
      <c r="J112" s="79">
        <v>36</v>
      </c>
      <c r="K112" s="79">
        <v>57</v>
      </c>
      <c r="L112" s="79">
        <v>6</v>
      </c>
      <c r="M112" s="79">
        <v>63</v>
      </c>
      <c r="N112" s="79"/>
      <c r="O112" s="79"/>
      <c r="P112" s="79"/>
      <c r="Q112" s="79"/>
      <c r="R112" s="79"/>
      <c r="S112" s="79"/>
      <c r="T112" s="79"/>
      <c r="U112" s="79"/>
      <c r="V112" s="79"/>
      <c r="W112" s="79"/>
      <c r="X112" s="79"/>
      <c r="Y112" s="79"/>
      <c r="Z112" s="79"/>
      <c r="AA112" s="79"/>
      <c r="AB112" s="79"/>
    </row>
    <row r="113" spans="2:28">
      <c r="B113" s="80">
        <v>45.060099999999998</v>
      </c>
      <c r="C113" s="81" t="s">
        <v>151</v>
      </c>
      <c r="D113" s="82" t="s">
        <v>600</v>
      </c>
      <c r="E113" s="83">
        <f t="shared" si="6"/>
        <v>8</v>
      </c>
      <c r="F113" s="83">
        <f t="shared" si="7"/>
        <v>34</v>
      </c>
      <c r="G113" s="83">
        <f t="shared" si="8"/>
        <v>42</v>
      </c>
      <c r="H113" s="79">
        <v>3</v>
      </c>
      <c r="I113" s="79">
        <v>8</v>
      </c>
      <c r="J113" s="79">
        <v>11</v>
      </c>
      <c r="K113" s="79">
        <v>5</v>
      </c>
      <c r="L113" s="79">
        <v>26</v>
      </c>
      <c r="M113" s="79">
        <v>31</v>
      </c>
      <c r="N113" s="79"/>
      <c r="O113" s="79"/>
      <c r="P113" s="79"/>
      <c r="Q113" s="79"/>
      <c r="R113" s="79"/>
      <c r="S113" s="79"/>
      <c r="T113" s="79"/>
      <c r="U113" s="79"/>
      <c r="V113" s="79"/>
      <c r="W113" s="79"/>
      <c r="X113" s="79"/>
      <c r="Y113" s="79"/>
      <c r="Z113" s="79"/>
      <c r="AA113" s="79"/>
      <c r="AB113" s="79"/>
    </row>
    <row r="114" spans="2:28">
      <c r="B114" s="80">
        <v>45.110100000000003</v>
      </c>
      <c r="C114" s="81" t="s">
        <v>157</v>
      </c>
      <c r="D114" s="82" t="s">
        <v>158</v>
      </c>
      <c r="E114" s="83">
        <f t="shared" si="6"/>
        <v>9</v>
      </c>
      <c r="F114" s="83">
        <f t="shared" si="7"/>
        <v>5</v>
      </c>
      <c r="G114" s="83">
        <f t="shared" si="8"/>
        <v>14</v>
      </c>
      <c r="H114" s="79">
        <v>1</v>
      </c>
      <c r="I114" s="79">
        <v>3</v>
      </c>
      <c r="J114" s="79">
        <v>4</v>
      </c>
      <c r="K114" s="79">
        <v>8</v>
      </c>
      <c r="L114" s="79">
        <v>2</v>
      </c>
      <c r="M114" s="79">
        <v>10</v>
      </c>
      <c r="N114" s="79"/>
      <c r="O114" s="79"/>
      <c r="P114" s="79"/>
      <c r="Q114" s="79"/>
      <c r="R114" s="79"/>
      <c r="S114" s="79"/>
      <c r="T114" s="79"/>
      <c r="U114" s="79"/>
      <c r="V114" s="79"/>
      <c r="W114" s="79"/>
      <c r="X114" s="79"/>
      <c r="Y114" s="79"/>
      <c r="Z114" s="79"/>
      <c r="AA114" s="79"/>
      <c r="AB114" s="79"/>
    </row>
    <row r="115" spans="2:28">
      <c r="B115" s="80">
        <v>45.999899999999997</v>
      </c>
      <c r="C115" s="81" t="s">
        <v>438</v>
      </c>
      <c r="D115" s="82" t="s">
        <v>439</v>
      </c>
      <c r="E115" s="83">
        <f t="shared" si="6"/>
        <v>12</v>
      </c>
      <c r="F115" s="83">
        <f t="shared" si="7"/>
        <v>10</v>
      </c>
      <c r="G115" s="83">
        <f t="shared" si="8"/>
        <v>22</v>
      </c>
      <c r="H115" s="79">
        <v>1</v>
      </c>
      <c r="I115" s="79">
        <v>4</v>
      </c>
      <c r="J115" s="79">
        <v>5</v>
      </c>
      <c r="K115" s="79">
        <v>11</v>
      </c>
      <c r="L115" s="79">
        <v>6</v>
      </c>
      <c r="M115" s="79">
        <v>17</v>
      </c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79"/>
      <c r="Y115" s="79"/>
      <c r="Z115" s="79"/>
      <c r="AA115" s="79"/>
      <c r="AB115" s="79"/>
    </row>
    <row r="116" spans="2:28">
      <c r="B116" s="80">
        <v>51.231000000000002</v>
      </c>
      <c r="C116" s="81" t="s">
        <v>177</v>
      </c>
      <c r="D116" s="82" t="s">
        <v>178</v>
      </c>
      <c r="E116" s="83">
        <f t="shared" si="6"/>
        <v>73</v>
      </c>
      <c r="F116" s="83">
        <f t="shared" si="7"/>
        <v>16</v>
      </c>
      <c r="G116" s="83">
        <f t="shared" si="8"/>
        <v>89</v>
      </c>
      <c r="H116" s="79">
        <v>15</v>
      </c>
      <c r="I116" s="79">
        <v>6</v>
      </c>
      <c r="J116" s="79">
        <v>21</v>
      </c>
      <c r="K116" s="79">
        <v>58</v>
      </c>
      <c r="L116" s="79">
        <v>10</v>
      </c>
      <c r="M116" s="79">
        <v>68</v>
      </c>
      <c r="N116" s="79"/>
      <c r="O116" s="79"/>
      <c r="P116" s="79"/>
      <c r="Q116" s="79"/>
      <c r="R116" s="79"/>
      <c r="S116" s="79"/>
      <c r="T116" s="79"/>
      <c r="U116" s="79"/>
      <c r="V116" s="79"/>
      <c r="W116" s="79"/>
      <c r="X116" s="79"/>
      <c r="Y116" s="79"/>
      <c r="Z116" s="79"/>
      <c r="AA116" s="79"/>
      <c r="AB116" s="79"/>
    </row>
    <row r="117" spans="2:28">
      <c r="B117" s="76" t="s">
        <v>592</v>
      </c>
      <c r="C117" s="77"/>
      <c r="D117" s="78"/>
      <c r="E117" s="79">
        <f t="shared" si="6"/>
        <v>25</v>
      </c>
      <c r="F117" s="79">
        <f t="shared" si="7"/>
        <v>33</v>
      </c>
      <c r="G117" s="79">
        <f t="shared" si="8"/>
        <v>58</v>
      </c>
      <c r="H117" s="79">
        <v>13</v>
      </c>
      <c r="I117" s="79">
        <v>18</v>
      </c>
      <c r="J117" s="79">
        <v>31</v>
      </c>
      <c r="K117" s="79">
        <v>12</v>
      </c>
      <c r="L117" s="79">
        <v>15</v>
      </c>
      <c r="M117" s="79">
        <v>27</v>
      </c>
      <c r="N117" s="79"/>
      <c r="O117" s="79"/>
      <c r="P117" s="79"/>
      <c r="Q117" s="79"/>
      <c r="R117" s="79"/>
      <c r="S117" s="79"/>
      <c r="T117" s="79"/>
      <c r="U117" s="79"/>
      <c r="V117" s="79"/>
      <c r="W117" s="79"/>
      <c r="X117" s="79"/>
      <c r="Y117" s="79"/>
      <c r="Z117" s="79"/>
      <c r="AA117" s="79"/>
      <c r="AB117" s="79"/>
    </row>
    <row r="118" spans="2:28">
      <c r="B118" s="84">
        <v>44.040100000000002</v>
      </c>
      <c r="C118" s="81" t="s">
        <v>601</v>
      </c>
      <c r="D118" s="82" t="s">
        <v>602</v>
      </c>
      <c r="E118" s="83">
        <f t="shared" si="6"/>
        <v>6</v>
      </c>
      <c r="F118" s="83">
        <f t="shared" si="7"/>
        <v>6</v>
      </c>
      <c r="G118" s="83">
        <f t="shared" si="8"/>
        <v>12</v>
      </c>
      <c r="H118" s="79">
        <v>4</v>
      </c>
      <c r="I118" s="79">
        <v>2</v>
      </c>
      <c r="J118" s="79">
        <v>6</v>
      </c>
      <c r="K118" s="79">
        <v>2</v>
      </c>
      <c r="L118" s="79">
        <v>4</v>
      </c>
      <c r="M118" s="79">
        <v>6</v>
      </c>
      <c r="N118" s="79"/>
      <c r="O118" s="79"/>
      <c r="P118" s="79"/>
      <c r="Q118" s="79"/>
      <c r="R118" s="79"/>
      <c r="S118" s="79"/>
      <c r="T118" s="79"/>
      <c r="U118" s="79"/>
      <c r="V118" s="79"/>
      <c r="W118" s="79"/>
      <c r="X118" s="79"/>
      <c r="Y118" s="79"/>
      <c r="Z118" s="79"/>
      <c r="AA118" s="79"/>
      <c r="AB118" s="79"/>
    </row>
    <row r="119" spans="2:28">
      <c r="B119" s="88"/>
      <c r="C119" s="81" t="s">
        <v>603</v>
      </c>
      <c r="D119" s="82" t="s">
        <v>604</v>
      </c>
      <c r="E119" s="83">
        <f t="shared" si="6"/>
        <v>9</v>
      </c>
      <c r="F119" s="83">
        <f t="shared" si="7"/>
        <v>24</v>
      </c>
      <c r="G119" s="83">
        <f t="shared" si="8"/>
        <v>33</v>
      </c>
      <c r="H119" s="79">
        <v>1</v>
      </c>
      <c r="I119" s="79">
        <v>13</v>
      </c>
      <c r="J119" s="79">
        <v>14</v>
      </c>
      <c r="K119" s="79">
        <v>8</v>
      </c>
      <c r="L119" s="79">
        <v>11</v>
      </c>
      <c r="M119" s="79">
        <v>19</v>
      </c>
      <c r="N119" s="79"/>
      <c r="O119" s="79"/>
      <c r="P119" s="79"/>
      <c r="Q119" s="79"/>
      <c r="R119" s="79"/>
      <c r="S119" s="79"/>
      <c r="T119" s="79"/>
      <c r="U119" s="79"/>
      <c r="V119" s="79"/>
      <c r="W119" s="79"/>
      <c r="X119" s="79"/>
      <c r="Y119" s="79"/>
      <c r="Z119" s="79"/>
      <c r="AA119" s="79"/>
      <c r="AB119" s="79"/>
    </row>
    <row r="120" spans="2:28">
      <c r="B120" s="88"/>
      <c r="C120" s="81" t="s">
        <v>606</v>
      </c>
      <c r="D120" s="82" t="s">
        <v>607</v>
      </c>
      <c r="E120" s="83">
        <f t="shared" si="6"/>
        <v>10</v>
      </c>
      <c r="F120" s="83">
        <f t="shared" si="7"/>
        <v>3</v>
      </c>
      <c r="G120" s="83">
        <f t="shared" si="8"/>
        <v>13</v>
      </c>
      <c r="H120" s="79">
        <v>8</v>
      </c>
      <c r="I120" s="79">
        <v>3</v>
      </c>
      <c r="J120" s="79">
        <v>11</v>
      </c>
      <c r="K120" s="79">
        <v>2</v>
      </c>
      <c r="L120" s="79"/>
      <c r="M120" s="79">
        <v>2</v>
      </c>
      <c r="N120" s="79"/>
      <c r="O120" s="79"/>
      <c r="P120" s="79"/>
      <c r="Q120" s="79"/>
      <c r="R120" s="79"/>
      <c r="S120" s="79"/>
      <c r="T120" s="79"/>
      <c r="U120" s="79"/>
      <c r="V120" s="79"/>
      <c r="W120" s="79"/>
      <c r="X120" s="79"/>
      <c r="Y120" s="79"/>
      <c r="Z120" s="79"/>
      <c r="AA120" s="79"/>
      <c r="AB120" s="79"/>
    </row>
    <row r="121" spans="2:28">
      <c r="B121" s="70" t="s">
        <v>672</v>
      </c>
      <c r="C121" s="85"/>
      <c r="D121" s="86"/>
      <c r="E121" s="87">
        <f>E122+E127</f>
        <v>464</v>
      </c>
      <c r="F121" s="87">
        <f t="shared" ref="F121:AB121" si="9">F122+F127</f>
        <v>207</v>
      </c>
      <c r="G121" s="87">
        <f t="shared" si="9"/>
        <v>671</v>
      </c>
      <c r="H121" s="87">
        <f t="shared" si="9"/>
        <v>147</v>
      </c>
      <c r="I121" s="87">
        <f t="shared" si="9"/>
        <v>77</v>
      </c>
      <c r="J121" s="87">
        <f t="shared" si="9"/>
        <v>224</v>
      </c>
      <c r="K121" s="87">
        <f t="shared" si="9"/>
        <v>154</v>
      </c>
      <c r="L121" s="87">
        <f t="shared" si="9"/>
        <v>61</v>
      </c>
      <c r="M121" s="87">
        <f t="shared" si="9"/>
        <v>215</v>
      </c>
      <c r="N121" s="87">
        <f t="shared" si="9"/>
        <v>75</v>
      </c>
      <c r="O121" s="87">
        <f t="shared" si="9"/>
        <v>33</v>
      </c>
      <c r="P121" s="87">
        <f t="shared" si="9"/>
        <v>108</v>
      </c>
      <c r="Q121" s="87">
        <f t="shared" si="9"/>
        <v>87</v>
      </c>
      <c r="R121" s="87">
        <f t="shared" si="9"/>
        <v>36</v>
      </c>
      <c r="S121" s="87">
        <f t="shared" si="9"/>
        <v>123</v>
      </c>
      <c r="T121" s="87">
        <f t="shared" si="9"/>
        <v>1</v>
      </c>
      <c r="U121" s="87">
        <f t="shared" si="9"/>
        <v>0</v>
      </c>
      <c r="V121" s="87">
        <f t="shared" si="9"/>
        <v>1</v>
      </c>
      <c r="W121" s="87">
        <f t="shared" si="9"/>
        <v>0</v>
      </c>
      <c r="X121" s="87">
        <f t="shared" si="9"/>
        <v>0</v>
      </c>
      <c r="Y121" s="87">
        <f t="shared" si="9"/>
        <v>0</v>
      </c>
      <c r="Z121" s="87">
        <f t="shared" si="9"/>
        <v>0</v>
      </c>
      <c r="AA121" s="87">
        <f t="shared" si="9"/>
        <v>0</v>
      </c>
      <c r="AB121" s="87">
        <f t="shared" si="9"/>
        <v>0</v>
      </c>
    </row>
    <row r="122" spans="2:28">
      <c r="B122" s="72" t="s">
        <v>49</v>
      </c>
      <c r="C122" s="73"/>
      <c r="D122" s="74"/>
      <c r="E122" s="75">
        <f t="shared" si="6"/>
        <v>370</v>
      </c>
      <c r="F122" s="75">
        <f t="shared" si="7"/>
        <v>168</v>
      </c>
      <c r="G122" s="75">
        <f t="shared" si="8"/>
        <v>538</v>
      </c>
      <c r="H122" s="75">
        <v>86</v>
      </c>
      <c r="I122" s="75">
        <v>50</v>
      </c>
      <c r="J122" s="75">
        <v>136</v>
      </c>
      <c r="K122" s="75">
        <v>121</v>
      </c>
      <c r="L122" s="75">
        <v>49</v>
      </c>
      <c r="M122" s="75">
        <v>170</v>
      </c>
      <c r="N122" s="75">
        <v>75</v>
      </c>
      <c r="O122" s="75">
        <v>33</v>
      </c>
      <c r="P122" s="75">
        <v>108</v>
      </c>
      <c r="Q122" s="75">
        <v>87</v>
      </c>
      <c r="R122" s="75">
        <v>36</v>
      </c>
      <c r="S122" s="75">
        <v>123</v>
      </c>
      <c r="T122" s="75">
        <v>1</v>
      </c>
      <c r="U122" s="75"/>
      <c r="V122" s="75">
        <v>1</v>
      </c>
      <c r="W122" s="75"/>
      <c r="X122" s="75"/>
      <c r="Y122" s="75"/>
      <c r="Z122" s="75"/>
      <c r="AA122" s="75"/>
      <c r="AB122" s="75"/>
    </row>
    <row r="123" spans="2:28">
      <c r="B123" s="76" t="s">
        <v>71</v>
      </c>
      <c r="C123" s="77"/>
      <c r="D123" s="78"/>
      <c r="E123" s="79">
        <f t="shared" si="6"/>
        <v>370</v>
      </c>
      <c r="F123" s="79">
        <f t="shared" si="7"/>
        <v>168</v>
      </c>
      <c r="G123" s="79">
        <f t="shared" si="8"/>
        <v>538</v>
      </c>
      <c r="H123" s="79">
        <v>86</v>
      </c>
      <c r="I123" s="79">
        <v>50</v>
      </c>
      <c r="J123" s="79">
        <v>136</v>
      </c>
      <c r="K123" s="79">
        <v>121</v>
      </c>
      <c r="L123" s="79">
        <v>49</v>
      </c>
      <c r="M123" s="79">
        <v>170</v>
      </c>
      <c r="N123" s="79">
        <v>75</v>
      </c>
      <c r="O123" s="79">
        <v>33</v>
      </c>
      <c r="P123" s="79">
        <v>108</v>
      </c>
      <c r="Q123" s="79">
        <v>87</v>
      </c>
      <c r="R123" s="79">
        <v>36</v>
      </c>
      <c r="S123" s="79">
        <v>123</v>
      </c>
      <c r="T123" s="79">
        <v>1</v>
      </c>
      <c r="U123" s="79"/>
      <c r="V123" s="79">
        <v>1</v>
      </c>
      <c r="W123" s="79"/>
      <c r="X123" s="79"/>
      <c r="Y123" s="79"/>
      <c r="Z123" s="79"/>
      <c r="AA123" s="79"/>
      <c r="AB123" s="79"/>
    </row>
    <row r="124" spans="2:28">
      <c r="B124" s="80">
        <v>9.0498999999999992</v>
      </c>
      <c r="C124" s="81" t="s">
        <v>189</v>
      </c>
      <c r="D124" s="82" t="s">
        <v>190</v>
      </c>
      <c r="E124" s="83">
        <f t="shared" si="6"/>
        <v>121</v>
      </c>
      <c r="F124" s="83">
        <f t="shared" si="7"/>
        <v>50</v>
      </c>
      <c r="G124" s="83">
        <f t="shared" si="8"/>
        <v>171</v>
      </c>
      <c r="H124" s="79">
        <v>24</v>
      </c>
      <c r="I124" s="79">
        <v>15</v>
      </c>
      <c r="J124" s="79">
        <v>39</v>
      </c>
      <c r="K124" s="79">
        <v>47</v>
      </c>
      <c r="L124" s="79">
        <v>19</v>
      </c>
      <c r="M124" s="79">
        <v>66</v>
      </c>
      <c r="N124" s="79">
        <v>25</v>
      </c>
      <c r="O124" s="79">
        <v>9</v>
      </c>
      <c r="P124" s="79">
        <v>34</v>
      </c>
      <c r="Q124" s="79">
        <v>24</v>
      </c>
      <c r="R124" s="79">
        <v>7</v>
      </c>
      <c r="S124" s="79">
        <v>31</v>
      </c>
      <c r="T124" s="79">
        <v>1</v>
      </c>
      <c r="U124" s="79"/>
      <c r="V124" s="79">
        <v>1</v>
      </c>
      <c r="W124" s="79"/>
      <c r="X124" s="79"/>
      <c r="Y124" s="79"/>
      <c r="Z124" s="79"/>
      <c r="AA124" s="79"/>
      <c r="AB124" s="79"/>
    </row>
    <row r="125" spans="2:28">
      <c r="B125" s="80">
        <v>9.0799000000000003</v>
      </c>
      <c r="C125" s="81" t="s">
        <v>191</v>
      </c>
      <c r="D125" s="82" t="s">
        <v>192</v>
      </c>
      <c r="E125" s="83">
        <f t="shared" si="6"/>
        <v>98</v>
      </c>
      <c r="F125" s="83">
        <f t="shared" si="7"/>
        <v>85</v>
      </c>
      <c r="G125" s="83">
        <f t="shared" si="8"/>
        <v>183</v>
      </c>
      <c r="H125" s="79">
        <v>23</v>
      </c>
      <c r="I125" s="79">
        <v>23</v>
      </c>
      <c r="J125" s="79">
        <v>46</v>
      </c>
      <c r="K125" s="79">
        <v>24</v>
      </c>
      <c r="L125" s="79">
        <v>23</v>
      </c>
      <c r="M125" s="79">
        <v>47</v>
      </c>
      <c r="N125" s="79">
        <v>21</v>
      </c>
      <c r="O125" s="79">
        <v>18</v>
      </c>
      <c r="P125" s="79">
        <v>39</v>
      </c>
      <c r="Q125" s="79">
        <v>30</v>
      </c>
      <c r="R125" s="79">
        <v>21</v>
      </c>
      <c r="S125" s="79">
        <v>51</v>
      </c>
      <c r="T125" s="79"/>
      <c r="U125" s="79"/>
      <c r="V125" s="79"/>
      <c r="W125" s="79"/>
      <c r="X125" s="79"/>
      <c r="Y125" s="79"/>
      <c r="Z125" s="79"/>
      <c r="AA125" s="79"/>
      <c r="AB125" s="79"/>
    </row>
    <row r="126" spans="2:28">
      <c r="B126" s="80">
        <v>9.0901999999999994</v>
      </c>
      <c r="C126" s="81" t="s">
        <v>193</v>
      </c>
      <c r="D126" s="82" t="s">
        <v>194</v>
      </c>
      <c r="E126" s="83">
        <f t="shared" si="6"/>
        <v>151</v>
      </c>
      <c r="F126" s="83">
        <f t="shared" si="7"/>
        <v>33</v>
      </c>
      <c r="G126" s="83">
        <f t="shared" si="8"/>
        <v>184</v>
      </c>
      <c r="H126" s="79">
        <v>39</v>
      </c>
      <c r="I126" s="79">
        <v>12</v>
      </c>
      <c r="J126" s="79">
        <v>51</v>
      </c>
      <c r="K126" s="79">
        <v>50</v>
      </c>
      <c r="L126" s="79">
        <v>7</v>
      </c>
      <c r="M126" s="79">
        <v>57</v>
      </c>
      <c r="N126" s="79">
        <v>29</v>
      </c>
      <c r="O126" s="79">
        <v>6</v>
      </c>
      <c r="P126" s="79">
        <v>35</v>
      </c>
      <c r="Q126" s="79">
        <v>33</v>
      </c>
      <c r="R126" s="79">
        <v>8</v>
      </c>
      <c r="S126" s="79">
        <v>41</v>
      </c>
      <c r="T126" s="79"/>
      <c r="U126" s="79"/>
      <c r="V126" s="79"/>
      <c r="W126" s="79"/>
      <c r="X126" s="79"/>
      <c r="Y126" s="79"/>
      <c r="Z126" s="79"/>
      <c r="AA126" s="79"/>
      <c r="AB126" s="79"/>
    </row>
    <row r="127" spans="2:28">
      <c r="B127" s="72" t="s">
        <v>50</v>
      </c>
      <c r="C127" s="73"/>
      <c r="D127" s="74"/>
      <c r="E127" s="75">
        <f>E128+E130+E132</f>
        <v>94</v>
      </c>
      <c r="F127" s="75">
        <f t="shared" ref="F127:AB127" si="10">F128+F130+F132</f>
        <v>39</v>
      </c>
      <c r="G127" s="75">
        <f t="shared" si="10"/>
        <v>133</v>
      </c>
      <c r="H127" s="75">
        <f t="shared" si="10"/>
        <v>61</v>
      </c>
      <c r="I127" s="75">
        <f t="shared" si="10"/>
        <v>27</v>
      </c>
      <c r="J127" s="75">
        <f t="shared" si="10"/>
        <v>88</v>
      </c>
      <c r="K127" s="75">
        <f t="shared" si="10"/>
        <v>33</v>
      </c>
      <c r="L127" s="75">
        <f t="shared" si="10"/>
        <v>12</v>
      </c>
      <c r="M127" s="75">
        <f t="shared" si="10"/>
        <v>45</v>
      </c>
      <c r="N127" s="75">
        <f t="shared" si="10"/>
        <v>0</v>
      </c>
      <c r="O127" s="75">
        <f t="shared" si="10"/>
        <v>0</v>
      </c>
      <c r="P127" s="75">
        <f t="shared" si="10"/>
        <v>0</v>
      </c>
      <c r="Q127" s="75">
        <f t="shared" si="10"/>
        <v>0</v>
      </c>
      <c r="R127" s="75">
        <f t="shared" si="10"/>
        <v>0</v>
      </c>
      <c r="S127" s="75">
        <f t="shared" si="10"/>
        <v>0</v>
      </c>
      <c r="T127" s="75">
        <f t="shared" si="10"/>
        <v>0</v>
      </c>
      <c r="U127" s="75">
        <f t="shared" si="10"/>
        <v>0</v>
      </c>
      <c r="V127" s="75">
        <f t="shared" si="10"/>
        <v>0</v>
      </c>
      <c r="W127" s="75">
        <f t="shared" si="10"/>
        <v>0</v>
      </c>
      <c r="X127" s="75">
        <f t="shared" si="10"/>
        <v>0</v>
      </c>
      <c r="Y127" s="75">
        <f t="shared" si="10"/>
        <v>0</v>
      </c>
      <c r="Z127" s="75">
        <f t="shared" si="10"/>
        <v>0</v>
      </c>
      <c r="AA127" s="75">
        <f t="shared" si="10"/>
        <v>0</v>
      </c>
      <c r="AB127" s="75">
        <f t="shared" si="10"/>
        <v>0</v>
      </c>
    </row>
    <row r="128" spans="2:28">
      <c r="B128" s="76" t="s">
        <v>441</v>
      </c>
      <c r="C128" s="77"/>
      <c r="D128" s="78"/>
      <c r="E128" s="79">
        <f t="shared" ref="E128:F131" si="11">H128+K128+N128+Q128+T128+W128+Z128</f>
        <v>4</v>
      </c>
      <c r="F128" s="79">
        <f t="shared" si="11"/>
        <v>2</v>
      </c>
      <c r="G128" s="79">
        <f>SUM(E128:F128)</f>
        <v>6</v>
      </c>
      <c r="H128" s="79">
        <v>4</v>
      </c>
      <c r="I128" s="79">
        <v>2</v>
      </c>
      <c r="J128" s="79">
        <v>6</v>
      </c>
      <c r="K128" s="79"/>
      <c r="L128" s="79"/>
      <c r="M128" s="79"/>
      <c r="N128" s="79"/>
      <c r="O128" s="79"/>
      <c r="P128" s="79"/>
      <c r="Q128" s="79"/>
      <c r="R128" s="79"/>
      <c r="S128" s="79"/>
      <c r="T128" s="79"/>
      <c r="U128" s="79"/>
      <c r="V128" s="79"/>
      <c r="W128" s="79"/>
      <c r="X128" s="79"/>
      <c r="Y128" s="79"/>
      <c r="Z128" s="79"/>
      <c r="AA128" s="79"/>
      <c r="AB128" s="79"/>
    </row>
    <row r="129" spans="2:30">
      <c r="B129" s="80">
        <v>25.010300000000001</v>
      </c>
      <c r="C129" s="81" t="s">
        <v>182</v>
      </c>
      <c r="D129" s="82" t="s">
        <v>183</v>
      </c>
      <c r="E129" s="83">
        <f t="shared" si="11"/>
        <v>4</v>
      </c>
      <c r="F129" s="83">
        <f t="shared" si="11"/>
        <v>2</v>
      </c>
      <c r="G129" s="83">
        <f>SUM(E129:F129)</f>
        <v>6</v>
      </c>
      <c r="H129" s="79">
        <v>4</v>
      </c>
      <c r="I129" s="79">
        <v>2</v>
      </c>
      <c r="J129" s="79">
        <v>6</v>
      </c>
      <c r="K129" s="79"/>
      <c r="L129" s="79"/>
      <c r="M129" s="79"/>
      <c r="N129" s="79"/>
      <c r="O129" s="79"/>
      <c r="P129" s="79"/>
      <c r="Q129" s="79"/>
      <c r="R129" s="79"/>
      <c r="S129" s="79"/>
      <c r="T129" s="79"/>
      <c r="U129" s="79"/>
      <c r="V129" s="79"/>
      <c r="W129" s="79"/>
      <c r="X129" s="79"/>
      <c r="Y129" s="79"/>
      <c r="Z129" s="79"/>
      <c r="AA129" s="79"/>
      <c r="AB129" s="79"/>
    </row>
    <row r="130" spans="2:30">
      <c r="B130" s="76" t="s">
        <v>444</v>
      </c>
      <c r="C130" s="77"/>
      <c r="D130" s="78"/>
      <c r="E130" s="79">
        <f t="shared" si="11"/>
        <v>2</v>
      </c>
      <c r="F130" s="79">
        <f t="shared" si="11"/>
        <v>1</v>
      </c>
      <c r="G130" s="79">
        <f>SUM(E130:F130)</f>
        <v>3</v>
      </c>
      <c r="H130" s="79">
        <v>2</v>
      </c>
      <c r="I130" s="79">
        <v>1</v>
      </c>
      <c r="J130" s="79">
        <v>3</v>
      </c>
      <c r="K130" s="79"/>
      <c r="L130" s="79"/>
      <c r="M130" s="79"/>
      <c r="N130" s="79"/>
      <c r="O130" s="79"/>
      <c r="P130" s="79"/>
      <c r="Q130" s="79"/>
      <c r="R130" s="79"/>
      <c r="S130" s="79"/>
      <c r="T130" s="79"/>
      <c r="U130" s="79"/>
      <c r="V130" s="79"/>
      <c r="W130" s="79"/>
      <c r="X130" s="79"/>
      <c r="Y130" s="79"/>
      <c r="Z130" s="79"/>
      <c r="AA130" s="79"/>
      <c r="AB130" s="79"/>
    </row>
    <row r="131" spans="2:30">
      <c r="B131" s="80">
        <v>25.0199</v>
      </c>
      <c r="C131" s="81" t="s">
        <v>442</v>
      </c>
      <c r="D131" s="82" t="s">
        <v>443</v>
      </c>
      <c r="E131" s="83">
        <f t="shared" si="11"/>
        <v>2</v>
      </c>
      <c r="F131" s="83">
        <f t="shared" si="11"/>
        <v>1</v>
      </c>
      <c r="G131" s="83">
        <f>SUM(E131:F131)</f>
        <v>3</v>
      </c>
      <c r="H131" s="79">
        <v>2</v>
      </c>
      <c r="I131" s="79">
        <v>1</v>
      </c>
      <c r="J131" s="79">
        <v>3</v>
      </c>
      <c r="K131" s="79"/>
      <c r="L131" s="79"/>
      <c r="M131" s="79"/>
      <c r="N131" s="79"/>
      <c r="O131" s="79"/>
      <c r="P131" s="79"/>
      <c r="Q131" s="79"/>
      <c r="R131" s="79"/>
      <c r="S131" s="79"/>
      <c r="T131" s="79"/>
      <c r="U131" s="79"/>
      <c r="V131" s="79"/>
      <c r="W131" s="79"/>
      <c r="X131" s="79"/>
      <c r="Y131" s="79"/>
      <c r="Z131" s="79"/>
      <c r="AA131" s="79"/>
      <c r="AB131" s="79"/>
    </row>
    <row r="132" spans="2:30">
      <c r="B132" s="76" t="s">
        <v>75</v>
      </c>
      <c r="C132" s="77"/>
      <c r="D132" s="78"/>
      <c r="E132" s="79">
        <f>SUM(E133:E135)</f>
        <v>88</v>
      </c>
      <c r="F132" s="79">
        <f t="shared" ref="F132:AD132" si="12">SUM(F133:F135)</f>
        <v>36</v>
      </c>
      <c r="G132" s="79">
        <f t="shared" si="12"/>
        <v>124</v>
      </c>
      <c r="H132" s="79">
        <f t="shared" si="12"/>
        <v>55</v>
      </c>
      <c r="I132" s="79">
        <f t="shared" si="12"/>
        <v>24</v>
      </c>
      <c r="J132" s="79">
        <f t="shared" si="12"/>
        <v>79</v>
      </c>
      <c r="K132" s="79">
        <f t="shared" si="12"/>
        <v>33</v>
      </c>
      <c r="L132" s="79">
        <f t="shared" si="12"/>
        <v>12</v>
      </c>
      <c r="M132" s="79">
        <f t="shared" si="12"/>
        <v>45</v>
      </c>
      <c r="N132" s="79">
        <f t="shared" si="12"/>
        <v>0</v>
      </c>
      <c r="O132" s="79">
        <f t="shared" si="12"/>
        <v>0</v>
      </c>
      <c r="P132" s="79">
        <f t="shared" si="12"/>
        <v>0</v>
      </c>
      <c r="Q132" s="79">
        <f t="shared" si="12"/>
        <v>0</v>
      </c>
      <c r="R132" s="79">
        <f t="shared" si="12"/>
        <v>0</v>
      </c>
      <c r="S132" s="79">
        <f t="shared" si="12"/>
        <v>0</v>
      </c>
      <c r="T132" s="79">
        <f t="shared" si="12"/>
        <v>0</v>
      </c>
      <c r="U132" s="79">
        <f t="shared" si="12"/>
        <v>0</v>
      </c>
      <c r="V132" s="79">
        <f t="shared" si="12"/>
        <v>0</v>
      </c>
      <c r="W132" s="79">
        <f t="shared" si="12"/>
        <v>0</v>
      </c>
      <c r="X132" s="79">
        <f t="shared" si="12"/>
        <v>0</v>
      </c>
      <c r="Y132" s="79">
        <f t="shared" si="12"/>
        <v>0</v>
      </c>
      <c r="Z132" s="79">
        <f t="shared" si="12"/>
        <v>0</v>
      </c>
      <c r="AA132" s="79">
        <f t="shared" si="12"/>
        <v>0</v>
      </c>
      <c r="AB132" s="79">
        <f t="shared" si="12"/>
        <v>0</v>
      </c>
      <c r="AC132" s="79">
        <f t="shared" si="12"/>
        <v>0</v>
      </c>
      <c r="AD132" s="79">
        <f t="shared" si="12"/>
        <v>0</v>
      </c>
    </row>
    <row r="133" spans="2:30">
      <c r="B133" s="80">
        <v>9.0401000000000007</v>
      </c>
      <c r="C133" s="81" t="s">
        <v>197</v>
      </c>
      <c r="D133" s="82" t="s">
        <v>198</v>
      </c>
      <c r="E133" s="83">
        <f t="shared" si="6"/>
        <v>14</v>
      </c>
      <c r="F133" s="83">
        <f t="shared" si="7"/>
        <v>14</v>
      </c>
      <c r="G133" s="83">
        <f t="shared" si="8"/>
        <v>28</v>
      </c>
      <c r="H133" s="79">
        <v>8</v>
      </c>
      <c r="I133" s="79">
        <v>8</v>
      </c>
      <c r="J133" s="79">
        <v>16</v>
      </c>
      <c r="K133" s="79">
        <v>6</v>
      </c>
      <c r="L133" s="79">
        <v>6</v>
      </c>
      <c r="M133" s="79">
        <v>12</v>
      </c>
      <c r="N133" s="79"/>
      <c r="O133" s="79"/>
      <c r="P133" s="79"/>
      <c r="Q133" s="79"/>
      <c r="R133" s="79"/>
      <c r="S133" s="79"/>
      <c r="T133" s="79"/>
      <c r="U133" s="79"/>
      <c r="V133" s="79"/>
      <c r="W133" s="79"/>
      <c r="X133" s="79"/>
      <c r="Y133" s="79"/>
      <c r="Z133" s="79"/>
      <c r="AA133" s="79"/>
      <c r="AB133" s="79"/>
    </row>
    <row r="134" spans="2:30">
      <c r="B134" s="84">
        <v>9.0498999999999992</v>
      </c>
      <c r="C134" s="81" t="s">
        <v>195</v>
      </c>
      <c r="D134" s="82" t="s">
        <v>196</v>
      </c>
      <c r="E134" s="83">
        <f t="shared" si="6"/>
        <v>6</v>
      </c>
      <c r="F134" s="83">
        <f t="shared" si="7"/>
        <v>5</v>
      </c>
      <c r="G134" s="83">
        <f t="shared" si="8"/>
        <v>11</v>
      </c>
      <c r="H134" s="79">
        <v>3</v>
      </c>
      <c r="I134" s="79">
        <v>2</v>
      </c>
      <c r="J134" s="79">
        <v>5</v>
      </c>
      <c r="K134" s="79">
        <v>3</v>
      </c>
      <c r="L134" s="79">
        <v>3</v>
      </c>
      <c r="M134" s="79">
        <v>6</v>
      </c>
      <c r="N134" s="79"/>
      <c r="O134" s="79"/>
      <c r="P134" s="79"/>
      <c r="Q134" s="79"/>
      <c r="R134" s="79"/>
      <c r="S134" s="79"/>
      <c r="T134" s="79"/>
      <c r="U134" s="79"/>
      <c r="V134" s="79"/>
      <c r="W134" s="79"/>
      <c r="X134" s="79"/>
      <c r="Y134" s="79"/>
      <c r="Z134" s="79"/>
      <c r="AA134" s="79"/>
      <c r="AB134" s="79"/>
    </row>
    <row r="135" spans="2:30">
      <c r="B135" s="84">
        <v>11.040100000000001</v>
      </c>
      <c r="C135" s="81" t="s">
        <v>184</v>
      </c>
      <c r="D135" s="82" t="s">
        <v>185</v>
      </c>
      <c r="E135" s="83">
        <f t="shared" ref="E135" si="13">H135+K135+N135+Q135+T135+W135+Z135</f>
        <v>68</v>
      </c>
      <c r="F135" s="83">
        <f t="shared" ref="F135" si="14">I135+L135+O135+R135+U135+X135+AA135</f>
        <v>17</v>
      </c>
      <c r="G135" s="83">
        <f t="shared" ref="G135" si="15">SUM(E135:F135)</f>
        <v>85</v>
      </c>
      <c r="H135" s="79">
        <v>44</v>
      </c>
      <c r="I135" s="79">
        <v>14</v>
      </c>
      <c r="J135" s="79">
        <v>58</v>
      </c>
      <c r="K135" s="79">
        <v>24</v>
      </c>
      <c r="L135" s="79">
        <v>3</v>
      </c>
      <c r="M135" s="79">
        <v>27</v>
      </c>
      <c r="N135" s="79"/>
      <c r="O135" s="79"/>
      <c r="P135" s="79"/>
      <c r="Q135" s="79"/>
      <c r="R135" s="79"/>
      <c r="S135" s="79"/>
      <c r="T135" s="79"/>
      <c r="U135" s="79"/>
      <c r="V135" s="79"/>
      <c r="W135" s="79"/>
      <c r="X135" s="79"/>
      <c r="Y135" s="79"/>
      <c r="Z135" s="79"/>
      <c r="AA135" s="79"/>
      <c r="AB135" s="79"/>
    </row>
    <row r="136" spans="2:30">
      <c r="B136" s="70" t="s">
        <v>201</v>
      </c>
      <c r="C136" s="85"/>
      <c r="D136" s="86"/>
      <c r="E136" s="87">
        <f t="shared" si="6"/>
        <v>334</v>
      </c>
      <c r="F136" s="87">
        <f t="shared" si="7"/>
        <v>200</v>
      </c>
      <c r="G136" s="87">
        <f t="shared" si="8"/>
        <v>534</v>
      </c>
      <c r="H136" s="87">
        <v>130</v>
      </c>
      <c r="I136" s="87">
        <v>65</v>
      </c>
      <c r="J136" s="87">
        <v>195</v>
      </c>
      <c r="K136" s="87">
        <v>103</v>
      </c>
      <c r="L136" s="87">
        <v>72</v>
      </c>
      <c r="M136" s="87">
        <v>175</v>
      </c>
      <c r="N136" s="87">
        <v>101</v>
      </c>
      <c r="O136" s="87">
        <v>63</v>
      </c>
      <c r="P136" s="87">
        <v>164</v>
      </c>
      <c r="Q136" s="87"/>
      <c r="R136" s="87"/>
      <c r="S136" s="87"/>
      <c r="T136" s="87"/>
      <c r="U136" s="87"/>
      <c r="V136" s="87"/>
      <c r="W136" s="87"/>
      <c r="X136" s="87"/>
      <c r="Y136" s="87"/>
      <c r="Z136" s="87"/>
      <c r="AA136" s="87"/>
      <c r="AB136" s="87"/>
    </row>
    <row r="137" spans="2:30">
      <c r="B137" s="72" t="s">
        <v>50</v>
      </c>
      <c r="C137" s="73"/>
      <c r="D137" s="74"/>
      <c r="E137" s="75">
        <f t="shared" si="6"/>
        <v>334</v>
      </c>
      <c r="F137" s="75">
        <f t="shared" si="7"/>
        <v>200</v>
      </c>
      <c r="G137" s="75">
        <f t="shared" si="8"/>
        <v>534</v>
      </c>
      <c r="H137" s="75">
        <v>130</v>
      </c>
      <c r="I137" s="75">
        <v>65</v>
      </c>
      <c r="J137" s="75">
        <v>195</v>
      </c>
      <c r="K137" s="75">
        <v>103</v>
      </c>
      <c r="L137" s="75">
        <v>72</v>
      </c>
      <c r="M137" s="75">
        <v>175</v>
      </c>
      <c r="N137" s="75">
        <v>101</v>
      </c>
      <c r="O137" s="75">
        <v>63</v>
      </c>
      <c r="P137" s="75">
        <v>164</v>
      </c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</row>
    <row r="138" spans="2:30">
      <c r="B138" s="76" t="s">
        <v>75</v>
      </c>
      <c r="C138" s="77"/>
      <c r="D138" s="78"/>
      <c r="E138" s="79">
        <f t="shared" si="6"/>
        <v>18</v>
      </c>
      <c r="F138" s="79">
        <f t="shared" si="7"/>
        <v>13</v>
      </c>
      <c r="G138" s="79">
        <f t="shared" si="8"/>
        <v>31</v>
      </c>
      <c r="H138" s="79">
        <v>17</v>
      </c>
      <c r="I138" s="79">
        <v>12</v>
      </c>
      <c r="J138" s="79">
        <v>29</v>
      </c>
      <c r="K138" s="79">
        <v>1</v>
      </c>
      <c r="L138" s="79">
        <v>1</v>
      </c>
      <c r="M138" s="79">
        <v>2</v>
      </c>
      <c r="N138" s="79"/>
      <c r="O138" s="79"/>
      <c r="P138" s="79"/>
      <c r="Q138" s="79"/>
      <c r="R138" s="79"/>
      <c r="S138" s="79"/>
      <c r="T138" s="79"/>
      <c r="U138" s="79"/>
      <c r="V138" s="79"/>
      <c r="W138" s="79"/>
      <c r="X138" s="79"/>
      <c r="Y138" s="79"/>
      <c r="Z138" s="79"/>
      <c r="AA138" s="79"/>
      <c r="AB138" s="79"/>
    </row>
    <row r="139" spans="2:30">
      <c r="B139" s="80">
        <v>22.010100000000001</v>
      </c>
      <c r="C139" s="81" t="s">
        <v>200</v>
      </c>
      <c r="D139" s="82" t="s">
        <v>201</v>
      </c>
      <c r="E139" s="83">
        <f t="shared" si="6"/>
        <v>14</v>
      </c>
      <c r="F139" s="83">
        <f t="shared" si="7"/>
        <v>8</v>
      </c>
      <c r="G139" s="83">
        <f t="shared" si="8"/>
        <v>22</v>
      </c>
      <c r="H139" s="79">
        <v>13</v>
      </c>
      <c r="I139" s="79">
        <v>7</v>
      </c>
      <c r="J139" s="79">
        <v>20</v>
      </c>
      <c r="K139" s="79">
        <v>1</v>
      </c>
      <c r="L139" s="79">
        <v>1</v>
      </c>
      <c r="M139" s="79">
        <v>2</v>
      </c>
      <c r="N139" s="79"/>
      <c r="O139" s="79"/>
      <c r="P139" s="79"/>
      <c r="Q139" s="79"/>
      <c r="R139" s="79"/>
      <c r="S139" s="79"/>
      <c r="T139" s="79"/>
      <c r="U139" s="79"/>
      <c r="V139" s="79"/>
      <c r="W139" s="79"/>
      <c r="X139" s="79"/>
      <c r="Y139" s="79"/>
      <c r="Z139" s="79"/>
      <c r="AA139" s="79"/>
      <c r="AB139" s="79"/>
    </row>
    <row r="140" spans="2:30">
      <c r="B140" s="80" t="s">
        <v>673</v>
      </c>
      <c r="C140" s="81" t="s">
        <v>674</v>
      </c>
      <c r="D140" s="82" t="s">
        <v>675</v>
      </c>
      <c r="E140" s="83">
        <f t="shared" si="6"/>
        <v>4</v>
      </c>
      <c r="F140" s="83">
        <f t="shared" si="7"/>
        <v>5</v>
      </c>
      <c r="G140" s="83">
        <f t="shared" si="8"/>
        <v>9</v>
      </c>
      <c r="H140" s="79">
        <v>4</v>
      </c>
      <c r="I140" s="79">
        <v>5</v>
      </c>
      <c r="J140" s="79">
        <v>9</v>
      </c>
      <c r="K140" s="79"/>
      <c r="L140" s="79"/>
      <c r="M140" s="79"/>
      <c r="N140" s="79"/>
      <c r="O140" s="79"/>
      <c r="P140" s="79"/>
      <c r="Q140" s="79"/>
      <c r="R140" s="79"/>
      <c r="S140" s="79"/>
      <c r="T140" s="79"/>
      <c r="U140" s="79"/>
      <c r="V140" s="79"/>
      <c r="W140" s="79"/>
      <c r="X140" s="79"/>
      <c r="Y140" s="79"/>
      <c r="Z140" s="79"/>
      <c r="AA140" s="79"/>
      <c r="AB140" s="79"/>
    </row>
    <row r="141" spans="2:30">
      <c r="B141" s="76" t="s">
        <v>78</v>
      </c>
      <c r="C141" s="77"/>
      <c r="D141" s="78"/>
      <c r="E141" s="79">
        <f t="shared" si="6"/>
        <v>316</v>
      </c>
      <c r="F141" s="79">
        <f t="shared" si="7"/>
        <v>187</v>
      </c>
      <c r="G141" s="79">
        <f t="shared" si="8"/>
        <v>503</v>
      </c>
      <c r="H141" s="79">
        <v>113</v>
      </c>
      <c r="I141" s="79">
        <v>53</v>
      </c>
      <c r="J141" s="79">
        <v>166</v>
      </c>
      <c r="K141" s="79">
        <v>102</v>
      </c>
      <c r="L141" s="79">
        <v>71</v>
      </c>
      <c r="M141" s="79">
        <v>173</v>
      </c>
      <c r="N141" s="79">
        <v>101</v>
      </c>
      <c r="O141" s="79">
        <v>63</v>
      </c>
      <c r="P141" s="79">
        <v>164</v>
      </c>
      <c r="Q141" s="79"/>
      <c r="R141" s="79"/>
      <c r="S141" s="79"/>
      <c r="T141" s="79"/>
      <c r="U141" s="79"/>
      <c r="V141" s="79"/>
      <c r="W141" s="79"/>
      <c r="X141" s="79"/>
      <c r="Y141" s="79"/>
      <c r="Z141" s="79"/>
      <c r="AA141" s="79"/>
      <c r="AB141" s="79"/>
    </row>
    <row r="142" spans="2:30">
      <c r="B142" s="84">
        <v>22.010100000000001</v>
      </c>
      <c r="C142" s="81" t="s">
        <v>200</v>
      </c>
      <c r="D142" s="82" t="s">
        <v>201</v>
      </c>
      <c r="E142" s="83">
        <f t="shared" si="6"/>
        <v>316</v>
      </c>
      <c r="F142" s="83">
        <f t="shared" si="7"/>
        <v>187</v>
      </c>
      <c r="G142" s="83">
        <f t="shared" si="8"/>
        <v>503</v>
      </c>
      <c r="H142" s="79">
        <v>113</v>
      </c>
      <c r="I142" s="79">
        <v>53</v>
      </c>
      <c r="J142" s="79">
        <v>166</v>
      </c>
      <c r="K142" s="79">
        <v>102</v>
      </c>
      <c r="L142" s="79">
        <v>71</v>
      </c>
      <c r="M142" s="79">
        <v>173</v>
      </c>
      <c r="N142" s="79">
        <v>101</v>
      </c>
      <c r="O142" s="79">
        <v>63</v>
      </c>
      <c r="P142" s="79">
        <v>164</v>
      </c>
      <c r="Q142" s="79"/>
      <c r="R142" s="79"/>
      <c r="S142" s="79"/>
      <c r="T142" s="79"/>
      <c r="U142" s="79"/>
      <c r="V142" s="79"/>
      <c r="W142" s="79"/>
      <c r="X142" s="79"/>
      <c r="Y142" s="79"/>
      <c r="Z142" s="79"/>
      <c r="AA142" s="79"/>
      <c r="AB142" s="79"/>
    </row>
    <row r="143" spans="2:30">
      <c r="B143" s="70" t="s">
        <v>610</v>
      </c>
      <c r="C143" s="85"/>
      <c r="D143" s="86"/>
      <c r="E143" s="87">
        <f t="shared" si="6"/>
        <v>1164</v>
      </c>
      <c r="F143" s="87">
        <f t="shared" si="7"/>
        <v>458</v>
      </c>
      <c r="G143" s="87">
        <f t="shared" si="8"/>
        <v>1622</v>
      </c>
      <c r="H143" s="87">
        <v>334</v>
      </c>
      <c r="I143" s="87">
        <v>127</v>
      </c>
      <c r="J143" s="87">
        <v>461</v>
      </c>
      <c r="K143" s="87">
        <v>435</v>
      </c>
      <c r="L143" s="87">
        <v>155</v>
      </c>
      <c r="M143" s="87">
        <v>590</v>
      </c>
      <c r="N143" s="87">
        <v>135</v>
      </c>
      <c r="O143" s="87">
        <v>58</v>
      </c>
      <c r="P143" s="87">
        <v>193</v>
      </c>
      <c r="Q143" s="87">
        <v>258</v>
      </c>
      <c r="R143" s="87">
        <v>117</v>
      </c>
      <c r="S143" s="87">
        <v>375</v>
      </c>
      <c r="T143" s="87">
        <v>2</v>
      </c>
      <c r="U143" s="87">
        <v>1</v>
      </c>
      <c r="V143" s="87">
        <v>3</v>
      </c>
      <c r="W143" s="87"/>
      <c r="X143" s="87"/>
      <c r="Y143" s="87"/>
      <c r="Z143" s="87"/>
      <c r="AA143" s="87"/>
      <c r="AB143" s="87"/>
    </row>
    <row r="144" spans="2:30">
      <c r="B144" s="72" t="s">
        <v>49</v>
      </c>
      <c r="C144" s="73"/>
      <c r="D144" s="74"/>
      <c r="E144" s="75">
        <f t="shared" si="6"/>
        <v>736</v>
      </c>
      <c r="F144" s="75">
        <f t="shared" si="7"/>
        <v>303</v>
      </c>
      <c r="G144" s="75">
        <f t="shared" si="8"/>
        <v>1039</v>
      </c>
      <c r="H144" s="75">
        <v>162</v>
      </c>
      <c r="I144" s="75">
        <v>71</v>
      </c>
      <c r="J144" s="75">
        <v>233</v>
      </c>
      <c r="K144" s="75">
        <v>179</v>
      </c>
      <c r="L144" s="75">
        <v>56</v>
      </c>
      <c r="M144" s="75">
        <v>235</v>
      </c>
      <c r="N144" s="75">
        <v>135</v>
      </c>
      <c r="O144" s="75">
        <v>58</v>
      </c>
      <c r="P144" s="75">
        <v>193</v>
      </c>
      <c r="Q144" s="75">
        <v>258</v>
      </c>
      <c r="R144" s="75">
        <v>117</v>
      </c>
      <c r="S144" s="75">
        <v>375</v>
      </c>
      <c r="T144" s="75">
        <v>2</v>
      </c>
      <c r="U144" s="75">
        <v>1</v>
      </c>
      <c r="V144" s="75">
        <v>3</v>
      </c>
      <c r="W144" s="75"/>
      <c r="X144" s="75"/>
      <c r="Y144" s="75"/>
      <c r="Z144" s="75"/>
      <c r="AA144" s="75"/>
      <c r="AB144" s="75"/>
    </row>
    <row r="145" spans="2:28">
      <c r="B145" s="76" t="s">
        <v>71</v>
      </c>
      <c r="C145" s="77"/>
      <c r="D145" s="78"/>
      <c r="E145" s="79">
        <f t="shared" si="6"/>
        <v>120</v>
      </c>
      <c r="F145" s="79">
        <f t="shared" si="7"/>
        <v>76</v>
      </c>
      <c r="G145" s="79">
        <f t="shared" si="8"/>
        <v>196</v>
      </c>
      <c r="H145" s="79">
        <v>32</v>
      </c>
      <c r="I145" s="79">
        <v>18</v>
      </c>
      <c r="J145" s="79">
        <v>50</v>
      </c>
      <c r="K145" s="79">
        <v>18</v>
      </c>
      <c r="L145" s="79">
        <v>9</v>
      </c>
      <c r="M145" s="79">
        <v>27</v>
      </c>
      <c r="N145" s="79">
        <v>27</v>
      </c>
      <c r="O145" s="79">
        <v>10</v>
      </c>
      <c r="P145" s="79">
        <v>37</v>
      </c>
      <c r="Q145" s="79">
        <v>42</v>
      </c>
      <c r="R145" s="79">
        <v>39</v>
      </c>
      <c r="S145" s="79">
        <v>81</v>
      </c>
      <c r="T145" s="79">
        <v>1</v>
      </c>
      <c r="U145" s="79"/>
      <c r="V145" s="79">
        <v>1</v>
      </c>
      <c r="W145" s="79"/>
      <c r="X145" s="79"/>
      <c r="Y145" s="79"/>
      <c r="Z145" s="79"/>
      <c r="AA145" s="79"/>
      <c r="AB145" s="79"/>
    </row>
    <row r="146" spans="2:28">
      <c r="B146" s="80">
        <v>13.1302</v>
      </c>
      <c r="C146" s="81" t="s">
        <v>213</v>
      </c>
      <c r="D146" s="82" t="s">
        <v>611</v>
      </c>
      <c r="E146" s="83">
        <f t="shared" si="6"/>
        <v>36</v>
      </c>
      <c r="F146" s="83">
        <f t="shared" si="7"/>
        <v>3</v>
      </c>
      <c r="G146" s="83">
        <f t="shared" si="8"/>
        <v>39</v>
      </c>
      <c r="H146" s="79">
        <v>14</v>
      </c>
      <c r="I146" s="79">
        <v>3</v>
      </c>
      <c r="J146" s="79">
        <v>17</v>
      </c>
      <c r="K146" s="79">
        <v>5</v>
      </c>
      <c r="L146" s="79"/>
      <c r="M146" s="79">
        <v>5</v>
      </c>
      <c r="N146" s="79">
        <v>7</v>
      </c>
      <c r="O146" s="79"/>
      <c r="P146" s="79">
        <v>7</v>
      </c>
      <c r="Q146" s="79">
        <v>10</v>
      </c>
      <c r="R146" s="79"/>
      <c r="S146" s="79">
        <v>10</v>
      </c>
      <c r="T146" s="79"/>
      <c r="U146" s="79"/>
      <c r="V146" s="79"/>
      <c r="W146" s="79"/>
      <c r="X146" s="79"/>
      <c r="Y146" s="79"/>
      <c r="Z146" s="79"/>
      <c r="AA146" s="79"/>
      <c r="AB146" s="79"/>
    </row>
    <row r="147" spans="2:28">
      <c r="B147" s="80">
        <v>13.1312</v>
      </c>
      <c r="C147" s="81" t="s">
        <v>239</v>
      </c>
      <c r="D147" s="82" t="s">
        <v>612</v>
      </c>
      <c r="E147" s="83">
        <f t="shared" si="6"/>
        <v>20</v>
      </c>
      <c r="F147" s="83">
        <f t="shared" si="7"/>
        <v>18</v>
      </c>
      <c r="G147" s="83">
        <f t="shared" si="8"/>
        <v>38</v>
      </c>
      <c r="H147" s="79">
        <v>4</v>
      </c>
      <c r="I147" s="79">
        <v>2</v>
      </c>
      <c r="J147" s="79">
        <v>6</v>
      </c>
      <c r="K147" s="79">
        <v>7</v>
      </c>
      <c r="L147" s="79">
        <v>3</v>
      </c>
      <c r="M147" s="79">
        <v>10</v>
      </c>
      <c r="N147" s="79">
        <v>3</v>
      </c>
      <c r="O147" s="79">
        <v>1</v>
      </c>
      <c r="P147" s="79">
        <v>4</v>
      </c>
      <c r="Q147" s="79">
        <v>5</v>
      </c>
      <c r="R147" s="79">
        <v>12</v>
      </c>
      <c r="S147" s="79">
        <v>17</v>
      </c>
      <c r="T147" s="79">
        <v>1</v>
      </c>
      <c r="U147" s="79"/>
      <c r="V147" s="79">
        <v>1</v>
      </c>
      <c r="W147" s="79"/>
      <c r="X147" s="79"/>
      <c r="Y147" s="79"/>
      <c r="Z147" s="79"/>
      <c r="AA147" s="79"/>
      <c r="AB147" s="79"/>
    </row>
    <row r="148" spans="2:28">
      <c r="B148" s="80">
        <v>13.132400000000001</v>
      </c>
      <c r="C148" s="81" t="s">
        <v>245</v>
      </c>
      <c r="D148" s="82" t="s">
        <v>613</v>
      </c>
      <c r="E148" s="83">
        <f t="shared" si="6"/>
        <v>35</v>
      </c>
      <c r="F148" s="83">
        <f t="shared" si="7"/>
        <v>22</v>
      </c>
      <c r="G148" s="83">
        <f t="shared" si="8"/>
        <v>57</v>
      </c>
      <c r="H148" s="79">
        <v>12</v>
      </c>
      <c r="I148" s="79">
        <v>9</v>
      </c>
      <c r="J148" s="79">
        <v>21</v>
      </c>
      <c r="K148" s="79">
        <v>4</v>
      </c>
      <c r="L148" s="79">
        <v>1</v>
      </c>
      <c r="M148" s="79">
        <v>5</v>
      </c>
      <c r="N148" s="79">
        <v>8</v>
      </c>
      <c r="O148" s="79">
        <v>3</v>
      </c>
      <c r="P148" s="79">
        <v>11</v>
      </c>
      <c r="Q148" s="79">
        <v>11</v>
      </c>
      <c r="R148" s="79">
        <v>9</v>
      </c>
      <c r="S148" s="79">
        <v>20</v>
      </c>
      <c r="T148" s="79"/>
      <c r="U148" s="79"/>
      <c r="V148" s="79"/>
      <c r="W148" s="79"/>
      <c r="X148" s="79"/>
      <c r="Y148" s="79"/>
      <c r="Z148" s="79"/>
      <c r="AA148" s="79"/>
      <c r="AB148" s="79"/>
    </row>
    <row r="149" spans="2:28">
      <c r="B149" s="80">
        <v>13.9999</v>
      </c>
      <c r="C149" s="81" t="s">
        <v>243</v>
      </c>
      <c r="D149" s="82" t="s">
        <v>244</v>
      </c>
      <c r="E149" s="83">
        <f t="shared" si="6"/>
        <v>29</v>
      </c>
      <c r="F149" s="83">
        <f t="shared" si="7"/>
        <v>33</v>
      </c>
      <c r="G149" s="83">
        <f t="shared" si="8"/>
        <v>62</v>
      </c>
      <c r="H149" s="79">
        <v>2</v>
      </c>
      <c r="I149" s="79">
        <v>4</v>
      </c>
      <c r="J149" s="79">
        <v>6</v>
      </c>
      <c r="K149" s="79">
        <v>2</v>
      </c>
      <c r="L149" s="79">
        <v>5</v>
      </c>
      <c r="M149" s="79">
        <v>7</v>
      </c>
      <c r="N149" s="79">
        <v>9</v>
      </c>
      <c r="O149" s="79">
        <v>6</v>
      </c>
      <c r="P149" s="79">
        <v>15</v>
      </c>
      <c r="Q149" s="79">
        <v>16</v>
      </c>
      <c r="R149" s="79">
        <v>18</v>
      </c>
      <c r="S149" s="79">
        <v>34</v>
      </c>
      <c r="T149" s="79"/>
      <c r="U149" s="79"/>
      <c r="V149" s="79"/>
      <c r="W149" s="79"/>
      <c r="X149" s="79"/>
      <c r="Y149" s="79"/>
      <c r="Z149" s="79"/>
      <c r="AA149" s="79"/>
      <c r="AB149" s="79"/>
    </row>
    <row r="150" spans="2:28">
      <c r="B150" s="76" t="s">
        <v>583</v>
      </c>
      <c r="C150" s="77"/>
      <c r="D150" s="78"/>
      <c r="E150" s="79">
        <f t="shared" si="6"/>
        <v>65</v>
      </c>
      <c r="F150" s="79">
        <f t="shared" si="7"/>
        <v>2</v>
      </c>
      <c r="G150" s="79">
        <f t="shared" si="8"/>
        <v>67</v>
      </c>
      <c r="H150" s="79">
        <v>20</v>
      </c>
      <c r="I150" s="79">
        <v>1</v>
      </c>
      <c r="J150" s="79">
        <v>21</v>
      </c>
      <c r="K150" s="79">
        <v>13</v>
      </c>
      <c r="L150" s="79">
        <v>1</v>
      </c>
      <c r="M150" s="79">
        <v>14</v>
      </c>
      <c r="N150" s="79">
        <v>14</v>
      </c>
      <c r="O150" s="79"/>
      <c r="P150" s="79">
        <v>14</v>
      </c>
      <c r="Q150" s="79">
        <v>18</v>
      </c>
      <c r="R150" s="79"/>
      <c r="S150" s="79">
        <v>18</v>
      </c>
      <c r="T150" s="79"/>
      <c r="U150" s="79"/>
      <c r="V150" s="79"/>
      <c r="W150" s="79"/>
      <c r="X150" s="79"/>
      <c r="Y150" s="79"/>
      <c r="Z150" s="79"/>
      <c r="AA150" s="79"/>
      <c r="AB150" s="79"/>
    </row>
    <row r="151" spans="2:28">
      <c r="B151" s="80">
        <v>13.121</v>
      </c>
      <c r="C151" s="81" t="s">
        <v>252</v>
      </c>
      <c r="D151" s="82" t="s">
        <v>253</v>
      </c>
      <c r="E151" s="83">
        <f t="shared" si="6"/>
        <v>64</v>
      </c>
      <c r="F151" s="83">
        <f t="shared" si="7"/>
        <v>2</v>
      </c>
      <c r="G151" s="83">
        <f t="shared" si="8"/>
        <v>66</v>
      </c>
      <c r="H151" s="79">
        <v>20</v>
      </c>
      <c r="I151" s="79">
        <v>1</v>
      </c>
      <c r="J151" s="79">
        <v>21</v>
      </c>
      <c r="K151" s="79">
        <v>13</v>
      </c>
      <c r="L151" s="79">
        <v>1</v>
      </c>
      <c r="M151" s="79">
        <v>14</v>
      </c>
      <c r="N151" s="79">
        <v>14</v>
      </c>
      <c r="O151" s="79"/>
      <c r="P151" s="79">
        <v>14</v>
      </c>
      <c r="Q151" s="79">
        <v>17</v>
      </c>
      <c r="R151" s="79"/>
      <c r="S151" s="79">
        <v>17</v>
      </c>
      <c r="T151" s="79"/>
      <c r="U151" s="79"/>
      <c r="V151" s="79"/>
      <c r="W151" s="79"/>
      <c r="X151" s="79"/>
      <c r="Y151" s="79"/>
      <c r="Z151" s="79"/>
      <c r="AA151" s="79"/>
      <c r="AB151" s="79"/>
    </row>
    <row r="152" spans="2:28">
      <c r="B152" s="80">
        <v>19.010100000000001</v>
      </c>
      <c r="C152" s="81" t="s">
        <v>219</v>
      </c>
      <c r="D152" s="82" t="s">
        <v>220</v>
      </c>
      <c r="E152" s="83">
        <f t="shared" si="6"/>
        <v>1</v>
      </c>
      <c r="F152" s="83">
        <f t="shared" si="7"/>
        <v>0</v>
      </c>
      <c r="G152" s="83">
        <f t="shared" si="8"/>
        <v>1</v>
      </c>
      <c r="H152" s="79"/>
      <c r="I152" s="79"/>
      <c r="J152" s="79"/>
      <c r="K152" s="79"/>
      <c r="L152" s="79"/>
      <c r="M152" s="79"/>
      <c r="N152" s="79"/>
      <c r="O152" s="79"/>
      <c r="P152" s="79"/>
      <c r="Q152" s="79">
        <v>1</v>
      </c>
      <c r="R152" s="79"/>
      <c r="S152" s="79">
        <v>1</v>
      </c>
      <c r="T152" s="79"/>
      <c r="U152" s="79"/>
      <c r="V152" s="79"/>
      <c r="W152" s="79"/>
      <c r="X152" s="79"/>
      <c r="Y152" s="79"/>
      <c r="Z152" s="79"/>
      <c r="AA152" s="79"/>
      <c r="AB152" s="79"/>
    </row>
    <row r="153" spans="2:28">
      <c r="B153" s="76" t="s">
        <v>584</v>
      </c>
      <c r="C153" s="77"/>
      <c r="D153" s="78"/>
      <c r="E153" s="79">
        <f t="shared" si="6"/>
        <v>248</v>
      </c>
      <c r="F153" s="79">
        <f t="shared" si="7"/>
        <v>22</v>
      </c>
      <c r="G153" s="79">
        <f t="shared" si="8"/>
        <v>270</v>
      </c>
      <c r="H153" s="79">
        <v>38</v>
      </c>
      <c r="I153" s="79">
        <v>5</v>
      </c>
      <c r="J153" s="79">
        <v>43</v>
      </c>
      <c r="K153" s="79">
        <v>54</v>
      </c>
      <c r="L153" s="79">
        <v>5</v>
      </c>
      <c r="M153" s="79">
        <v>59</v>
      </c>
      <c r="N153" s="79">
        <v>46</v>
      </c>
      <c r="O153" s="79">
        <v>4</v>
      </c>
      <c r="P153" s="79">
        <v>50</v>
      </c>
      <c r="Q153" s="79">
        <v>109</v>
      </c>
      <c r="R153" s="79">
        <v>8</v>
      </c>
      <c r="S153" s="79">
        <v>117</v>
      </c>
      <c r="T153" s="79">
        <v>1</v>
      </c>
      <c r="U153" s="79"/>
      <c r="V153" s="79">
        <v>1</v>
      </c>
      <c r="W153" s="79"/>
      <c r="X153" s="79"/>
      <c r="Y153" s="79"/>
      <c r="Z153" s="79"/>
      <c r="AA153" s="79"/>
      <c r="AB153" s="79"/>
    </row>
    <row r="154" spans="2:28">
      <c r="B154" s="84">
        <v>13.120200000000001</v>
      </c>
      <c r="C154" s="81" t="s">
        <v>204</v>
      </c>
      <c r="D154" s="82" t="s">
        <v>614</v>
      </c>
      <c r="E154" s="83">
        <f t="shared" si="6"/>
        <v>18</v>
      </c>
      <c r="F154" s="83">
        <f t="shared" si="7"/>
        <v>3</v>
      </c>
      <c r="G154" s="83">
        <f t="shared" si="8"/>
        <v>21</v>
      </c>
      <c r="H154" s="79"/>
      <c r="I154" s="79"/>
      <c r="J154" s="79"/>
      <c r="K154" s="79">
        <v>1</v>
      </c>
      <c r="L154" s="79"/>
      <c r="M154" s="79">
        <v>1</v>
      </c>
      <c r="N154" s="79">
        <v>4</v>
      </c>
      <c r="O154" s="79"/>
      <c r="P154" s="79">
        <v>4</v>
      </c>
      <c r="Q154" s="79">
        <v>13</v>
      </c>
      <c r="R154" s="79">
        <v>3</v>
      </c>
      <c r="S154" s="79">
        <v>16</v>
      </c>
      <c r="T154" s="79"/>
      <c r="U154" s="79"/>
      <c r="V154" s="79"/>
      <c r="W154" s="79"/>
      <c r="X154" s="79"/>
      <c r="Y154" s="79"/>
      <c r="Z154" s="79"/>
      <c r="AA154" s="79"/>
      <c r="AB154" s="79"/>
    </row>
    <row r="155" spans="2:28">
      <c r="B155" s="88"/>
      <c r="C155" s="81" t="s">
        <v>206</v>
      </c>
      <c r="D155" s="82" t="s">
        <v>207</v>
      </c>
      <c r="E155" s="83">
        <f t="shared" si="6"/>
        <v>114</v>
      </c>
      <c r="F155" s="83">
        <f t="shared" si="7"/>
        <v>7</v>
      </c>
      <c r="G155" s="83">
        <f t="shared" si="8"/>
        <v>121</v>
      </c>
      <c r="H155" s="79">
        <v>17</v>
      </c>
      <c r="I155" s="79">
        <v>2</v>
      </c>
      <c r="J155" s="79">
        <v>19</v>
      </c>
      <c r="K155" s="79">
        <v>20</v>
      </c>
      <c r="L155" s="79">
        <v>1</v>
      </c>
      <c r="M155" s="79">
        <v>21</v>
      </c>
      <c r="N155" s="79">
        <v>20</v>
      </c>
      <c r="O155" s="79">
        <v>1</v>
      </c>
      <c r="P155" s="79">
        <v>21</v>
      </c>
      <c r="Q155" s="79">
        <v>56</v>
      </c>
      <c r="R155" s="79">
        <v>3</v>
      </c>
      <c r="S155" s="79">
        <v>59</v>
      </c>
      <c r="T155" s="79">
        <v>1</v>
      </c>
      <c r="U155" s="79"/>
      <c r="V155" s="79">
        <v>1</v>
      </c>
      <c r="W155" s="79"/>
      <c r="X155" s="79"/>
      <c r="Y155" s="79"/>
      <c r="Z155" s="79"/>
      <c r="AA155" s="79"/>
      <c r="AB155" s="79"/>
    </row>
    <row r="156" spans="2:28">
      <c r="B156" s="88"/>
      <c r="C156" s="81" t="s">
        <v>210</v>
      </c>
      <c r="D156" s="82" t="s">
        <v>615</v>
      </c>
      <c r="E156" s="83">
        <f t="shared" si="6"/>
        <v>66</v>
      </c>
      <c r="F156" s="83">
        <f t="shared" si="7"/>
        <v>3</v>
      </c>
      <c r="G156" s="83">
        <f t="shared" si="8"/>
        <v>69</v>
      </c>
      <c r="H156" s="79">
        <v>2</v>
      </c>
      <c r="I156" s="79"/>
      <c r="J156" s="79">
        <v>2</v>
      </c>
      <c r="K156" s="79">
        <v>20</v>
      </c>
      <c r="L156" s="79">
        <v>2</v>
      </c>
      <c r="M156" s="79">
        <v>22</v>
      </c>
      <c r="N156" s="79">
        <v>11</v>
      </c>
      <c r="O156" s="79"/>
      <c r="P156" s="79">
        <v>11</v>
      </c>
      <c r="Q156" s="79">
        <v>33</v>
      </c>
      <c r="R156" s="79">
        <v>1</v>
      </c>
      <c r="S156" s="79">
        <v>34</v>
      </c>
      <c r="T156" s="79"/>
      <c r="U156" s="79"/>
      <c r="V156" s="79"/>
      <c r="W156" s="79"/>
      <c r="X156" s="79"/>
      <c r="Y156" s="79"/>
      <c r="Z156" s="79"/>
      <c r="AA156" s="79"/>
      <c r="AB156" s="79"/>
    </row>
    <row r="157" spans="2:28">
      <c r="B157" s="85"/>
      <c r="C157" s="81" t="s">
        <v>676</v>
      </c>
      <c r="D157" s="82" t="s">
        <v>677</v>
      </c>
      <c r="E157" s="83">
        <f t="shared" ref="E157:E220" si="16">H157+K157+N157+Q157+T157+W157+Z157</f>
        <v>25</v>
      </c>
      <c r="F157" s="83">
        <f t="shared" ref="F157:F220" si="17">I157+L157+O157+R157+U157+X157+AA157</f>
        <v>4</v>
      </c>
      <c r="G157" s="83">
        <f t="shared" ref="G157:G220" si="18">SUM(E157:F157)</f>
        <v>29</v>
      </c>
      <c r="H157" s="79">
        <v>16</v>
      </c>
      <c r="I157" s="79">
        <v>1</v>
      </c>
      <c r="J157" s="79">
        <v>17</v>
      </c>
      <c r="K157" s="79">
        <v>5</v>
      </c>
      <c r="L157" s="79"/>
      <c r="M157" s="79">
        <v>5</v>
      </c>
      <c r="N157" s="79">
        <v>3</v>
      </c>
      <c r="O157" s="79">
        <v>3</v>
      </c>
      <c r="P157" s="79">
        <v>6</v>
      </c>
      <c r="Q157" s="79">
        <v>1</v>
      </c>
      <c r="R157" s="79"/>
      <c r="S157" s="79">
        <v>1</v>
      </c>
      <c r="T157" s="79"/>
      <c r="U157" s="79"/>
      <c r="V157" s="79"/>
      <c r="W157" s="79"/>
      <c r="X157" s="79"/>
      <c r="Y157" s="79"/>
      <c r="Z157" s="79"/>
      <c r="AA157" s="79"/>
      <c r="AB157" s="79"/>
    </row>
    <row r="158" spans="2:28">
      <c r="B158" s="80">
        <v>13.1401</v>
      </c>
      <c r="C158" s="81" t="s">
        <v>208</v>
      </c>
      <c r="D158" s="82" t="s">
        <v>209</v>
      </c>
      <c r="E158" s="83">
        <f t="shared" si="16"/>
        <v>25</v>
      </c>
      <c r="F158" s="83">
        <f t="shared" si="17"/>
        <v>5</v>
      </c>
      <c r="G158" s="83">
        <f t="shared" si="18"/>
        <v>30</v>
      </c>
      <c r="H158" s="79">
        <v>3</v>
      </c>
      <c r="I158" s="79">
        <v>2</v>
      </c>
      <c r="J158" s="79">
        <v>5</v>
      </c>
      <c r="K158" s="79">
        <v>8</v>
      </c>
      <c r="L158" s="79">
        <v>2</v>
      </c>
      <c r="M158" s="79">
        <v>10</v>
      </c>
      <c r="N158" s="79">
        <v>8</v>
      </c>
      <c r="O158" s="79"/>
      <c r="P158" s="79">
        <v>8</v>
      </c>
      <c r="Q158" s="79">
        <v>6</v>
      </c>
      <c r="R158" s="79">
        <v>1</v>
      </c>
      <c r="S158" s="79">
        <v>7</v>
      </c>
      <c r="T158" s="79"/>
      <c r="U158" s="79"/>
      <c r="V158" s="79"/>
      <c r="W158" s="79"/>
      <c r="X158" s="79"/>
      <c r="Y158" s="79"/>
      <c r="Z158" s="79"/>
      <c r="AA158" s="79"/>
      <c r="AB158" s="79"/>
    </row>
    <row r="159" spans="2:28">
      <c r="B159" s="76" t="s">
        <v>585</v>
      </c>
      <c r="C159" s="77"/>
      <c r="D159" s="78"/>
      <c r="E159" s="79">
        <f t="shared" si="16"/>
        <v>303</v>
      </c>
      <c r="F159" s="79">
        <f t="shared" si="17"/>
        <v>203</v>
      </c>
      <c r="G159" s="79">
        <f t="shared" si="18"/>
        <v>506</v>
      </c>
      <c r="H159" s="79">
        <v>72</v>
      </c>
      <c r="I159" s="79">
        <v>47</v>
      </c>
      <c r="J159" s="79">
        <v>119</v>
      </c>
      <c r="K159" s="79">
        <v>94</v>
      </c>
      <c r="L159" s="79">
        <v>41</v>
      </c>
      <c r="M159" s="79">
        <v>135</v>
      </c>
      <c r="N159" s="79">
        <v>48</v>
      </c>
      <c r="O159" s="79">
        <v>44</v>
      </c>
      <c r="P159" s="79">
        <v>92</v>
      </c>
      <c r="Q159" s="79">
        <v>89</v>
      </c>
      <c r="R159" s="79">
        <v>70</v>
      </c>
      <c r="S159" s="79">
        <v>159</v>
      </c>
      <c r="T159" s="79"/>
      <c r="U159" s="79">
        <v>1</v>
      </c>
      <c r="V159" s="79">
        <v>1</v>
      </c>
      <c r="W159" s="79"/>
      <c r="X159" s="79"/>
      <c r="Y159" s="79"/>
      <c r="Z159" s="79"/>
      <c r="AA159" s="79"/>
      <c r="AB159" s="79"/>
    </row>
    <row r="160" spans="2:28">
      <c r="B160" s="80">
        <v>13.1205</v>
      </c>
      <c r="C160" s="81" t="s">
        <v>227</v>
      </c>
      <c r="D160" s="82" t="s">
        <v>228</v>
      </c>
      <c r="E160" s="83">
        <f t="shared" si="16"/>
        <v>46</v>
      </c>
      <c r="F160" s="83">
        <f t="shared" si="17"/>
        <v>35</v>
      </c>
      <c r="G160" s="83">
        <f t="shared" si="18"/>
        <v>81</v>
      </c>
      <c r="H160" s="79">
        <v>7</v>
      </c>
      <c r="I160" s="79">
        <v>5</v>
      </c>
      <c r="J160" s="79">
        <v>12</v>
      </c>
      <c r="K160" s="79">
        <v>11</v>
      </c>
      <c r="L160" s="79">
        <v>6</v>
      </c>
      <c r="M160" s="79">
        <v>17</v>
      </c>
      <c r="N160" s="79">
        <v>9</v>
      </c>
      <c r="O160" s="79">
        <v>8</v>
      </c>
      <c r="P160" s="79">
        <v>17</v>
      </c>
      <c r="Q160" s="79">
        <v>19</v>
      </c>
      <c r="R160" s="79">
        <v>16</v>
      </c>
      <c r="S160" s="79">
        <v>35</v>
      </c>
      <c r="T160" s="79"/>
      <c r="U160" s="79"/>
      <c r="V160" s="79"/>
      <c r="W160" s="79"/>
      <c r="X160" s="79"/>
      <c r="Y160" s="79"/>
      <c r="Z160" s="79"/>
      <c r="AA160" s="79"/>
      <c r="AB160" s="79"/>
    </row>
    <row r="161" spans="2:28">
      <c r="B161" s="80">
        <v>13.1303</v>
      </c>
      <c r="C161" s="81" t="s">
        <v>223</v>
      </c>
      <c r="D161" s="82" t="s">
        <v>224</v>
      </c>
      <c r="E161" s="83">
        <f t="shared" si="16"/>
        <v>1</v>
      </c>
      <c r="F161" s="83">
        <f t="shared" si="17"/>
        <v>0</v>
      </c>
      <c r="G161" s="83">
        <f t="shared" si="18"/>
        <v>1</v>
      </c>
      <c r="H161" s="79"/>
      <c r="I161" s="79"/>
      <c r="J161" s="79"/>
      <c r="K161" s="79"/>
      <c r="L161" s="79"/>
      <c r="M161" s="79"/>
      <c r="N161" s="79"/>
      <c r="O161" s="79"/>
      <c r="P161" s="79"/>
      <c r="Q161" s="79">
        <v>1</v>
      </c>
      <c r="R161" s="79"/>
      <c r="S161" s="79">
        <v>1</v>
      </c>
      <c r="T161" s="79"/>
      <c r="U161" s="79"/>
      <c r="V161" s="79"/>
      <c r="W161" s="79"/>
      <c r="X161" s="79"/>
      <c r="Y161" s="79"/>
      <c r="Z161" s="79"/>
      <c r="AA161" s="79"/>
      <c r="AB161" s="79"/>
    </row>
    <row r="162" spans="2:28">
      <c r="B162" s="80">
        <v>13.1311</v>
      </c>
      <c r="C162" s="81" t="s">
        <v>237</v>
      </c>
      <c r="D162" s="82" t="s">
        <v>617</v>
      </c>
      <c r="E162" s="83">
        <f t="shared" si="16"/>
        <v>16</v>
      </c>
      <c r="F162" s="83">
        <f t="shared" si="17"/>
        <v>11</v>
      </c>
      <c r="G162" s="83">
        <f t="shared" si="18"/>
        <v>27</v>
      </c>
      <c r="H162" s="79">
        <v>2</v>
      </c>
      <c r="I162" s="79">
        <v>2</v>
      </c>
      <c r="J162" s="79">
        <v>4</v>
      </c>
      <c r="K162" s="79">
        <v>2</v>
      </c>
      <c r="L162" s="79">
        <v>3</v>
      </c>
      <c r="M162" s="79">
        <v>5</v>
      </c>
      <c r="N162" s="79">
        <v>4</v>
      </c>
      <c r="O162" s="79">
        <v>3</v>
      </c>
      <c r="P162" s="79">
        <v>7</v>
      </c>
      <c r="Q162" s="79">
        <v>8</v>
      </c>
      <c r="R162" s="79">
        <v>3</v>
      </c>
      <c r="S162" s="79">
        <v>11</v>
      </c>
      <c r="T162" s="79"/>
      <c r="U162" s="79"/>
      <c r="V162" s="79"/>
      <c r="W162" s="79"/>
      <c r="X162" s="79"/>
      <c r="Y162" s="79"/>
      <c r="Z162" s="79"/>
      <c r="AA162" s="79"/>
      <c r="AB162" s="79"/>
    </row>
    <row r="163" spans="2:28">
      <c r="B163" s="80">
        <v>13.131399999999999</v>
      </c>
      <c r="C163" s="81" t="s">
        <v>225</v>
      </c>
      <c r="D163" s="82" t="s">
        <v>226</v>
      </c>
      <c r="E163" s="83">
        <f t="shared" si="16"/>
        <v>30</v>
      </c>
      <c r="F163" s="83">
        <f t="shared" si="17"/>
        <v>55</v>
      </c>
      <c r="G163" s="83">
        <f t="shared" si="18"/>
        <v>85</v>
      </c>
      <c r="H163" s="79">
        <v>7</v>
      </c>
      <c r="I163" s="79">
        <v>10</v>
      </c>
      <c r="J163" s="79">
        <v>17</v>
      </c>
      <c r="K163" s="79">
        <v>6</v>
      </c>
      <c r="L163" s="79">
        <v>12</v>
      </c>
      <c r="M163" s="79">
        <v>18</v>
      </c>
      <c r="N163" s="79">
        <v>6</v>
      </c>
      <c r="O163" s="79">
        <v>9</v>
      </c>
      <c r="P163" s="79">
        <v>15</v>
      </c>
      <c r="Q163" s="79">
        <v>11</v>
      </c>
      <c r="R163" s="79">
        <v>23</v>
      </c>
      <c r="S163" s="79">
        <v>34</v>
      </c>
      <c r="T163" s="79"/>
      <c r="U163" s="79">
        <v>1</v>
      </c>
      <c r="V163" s="79">
        <v>1</v>
      </c>
      <c r="W163" s="79"/>
      <c r="X163" s="79"/>
      <c r="Y163" s="79"/>
      <c r="Z163" s="79"/>
      <c r="AA163" s="79"/>
      <c r="AB163" s="79"/>
    </row>
    <row r="164" spans="2:28">
      <c r="B164" s="80">
        <v>13.131600000000001</v>
      </c>
      <c r="C164" s="81" t="s">
        <v>217</v>
      </c>
      <c r="D164" s="82" t="s">
        <v>618</v>
      </c>
      <c r="E164" s="83">
        <f t="shared" si="16"/>
        <v>56</v>
      </c>
      <c r="F164" s="83">
        <f t="shared" si="17"/>
        <v>12</v>
      </c>
      <c r="G164" s="83">
        <f t="shared" si="18"/>
        <v>68</v>
      </c>
      <c r="H164" s="79">
        <v>16</v>
      </c>
      <c r="I164" s="79">
        <v>2</v>
      </c>
      <c r="J164" s="79">
        <v>18</v>
      </c>
      <c r="K164" s="79">
        <v>22</v>
      </c>
      <c r="L164" s="79">
        <v>4</v>
      </c>
      <c r="M164" s="79">
        <v>26</v>
      </c>
      <c r="N164" s="79">
        <v>5</v>
      </c>
      <c r="O164" s="79">
        <v>4</v>
      </c>
      <c r="P164" s="79">
        <v>9</v>
      </c>
      <c r="Q164" s="79">
        <v>13</v>
      </c>
      <c r="R164" s="79">
        <v>2</v>
      </c>
      <c r="S164" s="79">
        <v>15</v>
      </c>
      <c r="T164" s="79"/>
      <c r="U164" s="79"/>
      <c r="V164" s="79"/>
      <c r="W164" s="79"/>
      <c r="X164" s="79"/>
      <c r="Y164" s="79"/>
      <c r="Z164" s="79"/>
      <c r="AA164" s="79"/>
      <c r="AB164" s="79"/>
    </row>
    <row r="165" spans="2:28">
      <c r="B165" s="80">
        <v>13.1318</v>
      </c>
      <c r="C165" s="81" t="s">
        <v>231</v>
      </c>
      <c r="D165" s="82" t="s">
        <v>619</v>
      </c>
      <c r="E165" s="83">
        <f t="shared" si="16"/>
        <v>12</v>
      </c>
      <c r="F165" s="83">
        <f t="shared" si="17"/>
        <v>3</v>
      </c>
      <c r="G165" s="83">
        <f t="shared" si="18"/>
        <v>15</v>
      </c>
      <c r="H165" s="79">
        <v>1</v>
      </c>
      <c r="I165" s="79"/>
      <c r="J165" s="79">
        <v>1</v>
      </c>
      <c r="K165" s="79">
        <v>4</v>
      </c>
      <c r="L165" s="79"/>
      <c r="M165" s="79">
        <v>4</v>
      </c>
      <c r="N165" s="79">
        <v>3</v>
      </c>
      <c r="O165" s="79">
        <v>1</v>
      </c>
      <c r="P165" s="79">
        <v>4</v>
      </c>
      <c r="Q165" s="79">
        <v>4</v>
      </c>
      <c r="R165" s="79">
        <v>2</v>
      </c>
      <c r="S165" s="79">
        <v>6</v>
      </c>
      <c r="T165" s="79"/>
      <c r="U165" s="79"/>
      <c r="V165" s="79"/>
      <c r="W165" s="79"/>
      <c r="X165" s="79"/>
      <c r="Y165" s="79"/>
      <c r="Z165" s="79"/>
      <c r="AA165" s="79"/>
      <c r="AB165" s="79"/>
    </row>
    <row r="166" spans="2:28">
      <c r="B166" s="80">
        <v>13.132199999999999</v>
      </c>
      <c r="C166" s="81" t="s">
        <v>215</v>
      </c>
      <c r="D166" s="82" t="s">
        <v>620</v>
      </c>
      <c r="E166" s="83">
        <f t="shared" si="16"/>
        <v>42</v>
      </c>
      <c r="F166" s="83">
        <f t="shared" si="17"/>
        <v>17</v>
      </c>
      <c r="G166" s="83">
        <f t="shared" si="18"/>
        <v>59</v>
      </c>
      <c r="H166" s="79">
        <v>15</v>
      </c>
      <c r="I166" s="79">
        <v>6</v>
      </c>
      <c r="J166" s="79">
        <v>21</v>
      </c>
      <c r="K166" s="79">
        <v>14</v>
      </c>
      <c r="L166" s="79">
        <v>3</v>
      </c>
      <c r="M166" s="79">
        <v>17</v>
      </c>
      <c r="N166" s="79">
        <v>6</v>
      </c>
      <c r="O166" s="79">
        <v>4</v>
      </c>
      <c r="P166" s="79">
        <v>10</v>
      </c>
      <c r="Q166" s="79">
        <v>7</v>
      </c>
      <c r="R166" s="79">
        <v>4</v>
      </c>
      <c r="S166" s="79">
        <v>11</v>
      </c>
      <c r="T166" s="79"/>
      <c r="U166" s="79"/>
      <c r="V166" s="79"/>
      <c r="W166" s="79"/>
      <c r="X166" s="79"/>
      <c r="Y166" s="79"/>
      <c r="Z166" s="79"/>
      <c r="AA166" s="79"/>
      <c r="AB166" s="79"/>
    </row>
    <row r="167" spans="2:28">
      <c r="B167" s="80">
        <v>13.132300000000001</v>
      </c>
      <c r="C167" s="81" t="s">
        <v>241</v>
      </c>
      <c r="D167" s="82" t="s">
        <v>621</v>
      </c>
      <c r="E167" s="83">
        <f t="shared" si="16"/>
        <v>40</v>
      </c>
      <c r="F167" s="83">
        <f t="shared" si="17"/>
        <v>19</v>
      </c>
      <c r="G167" s="83">
        <f t="shared" si="18"/>
        <v>59</v>
      </c>
      <c r="H167" s="79">
        <v>12</v>
      </c>
      <c r="I167" s="79">
        <v>8</v>
      </c>
      <c r="J167" s="79">
        <v>20</v>
      </c>
      <c r="K167" s="79">
        <v>16</v>
      </c>
      <c r="L167" s="79">
        <v>6</v>
      </c>
      <c r="M167" s="79">
        <v>22</v>
      </c>
      <c r="N167" s="79">
        <v>5</v>
      </c>
      <c r="O167" s="79"/>
      <c r="P167" s="79">
        <v>5</v>
      </c>
      <c r="Q167" s="79">
        <v>7</v>
      </c>
      <c r="R167" s="79">
        <v>5</v>
      </c>
      <c r="S167" s="79">
        <v>12</v>
      </c>
      <c r="T167" s="79"/>
      <c r="U167" s="79"/>
      <c r="V167" s="79"/>
      <c r="W167" s="79"/>
      <c r="X167" s="79"/>
      <c r="Y167" s="79"/>
      <c r="Z167" s="79"/>
      <c r="AA167" s="79"/>
      <c r="AB167" s="79"/>
    </row>
    <row r="168" spans="2:28">
      <c r="B168" s="80">
        <v>13.1328</v>
      </c>
      <c r="C168" s="81" t="s">
        <v>235</v>
      </c>
      <c r="D168" s="82" t="s">
        <v>622</v>
      </c>
      <c r="E168" s="83">
        <f t="shared" si="16"/>
        <v>21</v>
      </c>
      <c r="F168" s="83">
        <f t="shared" si="17"/>
        <v>31</v>
      </c>
      <c r="G168" s="83">
        <f t="shared" si="18"/>
        <v>52</v>
      </c>
      <c r="H168" s="79">
        <v>2</v>
      </c>
      <c r="I168" s="79">
        <v>9</v>
      </c>
      <c r="J168" s="79">
        <v>11</v>
      </c>
      <c r="K168" s="79">
        <v>6</v>
      </c>
      <c r="L168" s="79">
        <v>3</v>
      </c>
      <c r="M168" s="79">
        <v>9</v>
      </c>
      <c r="N168" s="79">
        <v>4</v>
      </c>
      <c r="O168" s="79">
        <v>9</v>
      </c>
      <c r="P168" s="79">
        <v>13</v>
      </c>
      <c r="Q168" s="79">
        <v>9</v>
      </c>
      <c r="R168" s="79">
        <v>10</v>
      </c>
      <c r="S168" s="79">
        <v>19</v>
      </c>
      <c r="T168" s="79"/>
      <c r="U168" s="79"/>
      <c r="V168" s="79"/>
      <c r="W168" s="79"/>
      <c r="X168" s="79"/>
      <c r="Y168" s="79"/>
      <c r="Z168" s="79"/>
      <c r="AA168" s="79"/>
      <c r="AB168" s="79"/>
    </row>
    <row r="169" spans="2:28">
      <c r="B169" s="80">
        <v>13.132899999999999</v>
      </c>
      <c r="C169" s="81" t="s">
        <v>233</v>
      </c>
      <c r="D169" s="82" t="s">
        <v>623</v>
      </c>
      <c r="E169" s="83">
        <f t="shared" si="16"/>
        <v>9</v>
      </c>
      <c r="F169" s="83">
        <f t="shared" si="17"/>
        <v>9</v>
      </c>
      <c r="G169" s="83">
        <f t="shared" si="18"/>
        <v>18</v>
      </c>
      <c r="H169" s="79">
        <v>5</v>
      </c>
      <c r="I169" s="79">
        <v>4</v>
      </c>
      <c r="J169" s="79">
        <v>9</v>
      </c>
      <c r="K169" s="79">
        <v>2</v>
      </c>
      <c r="L169" s="79">
        <v>2</v>
      </c>
      <c r="M169" s="79">
        <v>4</v>
      </c>
      <c r="N169" s="79"/>
      <c r="O169" s="79">
        <v>2</v>
      </c>
      <c r="P169" s="79">
        <v>2</v>
      </c>
      <c r="Q169" s="79">
        <v>2</v>
      </c>
      <c r="R169" s="79">
        <v>1</v>
      </c>
      <c r="S169" s="79">
        <v>3</v>
      </c>
      <c r="T169" s="79"/>
      <c r="U169" s="79"/>
      <c r="V169" s="79"/>
      <c r="W169" s="79"/>
      <c r="X169" s="79"/>
      <c r="Y169" s="79"/>
      <c r="Z169" s="79"/>
      <c r="AA169" s="79"/>
      <c r="AB169" s="79"/>
    </row>
    <row r="170" spans="2:28">
      <c r="B170" s="80">
        <v>13.132999999999999</v>
      </c>
      <c r="C170" s="81" t="s">
        <v>229</v>
      </c>
      <c r="D170" s="82" t="s">
        <v>624</v>
      </c>
      <c r="E170" s="83">
        <f t="shared" si="16"/>
        <v>30</v>
      </c>
      <c r="F170" s="83">
        <f t="shared" si="17"/>
        <v>11</v>
      </c>
      <c r="G170" s="83">
        <f t="shared" si="18"/>
        <v>41</v>
      </c>
      <c r="H170" s="79">
        <v>5</v>
      </c>
      <c r="I170" s="79">
        <v>1</v>
      </c>
      <c r="J170" s="79">
        <v>6</v>
      </c>
      <c r="K170" s="79">
        <v>11</v>
      </c>
      <c r="L170" s="79">
        <v>2</v>
      </c>
      <c r="M170" s="79">
        <v>13</v>
      </c>
      <c r="N170" s="79">
        <v>6</v>
      </c>
      <c r="O170" s="79">
        <v>4</v>
      </c>
      <c r="P170" s="79">
        <v>10</v>
      </c>
      <c r="Q170" s="79">
        <v>8</v>
      </c>
      <c r="R170" s="79">
        <v>4</v>
      </c>
      <c r="S170" s="79">
        <v>12</v>
      </c>
      <c r="T170" s="79"/>
      <c r="U170" s="79"/>
      <c r="V170" s="79"/>
      <c r="W170" s="79"/>
      <c r="X170" s="79"/>
      <c r="Y170" s="79"/>
      <c r="Z170" s="79"/>
      <c r="AA170" s="79"/>
      <c r="AB170" s="79"/>
    </row>
    <row r="171" spans="2:28">
      <c r="B171" s="72" t="s">
        <v>50</v>
      </c>
      <c r="C171" s="73"/>
      <c r="D171" s="74"/>
      <c r="E171" s="75">
        <f t="shared" si="16"/>
        <v>428</v>
      </c>
      <c r="F171" s="75">
        <f t="shared" si="17"/>
        <v>155</v>
      </c>
      <c r="G171" s="75">
        <f t="shared" si="18"/>
        <v>583</v>
      </c>
      <c r="H171" s="75">
        <v>172</v>
      </c>
      <c r="I171" s="75">
        <v>56</v>
      </c>
      <c r="J171" s="75">
        <v>228</v>
      </c>
      <c r="K171" s="75">
        <v>256</v>
      </c>
      <c r="L171" s="75">
        <v>99</v>
      </c>
      <c r="M171" s="75">
        <v>355</v>
      </c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</row>
    <row r="172" spans="2:28">
      <c r="B172" s="76" t="s">
        <v>77</v>
      </c>
      <c r="C172" s="77"/>
      <c r="D172" s="78"/>
      <c r="E172" s="79">
        <f t="shared" si="16"/>
        <v>207</v>
      </c>
      <c r="F172" s="79">
        <f t="shared" si="17"/>
        <v>90</v>
      </c>
      <c r="G172" s="79">
        <f t="shared" si="18"/>
        <v>297</v>
      </c>
      <c r="H172" s="79">
        <v>53</v>
      </c>
      <c r="I172" s="79">
        <v>23</v>
      </c>
      <c r="J172" s="79">
        <v>76</v>
      </c>
      <c r="K172" s="79">
        <v>154</v>
      </c>
      <c r="L172" s="79">
        <v>67</v>
      </c>
      <c r="M172" s="79">
        <v>221</v>
      </c>
      <c r="N172" s="79"/>
      <c r="O172" s="79"/>
      <c r="P172" s="79"/>
      <c r="Q172" s="79"/>
      <c r="R172" s="79"/>
      <c r="S172" s="79"/>
      <c r="T172" s="79"/>
      <c r="U172" s="79"/>
      <c r="V172" s="79"/>
      <c r="W172" s="79"/>
      <c r="X172" s="79"/>
      <c r="Y172" s="79"/>
      <c r="Z172" s="79"/>
      <c r="AA172" s="79"/>
      <c r="AB172" s="79"/>
    </row>
    <row r="173" spans="2:28">
      <c r="B173" s="80">
        <v>13.030099999999999</v>
      </c>
      <c r="C173" s="81" t="s">
        <v>260</v>
      </c>
      <c r="D173" s="82" t="s">
        <v>261</v>
      </c>
      <c r="E173" s="83">
        <f t="shared" si="16"/>
        <v>122</v>
      </c>
      <c r="F173" s="83">
        <f t="shared" si="17"/>
        <v>66</v>
      </c>
      <c r="G173" s="83">
        <f t="shared" si="18"/>
        <v>188</v>
      </c>
      <c r="H173" s="79">
        <v>31</v>
      </c>
      <c r="I173" s="79">
        <v>14</v>
      </c>
      <c r="J173" s="79">
        <v>45</v>
      </c>
      <c r="K173" s="79">
        <v>91</v>
      </c>
      <c r="L173" s="79">
        <v>52</v>
      </c>
      <c r="M173" s="79">
        <v>143</v>
      </c>
      <c r="N173" s="79"/>
      <c r="O173" s="79"/>
      <c r="P173" s="79"/>
      <c r="Q173" s="79"/>
      <c r="R173" s="79"/>
      <c r="S173" s="79"/>
      <c r="T173" s="79"/>
      <c r="U173" s="79"/>
      <c r="V173" s="79"/>
      <c r="W173" s="79"/>
      <c r="X173" s="79"/>
      <c r="Y173" s="79"/>
      <c r="Z173" s="79"/>
      <c r="AA173" s="79"/>
      <c r="AB173" s="79"/>
    </row>
    <row r="174" spans="2:28">
      <c r="B174" s="84">
        <v>13.040100000000001</v>
      </c>
      <c r="C174" s="81" t="s">
        <v>284</v>
      </c>
      <c r="D174" s="82" t="s">
        <v>285</v>
      </c>
      <c r="E174" s="83">
        <f t="shared" si="16"/>
        <v>1</v>
      </c>
      <c r="F174" s="83">
        <f t="shared" si="17"/>
        <v>0</v>
      </c>
      <c r="G174" s="83">
        <f t="shared" si="18"/>
        <v>1</v>
      </c>
      <c r="H174" s="79"/>
      <c r="I174" s="79"/>
      <c r="J174" s="79"/>
      <c r="K174" s="79">
        <v>1</v>
      </c>
      <c r="L174" s="79"/>
      <c r="M174" s="79">
        <v>1</v>
      </c>
      <c r="N174" s="79"/>
      <c r="O174" s="79"/>
      <c r="P174" s="79"/>
      <c r="Q174" s="79"/>
      <c r="R174" s="79"/>
      <c r="S174" s="79"/>
      <c r="T174" s="79"/>
      <c r="U174" s="79"/>
      <c r="V174" s="79"/>
      <c r="W174" s="79"/>
      <c r="X174" s="79"/>
      <c r="Y174" s="79"/>
      <c r="Z174" s="79"/>
      <c r="AA174" s="79"/>
      <c r="AB174" s="79"/>
    </row>
    <row r="175" spans="2:28">
      <c r="B175" s="85"/>
      <c r="C175" s="81" t="s">
        <v>286</v>
      </c>
      <c r="D175" s="82" t="s">
        <v>265</v>
      </c>
      <c r="E175" s="83">
        <f t="shared" si="16"/>
        <v>56</v>
      </c>
      <c r="F175" s="83">
        <f t="shared" si="17"/>
        <v>19</v>
      </c>
      <c r="G175" s="83">
        <f t="shared" si="18"/>
        <v>75</v>
      </c>
      <c r="H175" s="79">
        <v>13</v>
      </c>
      <c r="I175" s="79">
        <v>6</v>
      </c>
      <c r="J175" s="79">
        <v>19</v>
      </c>
      <c r="K175" s="79">
        <v>43</v>
      </c>
      <c r="L175" s="79">
        <v>13</v>
      </c>
      <c r="M175" s="79">
        <v>56</v>
      </c>
      <c r="N175" s="79"/>
      <c r="O175" s="79"/>
      <c r="P175" s="79"/>
      <c r="Q175" s="79"/>
      <c r="R175" s="79"/>
      <c r="S175" s="79"/>
      <c r="T175" s="79"/>
      <c r="U175" s="79"/>
      <c r="V175" s="79"/>
      <c r="W175" s="79"/>
      <c r="X175" s="79"/>
      <c r="Y175" s="79"/>
      <c r="Z175" s="79"/>
      <c r="AA175" s="79"/>
      <c r="AB175" s="79"/>
    </row>
    <row r="176" spans="2:28">
      <c r="B176" s="80">
        <v>13.110099999999999</v>
      </c>
      <c r="C176" s="81" t="s">
        <v>287</v>
      </c>
      <c r="D176" s="82" t="s">
        <v>272</v>
      </c>
      <c r="E176" s="83">
        <f t="shared" si="16"/>
        <v>28</v>
      </c>
      <c r="F176" s="83">
        <f t="shared" si="17"/>
        <v>5</v>
      </c>
      <c r="G176" s="83">
        <f t="shared" si="18"/>
        <v>33</v>
      </c>
      <c r="H176" s="79">
        <v>9</v>
      </c>
      <c r="I176" s="79">
        <v>3</v>
      </c>
      <c r="J176" s="79">
        <v>12</v>
      </c>
      <c r="K176" s="79">
        <v>19</v>
      </c>
      <c r="L176" s="79">
        <v>2</v>
      </c>
      <c r="M176" s="79">
        <v>21</v>
      </c>
      <c r="N176" s="79"/>
      <c r="O176" s="79"/>
      <c r="P176" s="79"/>
      <c r="Q176" s="79"/>
      <c r="R176" s="79"/>
      <c r="S176" s="79"/>
      <c r="T176" s="79"/>
      <c r="U176" s="79"/>
      <c r="V176" s="79"/>
      <c r="W176" s="79"/>
      <c r="X176" s="79"/>
      <c r="Y176" s="79"/>
      <c r="Z176" s="79"/>
      <c r="AA176" s="79"/>
      <c r="AB176" s="79"/>
    </row>
    <row r="177" spans="2:28">
      <c r="B177" s="76" t="s">
        <v>75</v>
      </c>
      <c r="C177" s="77"/>
      <c r="D177" s="78"/>
      <c r="E177" s="79">
        <f t="shared" si="16"/>
        <v>221</v>
      </c>
      <c r="F177" s="79">
        <f t="shared" si="17"/>
        <v>65</v>
      </c>
      <c r="G177" s="79">
        <f t="shared" si="18"/>
        <v>286</v>
      </c>
      <c r="H177" s="79">
        <v>119</v>
      </c>
      <c r="I177" s="79">
        <v>33</v>
      </c>
      <c r="J177" s="79">
        <v>152</v>
      </c>
      <c r="K177" s="79">
        <v>102</v>
      </c>
      <c r="L177" s="79">
        <v>32</v>
      </c>
      <c r="M177" s="79">
        <v>134</v>
      </c>
      <c r="N177" s="79"/>
      <c r="O177" s="79"/>
      <c r="P177" s="79"/>
      <c r="Q177" s="79"/>
      <c r="R177" s="79"/>
      <c r="S177" s="79"/>
      <c r="T177" s="79"/>
      <c r="U177" s="79"/>
      <c r="V177" s="79"/>
      <c r="W177" s="79"/>
      <c r="X177" s="79"/>
      <c r="Y177" s="79"/>
      <c r="Z177" s="79"/>
      <c r="AA177" s="79"/>
      <c r="AB177" s="79"/>
    </row>
    <row r="178" spans="2:28">
      <c r="B178" s="80">
        <v>13.030099999999999</v>
      </c>
      <c r="C178" s="81" t="s">
        <v>260</v>
      </c>
      <c r="D178" s="82" t="s">
        <v>261</v>
      </c>
      <c r="E178" s="83">
        <f t="shared" si="16"/>
        <v>31</v>
      </c>
      <c r="F178" s="83">
        <f t="shared" si="17"/>
        <v>17</v>
      </c>
      <c r="G178" s="83">
        <f t="shared" si="18"/>
        <v>48</v>
      </c>
      <c r="H178" s="79">
        <v>16</v>
      </c>
      <c r="I178" s="79">
        <v>10</v>
      </c>
      <c r="J178" s="79">
        <v>26</v>
      </c>
      <c r="K178" s="79">
        <v>15</v>
      </c>
      <c r="L178" s="79">
        <v>7</v>
      </c>
      <c r="M178" s="79">
        <v>22</v>
      </c>
      <c r="N178" s="79"/>
      <c r="O178" s="79"/>
      <c r="P178" s="79"/>
      <c r="Q178" s="79"/>
      <c r="R178" s="79"/>
      <c r="S178" s="79"/>
      <c r="T178" s="79"/>
      <c r="U178" s="79"/>
      <c r="V178" s="79"/>
      <c r="W178" s="79"/>
      <c r="X178" s="79"/>
      <c r="Y178" s="79"/>
      <c r="Z178" s="79"/>
      <c r="AA178" s="79"/>
      <c r="AB178" s="79"/>
    </row>
    <row r="179" spans="2:28">
      <c r="B179" s="80">
        <v>13.040100000000001</v>
      </c>
      <c r="C179" s="81" t="s">
        <v>264</v>
      </c>
      <c r="D179" s="82" t="s">
        <v>265</v>
      </c>
      <c r="E179" s="83">
        <f t="shared" si="16"/>
        <v>31</v>
      </c>
      <c r="F179" s="83">
        <f t="shared" si="17"/>
        <v>4</v>
      </c>
      <c r="G179" s="83">
        <f t="shared" si="18"/>
        <v>35</v>
      </c>
      <c r="H179" s="79">
        <v>22</v>
      </c>
      <c r="I179" s="79">
        <v>2</v>
      </c>
      <c r="J179" s="79">
        <v>24</v>
      </c>
      <c r="K179" s="79">
        <v>9</v>
      </c>
      <c r="L179" s="79">
        <v>2</v>
      </c>
      <c r="M179" s="79">
        <v>11</v>
      </c>
      <c r="N179" s="79"/>
      <c r="O179" s="79"/>
      <c r="P179" s="79"/>
      <c r="Q179" s="79"/>
      <c r="R179" s="79"/>
      <c r="S179" s="79"/>
      <c r="T179" s="79"/>
      <c r="U179" s="79"/>
      <c r="V179" s="79"/>
      <c r="W179" s="79"/>
      <c r="X179" s="79"/>
      <c r="Y179" s="79"/>
      <c r="Z179" s="79"/>
      <c r="AA179" s="79"/>
      <c r="AB179" s="79"/>
    </row>
    <row r="180" spans="2:28">
      <c r="B180" s="84">
        <v>13.0601</v>
      </c>
      <c r="C180" s="81" t="s">
        <v>266</v>
      </c>
      <c r="D180" s="82" t="s">
        <v>267</v>
      </c>
      <c r="E180" s="83">
        <f t="shared" si="16"/>
        <v>9</v>
      </c>
      <c r="F180" s="83">
        <f t="shared" si="17"/>
        <v>1</v>
      </c>
      <c r="G180" s="83">
        <f t="shared" si="18"/>
        <v>10</v>
      </c>
      <c r="H180" s="79">
        <v>2</v>
      </c>
      <c r="I180" s="79"/>
      <c r="J180" s="79">
        <v>2</v>
      </c>
      <c r="K180" s="79">
        <v>7</v>
      </c>
      <c r="L180" s="79">
        <v>1</v>
      </c>
      <c r="M180" s="79">
        <v>8</v>
      </c>
      <c r="N180" s="79"/>
      <c r="O180" s="79"/>
      <c r="P180" s="79"/>
      <c r="Q180" s="79"/>
      <c r="R180" s="79"/>
      <c r="S180" s="79"/>
      <c r="T180" s="79"/>
      <c r="U180" s="79"/>
      <c r="V180" s="79"/>
      <c r="W180" s="79"/>
      <c r="X180" s="79"/>
      <c r="Y180" s="79"/>
      <c r="Z180" s="79"/>
      <c r="AA180" s="79"/>
      <c r="AB180" s="79"/>
    </row>
    <row r="181" spans="2:28">
      <c r="B181" s="85"/>
      <c r="C181" s="81" t="s">
        <v>268</v>
      </c>
      <c r="D181" s="82" t="s">
        <v>269</v>
      </c>
      <c r="E181" s="83">
        <f t="shared" si="16"/>
        <v>5</v>
      </c>
      <c r="F181" s="83">
        <f t="shared" si="17"/>
        <v>2</v>
      </c>
      <c r="G181" s="83">
        <f t="shared" si="18"/>
        <v>7</v>
      </c>
      <c r="H181" s="79">
        <v>3</v>
      </c>
      <c r="I181" s="79"/>
      <c r="J181" s="79">
        <v>3</v>
      </c>
      <c r="K181" s="79">
        <v>2</v>
      </c>
      <c r="L181" s="79">
        <v>2</v>
      </c>
      <c r="M181" s="79">
        <v>4</v>
      </c>
      <c r="N181" s="79"/>
      <c r="O181" s="79"/>
      <c r="P181" s="79"/>
      <c r="Q181" s="79"/>
      <c r="R181" s="79"/>
      <c r="S181" s="79"/>
      <c r="T181" s="79"/>
      <c r="U181" s="79"/>
      <c r="V181" s="79"/>
      <c r="W181" s="79"/>
      <c r="X181" s="79"/>
      <c r="Y181" s="79"/>
      <c r="Z181" s="79"/>
      <c r="AA181" s="79"/>
      <c r="AB181" s="79"/>
    </row>
    <row r="182" spans="2:28">
      <c r="B182" s="84">
        <v>13.100099999999999</v>
      </c>
      <c r="C182" s="81" t="s">
        <v>662</v>
      </c>
      <c r="D182" s="82" t="s">
        <v>663</v>
      </c>
      <c r="E182" s="83">
        <f t="shared" si="16"/>
        <v>25</v>
      </c>
      <c r="F182" s="83">
        <f t="shared" si="17"/>
        <v>2</v>
      </c>
      <c r="G182" s="83">
        <f t="shared" si="18"/>
        <v>27</v>
      </c>
      <c r="H182" s="79">
        <v>15</v>
      </c>
      <c r="I182" s="79">
        <v>1</v>
      </c>
      <c r="J182" s="79">
        <v>16</v>
      </c>
      <c r="K182" s="79">
        <v>10</v>
      </c>
      <c r="L182" s="79">
        <v>1</v>
      </c>
      <c r="M182" s="79">
        <v>11</v>
      </c>
      <c r="N182" s="79"/>
      <c r="O182" s="79"/>
      <c r="P182" s="79"/>
      <c r="Q182" s="79"/>
      <c r="R182" s="79"/>
      <c r="S182" s="79"/>
      <c r="T182" s="79"/>
      <c r="U182" s="79"/>
      <c r="V182" s="79"/>
      <c r="W182" s="79"/>
      <c r="X182" s="79"/>
      <c r="Y182" s="79"/>
      <c r="Z182" s="79"/>
      <c r="AA182" s="79"/>
      <c r="AB182" s="79"/>
    </row>
    <row r="183" spans="2:28">
      <c r="B183" s="85"/>
      <c r="C183" s="81" t="s">
        <v>270</v>
      </c>
      <c r="D183" s="82" t="s">
        <v>207</v>
      </c>
      <c r="E183" s="83">
        <f t="shared" si="16"/>
        <v>1</v>
      </c>
      <c r="F183" s="83">
        <f t="shared" si="17"/>
        <v>0</v>
      </c>
      <c r="G183" s="83">
        <f t="shared" si="18"/>
        <v>1</v>
      </c>
      <c r="H183" s="79"/>
      <c r="I183" s="79"/>
      <c r="J183" s="79"/>
      <c r="K183" s="79">
        <v>1</v>
      </c>
      <c r="L183" s="79"/>
      <c r="M183" s="79">
        <v>1</v>
      </c>
      <c r="N183" s="79"/>
      <c r="O183" s="79"/>
      <c r="P183" s="79"/>
      <c r="Q183" s="79"/>
      <c r="R183" s="79"/>
      <c r="S183" s="79"/>
      <c r="T183" s="79"/>
      <c r="U183" s="79"/>
      <c r="V183" s="79"/>
      <c r="W183" s="79"/>
      <c r="X183" s="79"/>
      <c r="Y183" s="79"/>
      <c r="Z183" s="79"/>
      <c r="AA183" s="79"/>
      <c r="AB183" s="79"/>
    </row>
    <row r="184" spans="2:28">
      <c r="B184" s="80">
        <v>13.110099999999999</v>
      </c>
      <c r="C184" s="81" t="s">
        <v>271</v>
      </c>
      <c r="D184" s="82" t="s">
        <v>272</v>
      </c>
      <c r="E184" s="83">
        <f t="shared" si="16"/>
        <v>35</v>
      </c>
      <c r="F184" s="83">
        <f t="shared" si="17"/>
        <v>6</v>
      </c>
      <c r="G184" s="83">
        <f t="shared" si="18"/>
        <v>41</v>
      </c>
      <c r="H184" s="79">
        <v>16</v>
      </c>
      <c r="I184" s="79">
        <v>3</v>
      </c>
      <c r="J184" s="79">
        <v>19</v>
      </c>
      <c r="K184" s="79">
        <v>19</v>
      </c>
      <c r="L184" s="79">
        <v>3</v>
      </c>
      <c r="M184" s="79">
        <v>22</v>
      </c>
      <c r="N184" s="79"/>
      <c r="O184" s="79"/>
      <c r="P184" s="79"/>
      <c r="Q184" s="79"/>
      <c r="R184" s="79"/>
      <c r="S184" s="79"/>
      <c r="T184" s="79"/>
      <c r="U184" s="79"/>
      <c r="V184" s="79"/>
      <c r="W184" s="79"/>
      <c r="X184" s="79"/>
      <c r="Y184" s="79"/>
      <c r="Z184" s="79"/>
      <c r="AA184" s="79"/>
      <c r="AB184" s="79"/>
    </row>
    <row r="185" spans="2:28">
      <c r="B185" s="84">
        <v>13.121</v>
      </c>
      <c r="C185" s="81" t="s">
        <v>275</v>
      </c>
      <c r="D185" s="82" t="s">
        <v>626</v>
      </c>
      <c r="E185" s="83">
        <f t="shared" si="16"/>
        <v>16</v>
      </c>
      <c r="F185" s="83">
        <f t="shared" si="17"/>
        <v>0</v>
      </c>
      <c r="G185" s="83">
        <f t="shared" si="18"/>
        <v>16</v>
      </c>
      <c r="H185" s="79">
        <v>8</v>
      </c>
      <c r="I185" s="79"/>
      <c r="J185" s="79">
        <v>8</v>
      </c>
      <c r="K185" s="79">
        <v>8</v>
      </c>
      <c r="L185" s="79"/>
      <c r="M185" s="79">
        <v>8</v>
      </c>
      <c r="N185" s="79"/>
      <c r="O185" s="79"/>
      <c r="P185" s="79"/>
      <c r="Q185" s="79"/>
      <c r="R185" s="79"/>
      <c r="S185" s="79"/>
      <c r="T185" s="79"/>
      <c r="U185" s="79"/>
      <c r="V185" s="79"/>
      <c r="W185" s="79"/>
      <c r="X185" s="79"/>
      <c r="Y185" s="79"/>
      <c r="Z185" s="79"/>
      <c r="AA185" s="79"/>
      <c r="AB185" s="79"/>
    </row>
    <row r="186" spans="2:28">
      <c r="B186" s="85"/>
      <c r="C186" s="81" t="s">
        <v>277</v>
      </c>
      <c r="D186" s="82" t="s">
        <v>627</v>
      </c>
      <c r="E186" s="83">
        <f t="shared" si="16"/>
        <v>30</v>
      </c>
      <c r="F186" s="83">
        <f t="shared" si="17"/>
        <v>0</v>
      </c>
      <c r="G186" s="83">
        <f t="shared" si="18"/>
        <v>30</v>
      </c>
      <c r="H186" s="79">
        <v>18</v>
      </c>
      <c r="I186" s="79"/>
      <c r="J186" s="79">
        <v>18</v>
      </c>
      <c r="K186" s="79">
        <v>12</v>
      </c>
      <c r="L186" s="79"/>
      <c r="M186" s="79">
        <v>12</v>
      </c>
      <c r="N186" s="79"/>
      <c r="O186" s="79"/>
      <c r="P186" s="79"/>
      <c r="Q186" s="79"/>
      <c r="R186" s="79"/>
      <c r="S186" s="79"/>
      <c r="T186" s="79"/>
      <c r="U186" s="79"/>
      <c r="V186" s="79"/>
      <c r="W186" s="79"/>
      <c r="X186" s="79"/>
      <c r="Y186" s="79"/>
      <c r="Z186" s="79"/>
      <c r="AA186" s="79"/>
      <c r="AB186" s="79"/>
    </row>
    <row r="187" spans="2:28">
      <c r="B187" s="80">
        <v>13.1401</v>
      </c>
      <c r="C187" s="81" t="s">
        <v>279</v>
      </c>
      <c r="D187" s="82" t="s">
        <v>628</v>
      </c>
      <c r="E187" s="83">
        <f t="shared" si="16"/>
        <v>25</v>
      </c>
      <c r="F187" s="83">
        <f t="shared" si="17"/>
        <v>6</v>
      </c>
      <c r="G187" s="83">
        <f t="shared" si="18"/>
        <v>31</v>
      </c>
      <c r="H187" s="79">
        <v>12</v>
      </c>
      <c r="I187" s="79">
        <v>3</v>
      </c>
      <c r="J187" s="79">
        <v>15</v>
      </c>
      <c r="K187" s="79">
        <v>13</v>
      </c>
      <c r="L187" s="79">
        <v>3</v>
      </c>
      <c r="M187" s="79">
        <v>16</v>
      </c>
      <c r="N187" s="79"/>
      <c r="O187" s="79"/>
      <c r="P187" s="79"/>
      <c r="Q187" s="79"/>
      <c r="R187" s="79"/>
      <c r="S187" s="79"/>
      <c r="T187" s="79"/>
      <c r="U187" s="79"/>
      <c r="V187" s="79"/>
      <c r="W187" s="79"/>
      <c r="X187" s="79"/>
      <c r="Y187" s="79"/>
      <c r="Z187" s="79"/>
      <c r="AA187" s="79"/>
      <c r="AB187" s="79"/>
    </row>
    <row r="188" spans="2:28">
      <c r="B188" s="80">
        <v>19.010100000000001</v>
      </c>
      <c r="C188" s="81" t="s">
        <v>219</v>
      </c>
      <c r="D188" s="82" t="s">
        <v>220</v>
      </c>
      <c r="E188" s="83">
        <f t="shared" si="16"/>
        <v>2</v>
      </c>
      <c r="F188" s="83">
        <f t="shared" si="17"/>
        <v>0</v>
      </c>
      <c r="G188" s="83">
        <f t="shared" si="18"/>
        <v>2</v>
      </c>
      <c r="H188" s="79"/>
      <c r="I188" s="79"/>
      <c r="J188" s="79"/>
      <c r="K188" s="79">
        <v>2</v>
      </c>
      <c r="L188" s="79"/>
      <c r="M188" s="79">
        <v>2</v>
      </c>
      <c r="N188" s="79"/>
      <c r="O188" s="79"/>
      <c r="P188" s="79"/>
      <c r="Q188" s="79"/>
      <c r="R188" s="79"/>
      <c r="S188" s="79"/>
      <c r="T188" s="79"/>
      <c r="U188" s="79"/>
      <c r="V188" s="79"/>
      <c r="W188" s="79"/>
      <c r="X188" s="79"/>
      <c r="Y188" s="79"/>
      <c r="Z188" s="79"/>
      <c r="AA188" s="79"/>
      <c r="AB188" s="79"/>
    </row>
    <row r="189" spans="2:28">
      <c r="B189" s="84">
        <v>31.0505</v>
      </c>
      <c r="C189" s="81" t="s">
        <v>282</v>
      </c>
      <c r="D189" s="82" t="s">
        <v>283</v>
      </c>
      <c r="E189" s="83">
        <f t="shared" si="16"/>
        <v>11</v>
      </c>
      <c r="F189" s="83">
        <f t="shared" si="17"/>
        <v>27</v>
      </c>
      <c r="G189" s="83">
        <f t="shared" si="18"/>
        <v>38</v>
      </c>
      <c r="H189" s="79">
        <v>7</v>
      </c>
      <c r="I189" s="79">
        <v>14</v>
      </c>
      <c r="J189" s="79">
        <v>21</v>
      </c>
      <c r="K189" s="79">
        <v>4</v>
      </c>
      <c r="L189" s="79">
        <v>13</v>
      </c>
      <c r="M189" s="79">
        <v>17</v>
      </c>
      <c r="N189" s="79"/>
      <c r="O189" s="79"/>
      <c r="P189" s="79"/>
      <c r="Q189" s="79"/>
      <c r="R189" s="79"/>
      <c r="S189" s="79"/>
      <c r="T189" s="79"/>
      <c r="U189" s="79"/>
      <c r="V189" s="79"/>
      <c r="W189" s="79"/>
      <c r="X189" s="79"/>
      <c r="Y189" s="79"/>
      <c r="Z189" s="79"/>
      <c r="AA189" s="79"/>
      <c r="AB189" s="79"/>
    </row>
    <row r="190" spans="2:28">
      <c r="B190" s="70" t="s">
        <v>629</v>
      </c>
      <c r="C190" s="85"/>
      <c r="D190" s="86"/>
      <c r="E190" s="87">
        <f t="shared" si="16"/>
        <v>14</v>
      </c>
      <c r="F190" s="87">
        <f t="shared" si="17"/>
        <v>12</v>
      </c>
      <c r="G190" s="87">
        <f t="shared" si="18"/>
        <v>26</v>
      </c>
      <c r="H190" s="87">
        <v>10</v>
      </c>
      <c r="I190" s="87">
        <v>9</v>
      </c>
      <c r="J190" s="87">
        <v>19</v>
      </c>
      <c r="K190" s="87">
        <v>2</v>
      </c>
      <c r="L190" s="87">
        <v>1</v>
      </c>
      <c r="M190" s="87">
        <v>3</v>
      </c>
      <c r="N190" s="87"/>
      <c r="O190" s="87"/>
      <c r="P190" s="87"/>
      <c r="Q190" s="87">
        <v>2</v>
      </c>
      <c r="R190" s="87">
        <v>2</v>
      </c>
      <c r="S190" s="87">
        <v>4</v>
      </c>
      <c r="T190" s="87"/>
      <c r="U190" s="87"/>
      <c r="V190" s="87"/>
      <c r="W190" s="87"/>
      <c r="X190" s="87"/>
      <c r="Y190" s="87"/>
      <c r="Z190" s="87"/>
      <c r="AA190" s="87"/>
      <c r="AB190" s="87"/>
    </row>
    <row r="191" spans="2:28">
      <c r="B191" s="72" t="s">
        <v>49</v>
      </c>
      <c r="C191" s="73"/>
      <c r="D191" s="74"/>
      <c r="E191" s="75">
        <f t="shared" si="16"/>
        <v>14</v>
      </c>
      <c r="F191" s="75">
        <f t="shared" si="17"/>
        <v>12</v>
      </c>
      <c r="G191" s="75">
        <f t="shared" si="18"/>
        <v>26</v>
      </c>
      <c r="H191" s="75">
        <v>10</v>
      </c>
      <c r="I191" s="75">
        <v>9</v>
      </c>
      <c r="J191" s="75">
        <v>19</v>
      </c>
      <c r="K191" s="75">
        <v>2</v>
      </c>
      <c r="L191" s="75">
        <v>1</v>
      </c>
      <c r="M191" s="75">
        <v>3</v>
      </c>
      <c r="N191" s="75"/>
      <c r="O191" s="75"/>
      <c r="P191" s="75"/>
      <c r="Q191" s="75">
        <v>2</v>
      </c>
      <c r="R191" s="75">
        <v>2</v>
      </c>
      <c r="S191" s="75">
        <v>4</v>
      </c>
      <c r="T191" s="75"/>
      <c r="U191" s="75"/>
      <c r="V191" s="75"/>
      <c r="W191" s="75"/>
      <c r="X191" s="75"/>
      <c r="Y191" s="75"/>
      <c r="Z191" s="75"/>
      <c r="AA191" s="75"/>
      <c r="AB191" s="75"/>
    </row>
    <row r="192" spans="2:28">
      <c r="B192" s="76" t="s">
        <v>589</v>
      </c>
      <c r="C192" s="77"/>
      <c r="D192" s="78"/>
      <c r="E192" s="79">
        <f t="shared" si="16"/>
        <v>3</v>
      </c>
      <c r="F192" s="79">
        <f t="shared" si="17"/>
        <v>6</v>
      </c>
      <c r="G192" s="79">
        <f t="shared" si="18"/>
        <v>9</v>
      </c>
      <c r="H192" s="79">
        <v>2</v>
      </c>
      <c r="I192" s="79">
        <v>5</v>
      </c>
      <c r="J192" s="79">
        <v>7</v>
      </c>
      <c r="K192" s="79">
        <v>1</v>
      </c>
      <c r="L192" s="79">
        <v>1</v>
      </c>
      <c r="M192" s="79">
        <v>2</v>
      </c>
      <c r="N192" s="79"/>
      <c r="O192" s="79"/>
      <c r="P192" s="79"/>
      <c r="Q192" s="79"/>
      <c r="R192" s="79"/>
      <c r="S192" s="79"/>
      <c r="T192" s="79"/>
      <c r="U192" s="79"/>
      <c r="V192" s="79"/>
      <c r="W192" s="79"/>
      <c r="X192" s="79"/>
      <c r="Y192" s="79"/>
      <c r="Z192" s="79"/>
      <c r="AA192" s="79"/>
      <c r="AB192" s="79"/>
    </row>
    <row r="193" spans="2:28">
      <c r="B193" s="80" t="s">
        <v>303</v>
      </c>
      <c r="C193" s="81" t="s">
        <v>304</v>
      </c>
      <c r="D193" s="82" t="s">
        <v>633</v>
      </c>
      <c r="E193" s="83">
        <f t="shared" si="16"/>
        <v>0</v>
      </c>
      <c r="F193" s="83">
        <f t="shared" si="17"/>
        <v>1</v>
      </c>
      <c r="G193" s="83">
        <f t="shared" si="18"/>
        <v>1</v>
      </c>
      <c r="H193" s="79"/>
      <c r="I193" s="79">
        <v>1</v>
      </c>
      <c r="J193" s="79">
        <v>1</v>
      </c>
      <c r="K193" s="79"/>
      <c r="L193" s="79"/>
      <c r="M193" s="79"/>
      <c r="N193" s="79"/>
      <c r="O193" s="79"/>
      <c r="P193" s="79"/>
      <c r="Q193" s="79"/>
      <c r="R193" s="79"/>
      <c r="S193" s="79"/>
      <c r="T193" s="79"/>
      <c r="U193" s="79"/>
      <c r="V193" s="79"/>
      <c r="W193" s="79"/>
      <c r="X193" s="79"/>
      <c r="Y193" s="79"/>
      <c r="Z193" s="79"/>
      <c r="AA193" s="79"/>
      <c r="AB193" s="79"/>
    </row>
    <row r="194" spans="2:28">
      <c r="B194" s="80" t="s">
        <v>306</v>
      </c>
      <c r="C194" s="81" t="s">
        <v>307</v>
      </c>
      <c r="D194" s="82" t="s">
        <v>634</v>
      </c>
      <c r="E194" s="83">
        <f t="shared" si="16"/>
        <v>0</v>
      </c>
      <c r="F194" s="83">
        <f t="shared" si="17"/>
        <v>2</v>
      </c>
      <c r="G194" s="83">
        <f t="shared" si="18"/>
        <v>2</v>
      </c>
      <c r="H194" s="79"/>
      <c r="I194" s="79">
        <v>1</v>
      </c>
      <c r="J194" s="79">
        <v>1</v>
      </c>
      <c r="K194" s="79"/>
      <c r="L194" s="79">
        <v>1</v>
      </c>
      <c r="M194" s="79">
        <v>1</v>
      </c>
      <c r="N194" s="79"/>
      <c r="O194" s="79"/>
      <c r="P194" s="79"/>
      <c r="Q194" s="79"/>
      <c r="R194" s="79"/>
      <c r="S194" s="79"/>
      <c r="T194" s="79"/>
      <c r="U194" s="79"/>
      <c r="V194" s="79"/>
      <c r="W194" s="79"/>
      <c r="X194" s="79"/>
      <c r="Y194" s="79"/>
      <c r="Z194" s="79"/>
      <c r="AA194" s="79"/>
      <c r="AB194" s="79"/>
    </row>
    <row r="195" spans="2:28">
      <c r="B195" s="80" t="s">
        <v>309</v>
      </c>
      <c r="C195" s="81" t="s">
        <v>310</v>
      </c>
      <c r="D195" s="82" t="s">
        <v>635</v>
      </c>
      <c r="E195" s="83">
        <f t="shared" si="16"/>
        <v>0</v>
      </c>
      <c r="F195" s="83">
        <f t="shared" si="17"/>
        <v>1</v>
      </c>
      <c r="G195" s="83">
        <f t="shared" si="18"/>
        <v>1</v>
      </c>
      <c r="H195" s="79"/>
      <c r="I195" s="79">
        <v>1</v>
      </c>
      <c r="J195" s="79">
        <v>1</v>
      </c>
      <c r="K195" s="79"/>
      <c r="L195" s="79"/>
      <c r="M195" s="79"/>
      <c r="N195" s="79"/>
      <c r="O195" s="79"/>
      <c r="P195" s="79"/>
      <c r="Q195" s="79"/>
      <c r="R195" s="79"/>
      <c r="S195" s="79"/>
      <c r="T195" s="79"/>
      <c r="U195" s="79"/>
      <c r="V195" s="79"/>
      <c r="W195" s="79"/>
      <c r="X195" s="79"/>
      <c r="Y195" s="79"/>
      <c r="Z195" s="79"/>
      <c r="AA195" s="79"/>
      <c r="AB195" s="79"/>
    </row>
    <row r="196" spans="2:28">
      <c r="B196" s="80" t="s">
        <v>317</v>
      </c>
      <c r="C196" s="81" t="s">
        <v>318</v>
      </c>
      <c r="D196" s="82" t="s">
        <v>637</v>
      </c>
      <c r="E196" s="83">
        <f t="shared" si="16"/>
        <v>3</v>
      </c>
      <c r="F196" s="83">
        <f t="shared" si="17"/>
        <v>2</v>
      </c>
      <c r="G196" s="83">
        <f t="shared" si="18"/>
        <v>5</v>
      </c>
      <c r="H196" s="79">
        <v>2</v>
      </c>
      <c r="I196" s="79">
        <v>2</v>
      </c>
      <c r="J196" s="79">
        <v>4</v>
      </c>
      <c r="K196" s="79">
        <v>1</v>
      </c>
      <c r="L196" s="79"/>
      <c r="M196" s="79">
        <v>1</v>
      </c>
      <c r="N196" s="79"/>
      <c r="O196" s="79"/>
      <c r="P196" s="79"/>
      <c r="Q196" s="79"/>
      <c r="R196" s="79"/>
      <c r="S196" s="79"/>
      <c r="T196" s="79"/>
      <c r="U196" s="79"/>
      <c r="V196" s="79"/>
      <c r="W196" s="79"/>
      <c r="X196" s="79"/>
      <c r="Y196" s="79"/>
      <c r="Z196" s="79"/>
      <c r="AA196" s="79"/>
      <c r="AB196" s="79"/>
    </row>
    <row r="197" spans="2:28">
      <c r="B197" s="76" t="s">
        <v>402</v>
      </c>
      <c r="C197" s="77"/>
      <c r="D197" s="78"/>
      <c r="E197" s="79">
        <f t="shared" si="16"/>
        <v>11</v>
      </c>
      <c r="F197" s="79">
        <f t="shared" si="17"/>
        <v>6</v>
      </c>
      <c r="G197" s="79">
        <f t="shared" si="18"/>
        <v>17</v>
      </c>
      <c r="H197" s="79">
        <v>8</v>
      </c>
      <c r="I197" s="79">
        <v>4</v>
      </c>
      <c r="J197" s="79">
        <v>12</v>
      </c>
      <c r="K197" s="79">
        <v>1</v>
      </c>
      <c r="L197" s="79"/>
      <c r="M197" s="79">
        <v>1</v>
      </c>
      <c r="N197" s="79"/>
      <c r="O197" s="79"/>
      <c r="P197" s="79"/>
      <c r="Q197" s="79">
        <v>2</v>
      </c>
      <c r="R197" s="79">
        <v>2</v>
      </c>
      <c r="S197" s="79">
        <v>4</v>
      </c>
      <c r="T197" s="79"/>
      <c r="U197" s="79"/>
      <c r="V197" s="79"/>
      <c r="W197" s="79"/>
      <c r="X197" s="79"/>
      <c r="Y197" s="79"/>
      <c r="Z197" s="79"/>
      <c r="AA197" s="79"/>
      <c r="AB197" s="79"/>
    </row>
    <row r="198" spans="2:28">
      <c r="B198" s="84" t="s">
        <v>334</v>
      </c>
      <c r="C198" s="81" t="s">
        <v>334</v>
      </c>
      <c r="D198" s="82" t="s">
        <v>335</v>
      </c>
      <c r="E198" s="83">
        <f t="shared" si="16"/>
        <v>11</v>
      </c>
      <c r="F198" s="83">
        <f t="shared" si="17"/>
        <v>6</v>
      </c>
      <c r="G198" s="83">
        <f t="shared" si="18"/>
        <v>17</v>
      </c>
      <c r="H198" s="79">
        <v>8</v>
      </c>
      <c r="I198" s="79">
        <v>4</v>
      </c>
      <c r="J198" s="79">
        <v>12</v>
      </c>
      <c r="K198" s="79">
        <v>1</v>
      </c>
      <c r="L198" s="79"/>
      <c r="M198" s="79">
        <v>1</v>
      </c>
      <c r="N198" s="79"/>
      <c r="O198" s="79"/>
      <c r="P198" s="79"/>
      <c r="Q198" s="79">
        <v>2</v>
      </c>
      <c r="R198" s="79">
        <v>2</v>
      </c>
      <c r="S198" s="79">
        <v>4</v>
      </c>
      <c r="T198" s="79"/>
      <c r="U198" s="79"/>
      <c r="V198" s="79"/>
      <c r="W198" s="79"/>
      <c r="X198" s="79"/>
      <c r="Y198" s="79"/>
      <c r="Z198" s="79"/>
      <c r="AA198" s="79"/>
      <c r="AB198" s="79"/>
    </row>
    <row r="199" spans="2:28">
      <c r="B199" s="70" t="s">
        <v>638</v>
      </c>
      <c r="C199" s="85"/>
      <c r="D199" s="86"/>
      <c r="E199" s="87">
        <f t="shared" si="16"/>
        <v>150</v>
      </c>
      <c r="F199" s="87">
        <f t="shared" si="17"/>
        <v>115</v>
      </c>
      <c r="G199" s="87">
        <f t="shared" si="18"/>
        <v>265</v>
      </c>
      <c r="H199" s="87">
        <v>67</v>
      </c>
      <c r="I199" s="87">
        <v>46</v>
      </c>
      <c r="J199" s="87">
        <v>113</v>
      </c>
      <c r="K199" s="87">
        <v>37</v>
      </c>
      <c r="L199" s="87">
        <v>37</v>
      </c>
      <c r="M199" s="87">
        <v>74</v>
      </c>
      <c r="N199" s="87">
        <v>15</v>
      </c>
      <c r="O199" s="87">
        <v>8</v>
      </c>
      <c r="P199" s="87">
        <v>23</v>
      </c>
      <c r="Q199" s="87">
        <v>29</v>
      </c>
      <c r="R199" s="87">
        <v>23</v>
      </c>
      <c r="S199" s="87">
        <v>52</v>
      </c>
      <c r="T199" s="87">
        <v>2</v>
      </c>
      <c r="U199" s="87">
        <v>1</v>
      </c>
      <c r="V199" s="87">
        <v>3</v>
      </c>
      <c r="W199" s="87"/>
      <c r="X199" s="87"/>
      <c r="Y199" s="87"/>
      <c r="Z199" s="87"/>
      <c r="AA199" s="87"/>
      <c r="AB199" s="87"/>
    </row>
    <row r="200" spans="2:28">
      <c r="B200" s="72" t="s">
        <v>49</v>
      </c>
      <c r="C200" s="73"/>
      <c r="D200" s="74"/>
      <c r="E200" s="75">
        <f t="shared" si="16"/>
        <v>150</v>
      </c>
      <c r="F200" s="75">
        <f t="shared" si="17"/>
        <v>115</v>
      </c>
      <c r="G200" s="75">
        <f t="shared" si="18"/>
        <v>265</v>
      </c>
      <c r="H200" s="75">
        <v>67</v>
      </c>
      <c r="I200" s="75">
        <v>46</v>
      </c>
      <c r="J200" s="75">
        <v>113</v>
      </c>
      <c r="K200" s="75">
        <v>37</v>
      </c>
      <c r="L200" s="75">
        <v>37</v>
      </c>
      <c r="M200" s="75">
        <v>74</v>
      </c>
      <c r="N200" s="75">
        <v>15</v>
      </c>
      <c r="O200" s="75">
        <v>8</v>
      </c>
      <c r="P200" s="75">
        <v>23</v>
      </c>
      <c r="Q200" s="75">
        <v>29</v>
      </c>
      <c r="R200" s="75">
        <v>23</v>
      </c>
      <c r="S200" s="75">
        <v>52</v>
      </c>
      <c r="T200" s="75">
        <v>2</v>
      </c>
      <c r="U200" s="75">
        <v>1</v>
      </c>
      <c r="V200" s="75">
        <v>3</v>
      </c>
      <c r="W200" s="75"/>
      <c r="X200" s="75"/>
      <c r="Y200" s="75"/>
      <c r="Z200" s="75"/>
      <c r="AA200" s="75"/>
      <c r="AB200" s="75"/>
    </row>
    <row r="201" spans="2:28">
      <c r="B201" s="76" t="s">
        <v>71</v>
      </c>
      <c r="C201" s="77"/>
      <c r="D201" s="78"/>
      <c r="E201" s="79">
        <f t="shared" si="16"/>
        <v>142</v>
      </c>
      <c r="F201" s="79">
        <f t="shared" si="17"/>
        <v>95</v>
      </c>
      <c r="G201" s="79">
        <f t="shared" si="18"/>
        <v>237</v>
      </c>
      <c r="H201" s="79">
        <v>65</v>
      </c>
      <c r="I201" s="79">
        <v>40</v>
      </c>
      <c r="J201" s="79">
        <v>105</v>
      </c>
      <c r="K201" s="79">
        <v>32</v>
      </c>
      <c r="L201" s="79">
        <v>26</v>
      </c>
      <c r="M201" s="79">
        <v>58</v>
      </c>
      <c r="N201" s="79">
        <v>14</v>
      </c>
      <c r="O201" s="79">
        <v>5</v>
      </c>
      <c r="P201" s="79">
        <v>19</v>
      </c>
      <c r="Q201" s="79">
        <v>29</v>
      </c>
      <c r="R201" s="79">
        <v>23</v>
      </c>
      <c r="S201" s="79">
        <v>52</v>
      </c>
      <c r="T201" s="79">
        <v>2</v>
      </c>
      <c r="U201" s="79">
        <v>1</v>
      </c>
      <c r="V201" s="79">
        <v>3</v>
      </c>
      <c r="W201" s="79"/>
      <c r="X201" s="79"/>
      <c r="Y201" s="79"/>
      <c r="Z201" s="79"/>
      <c r="AA201" s="79"/>
      <c r="AB201" s="79"/>
    </row>
    <row r="202" spans="2:28">
      <c r="B202" s="80">
        <v>24.010200000000001</v>
      </c>
      <c r="C202" s="81" t="s">
        <v>289</v>
      </c>
      <c r="D202" s="82" t="s">
        <v>639</v>
      </c>
      <c r="E202" s="83">
        <f t="shared" si="16"/>
        <v>142</v>
      </c>
      <c r="F202" s="83">
        <f t="shared" si="17"/>
        <v>95</v>
      </c>
      <c r="G202" s="83">
        <f t="shared" si="18"/>
        <v>237</v>
      </c>
      <c r="H202" s="79">
        <v>65</v>
      </c>
      <c r="I202" s="79">
        <v>40</v>
      </c>
      <c r="J202" s="79">
        <v>105</v>
      </c>
      <c r="K202" s="79">
        <v>32</v>
      </c>
      <c r="L202" s="79">
        <v>26</v>
      </c>
      <c r="M202" s="79">
        <v>58</v>
      </c>
      <c r="N202" s="79">
        <v>14</v>
      </c>
      <c r="O202" s="79">
        <v>5</v>
      </c>
      <c r="P202" s="79">
        <v>19</v>
      </c>
      <c r="Q202" s="79">
        <v>29</v>
      </c>
      <c r="R202" s="79">
        <v>23</v>
      </c>
      <c r="S202" s="79">
        <v>52</v>
      </c>
      <c r="T202" s="79">
        <v>2</v>
      </c>
      <c r="U202" s="79">
        <v>1</v>
      </c>
      <c r="V202" s="79">
        <v>3</v>
      </c>
      <c r="W202" s="79"/>
      <c r="X202" s="79"/>
      <c r="Y202" s="79"/>
      <c r="Z202" s="79"/>
      <c r="AA202" s="79"/>
      <c r="AB202" s="79"/>
    </row>
    <row r="203" spans="2:28">
      <c r="B203" s="76" t="s">
        <v>590</v>
      </c>
      <c r="C203" s="77"/>
      <c r="D203" s="78"/>
      <c r="E203" s="79">
        <f t="shared" si="16"/>
        <v>8</v>
      </c>
      <c r="F203" s="79">
        <f t="shared" si="17"/>
        <v>9</v>
      </c>
      <c r="G203" s="79">
        <f t="shared" si="18"/>
        <v>17</v>
      </c>
      <c r="H203" s="79">
        <v>2</v>
      </c>
      <c r="I203" s="79">
        <v>6</v>
      </c>
      <c r="J203" s="79">
        <v>8</v>
      </c>
      <c r="K203" s="79">
        <v>5</v>
      </c>
      <c r="L203" s="79">
        <v>3</v>
      </c>
      <c r="M203" s="79">
        <v>8</v>
      </c>
      <c r="N203" s="79">
        <v>1</v>
      </c>
      <c r="O203" s="79"/>
      <c r="P203" s="79">
        <v>1</v>
      </c>
      <c r="Q203" s="79"/>
      <c r="R203" s="79"/>
      <c r="S203" s="79"/>
      <c r="T203" s="79"/>
      <c r="U203" s="79"/>
      <c r="V203" s="79"/>
      <c r="W203" s="79"/>
      <c r="X203" s="79"/>
      <c r="Y203" s="79"/>
      <c r="Z203" s="79"/>
      <c r="AA203" s="79"/>
      <c r="AB203" s="79"/>
    </row>
    <row r="204" spans="2:28">
      <c r="B204" s="80">
        <v>13</v>
      </c>
      <c r="C204" s="81" t="s">
        <v>300</v>
      </c>
      <c r="D204" s="82" t="s">
        <v>640</v>
      </c>
      <c r="E204" s="83">
        <f t="shared" si="16"/>
        <v>3</v>
      </c>
      <c r="F204" s="83">
        <f t="shared" si="17"/>
        <v>5</v>
      </c>
      <c r="G204" s="83">
        <f t="shared" si="18"/>
        <v>8</v>
      </c>
      <c r="H204" s="79"/>
      <c r="I204" s="79">
        <v>2</v>
      </c>
      <c r="J204" s="79">
        <v>2</v>
      </c>
      <c r="K204" s="79">
        <v>3</v>
      </c>
      <c r="L204" s="79">
        <v>3</v>
      </c>
      <c r="M204" s="79">
        <v>6</v>
      </c>
      <c r="N204" s="79"/>
      <c r="O204" s="79"/>
      <c r="P204" s="79"/>
      <c r="Q204" s="79"/>
      <c r="R204" s="79"/>
      <c r="S204" s="79"/>
      <c r="T204" s="79"/>
      <c r="U204" s="79"/>
      <c r="V204" s="79"/>
      <c r="W204" s="79"/>
      <c r="X204" s="79"/>
      <c r="Y204" s="79"/>
      <c r="Z204" s="79"/>
      <c r="AA204" s="79"/>
      <c r="AB204" s="79"/>
    </row>
    <row r="205" spans="2:28">
      <c r="B205" s="80">
        <v>16</v>
      </c>
      <c r="C205" s="81" t="s">
        <v>298</v>
      </c>
      <c r="D205" s="82" t="s">
        <v>641</v>
      </c>
      <c r="E205" s="83">
        <f t="shared" si="16"/>
        <v>4</v>
      </c>
      <c r="F205" s="83">
        <f t="shared" si="17"/>
        <v>1</v>
      </c>
      <c r="G205" s="83">
        <f t="shared" si="18"/>
        <v>5</v>
      </c>
      <c r="H205" s="79">
        <v>2</v>
      </c>
      <c r="I205" s="79">
        <v>1</v>
      </c>
      <c r="J205" s="79">
        <v>3</v>
      </c>
      <c r="K205" s="79">
        <v>1</v>
      </c>
      <c r="L205" s="79"/>
      <c r="M205" s="79">
        <v>1</v>
      </c>
      <c r="N205" s="79">
        <v>1</v>
      </c>
      <c r="O205" s="79"/>
      <c r="P205" s="79">
        <v>1</v>
      </c>
      <c r="Q205" s="79"/>
      <c r="R205" s="79"/>
      <c r="S205" s="79"/>
      <c r="T205" s="79"/>
      <c r="U205" s="79"/>
      <c r="V205" s="79"/>
      <c r="W205" s="79"/>
      <c r="X205" s="79"/>
      <c r="Y205" s="79"/>
      <c r="Z205" s="79"/>
      <c r="AA205" s="79"/>
      <c r="AB205" s="79"/>
    </row>
    <row r="206" spans="2:28">
      <c r="B206" s="80">
        <v>45</v>
      </c>
      <c r="C206" s="81" t="s">
        <v>292</v>
      </c>
      <c r="D206" s="82" t="s">
        <v>643</v>
      </c>
      <c r="E206" s="83">
        <f t="shared" si="16"/>
        <v>1</v>
      </c>
      <c r="F206" s="83">
        <f t="shared" si="17"/>
        <v>2</v>
      </c>
      <c r="G206" s="83">
        <f t="shared" si="18"/>
        <v>3</v>
      </c>
      <c r="H206" s="79"/>
      <c r="I206" s="79">
        <v>2</v>
      </c>
      <c r="J206" s="79">
        <v>2</v>
      </c>
      <c r="K206" s="79">
        <v>1</v>
      </c>
      <c r="L206" s="79"/>
      <c r="M206" s="79">
        <v>1</v>
      </c>
      <c r="N206" s="79"/>
      <c r="O206" s="79"/>
      <c r="P206" s="79"/>
      <c r="Q206" s="79"/>
      <c r="R206" s="79"/>
      <c r="S206" s="79"/>
      <c r="T206" s="79"/>
      <c r="U206" s="79"/>
      <c r="V206" s="79"/>
      <c r="W206" s="79"/>
      <c r="X206" s="79"/>
      <c r="Y206" s="79"/>
      <c r="Z206" s="79"/>
      <c r="AA206" s="79"/>
      <c r="AB206" s="79"/>
    </row>
    <row r="207" spans="2:28">
      <c r="B207" s="80">
        <v>52</v>
      </c>
      <c r="C207" s="81" t="s">
        <v>294</v>
      </c>
      <c r="D207" s="82" t="s">
        <v>644</v>
      </c>
      <c r="E207" s="83">
        <f t="shared" si="16"/>
        <v>0</v>
      </c>
      <c r="F207" s="83">
        <f t="shared" si="17"/>
        <v>1</v>
      </c>
      <c r="G207" s="83">
        <f t="shared" si="18"/>
        <v>1</v>
      </c>
      <c r="H207" s="79"/>
      <c r="I207" s="79">
        <v>1</v>
      </c>
      <c r="J207" s="79">
        <v>1</v>
      </c>
      <c r="K207" s="79"/>
      <c r="L207" s="79"/>
      <c r="M207" s="79"/>
      <c r="N207" s="79"/>
      <c r="O207" s="79"/>
      <c r="P207" s="79"/>
      <c r="Q207" s="79"/>
      <c r="R207" s="79"/>
      <c r="S207" s="79"/>
      <c r="T207" s="79"/>
      <c r="U207" s="79"/>
      <c r="V207" s="79"/>
      <c r="W207" s="79"/>
      <c r="X207" s="79"/>
      <c r="Y207" s="79"/>
      <c r="Z207" s="79"/>
      <c r="AA207" s="79"/>
      <c r="AB207" s="79"/>
    </row>
    <row r="208" spans="2:28">
      <c r="B208" s="76" t="s">
        <v>591</v>
      </c>
      <c r="C208" s="77"/>
      <c r="D208" s="78"/>
      <c r="E208" s="79">
        <f t="shared" si="16"/>
        <v>0</v>
      </c>
      <c r="F208" s="79">
        <f t="shared" si="17"/>
        <v>11</v>
      </c>
      <c r="G208" s="79">
        <f t="shared" si="18"/>
        <v>11</v>
      </c>
      <c r="H208" s="79"/>
      <c r="I208" s="79"/>
      <c r="J208" s="79"/>
      <c r="K208" s="79"/>
      <c r="L208" s="79">
        <v>8</v>
      </c>
      <c r="M208" s="79">
        <v>8</v>
      </c>
      <c r="N208" s="79"/>
      <c r="O208" s="79">
        <v>3</v>
      </c>
      <c r="P208" s="79">
        <v>3</v>
      </c>
      <c r="Q208" s="79"/>
      <c r="R208" s="79"/>
      <c r="S208" s="79"/>
      <c r="T208" s="79"/>
      <c r="U208" s="79"/>
      <c r="V208" s="79"/>
      <c r="W208" s="79"/>
      <c r="X208" s="79"/>
      <c r="Y208" s="79"/>
      <c r="Z208" s="79"/>
      <c r="AA208" s="79"/>
      <c r="AB208" s="79"/>
    </row>
    <row r="209" spans="2:28">
      <c r="B209" s="80">
        <v>14.0901</v>
      </c>
      <c r="C209" s="81" t="s">
        <v>324</v>
      </c>
      <c r="D209" s="82" t="s">
        <v>325</v>
      </c>
      <c r="E209" s="83">
        <f t="shared" si="16"/>
        <v>0</v>
      </c>
      <c r="F209" s="83">
        <f t="shared" si="17"/>
        <v>7</v>
      </c>
      <c r="G209" s="83">
        <f t="shared" si="18"/>
        <v>7</v>
      </c>
      <c r="H209" s="79"/>
      <c r="I209" s="79"/>
      <c r="J209" s="79"/>
      <c r="K209" s="79"/>
      <c r="L209" s="79">
        <v>4</v>
      </c>
      <c r="M209" s="79">
        <v>4</v>
      </c>
      <c r="N209" s="79"/>
      <c r="O209" s="79">
        <v>3</v>
      </c>
      <c r="P209" s="79">
        <v>3</v>
      </c>
      <c r="Q209" s="79"/>
      <c r="R209" s="79"/>
      <c r="S209" s="79"/>
      <c r="T209" s="79"/>
      <c r="U209" s="79"/>
      <c r="V209" s="79"/>
      <c r="W209" s="79"/>
      <c r="X209" s="79"/>
      <c r="Y209" s="79"/>
      <c r="Z209" s="79"/>
      <c r="AA209" s="79"/>
      <c r="AB209" s="79"/>
    </row>
    <row r="210" spans="2:28">
      <c r="B210" s="80">
        <v>14.100099999999999</v>
      </c>
      <c r="C210" s="81" t="s">
        <v>326</v>
      </c>
      <c r="D210" s="82" t="s">
        <v>327</v>
      </c>
      <c r="E210" s="83">
        <f t="shared" si="16"/>
        <v>0</v>
      </c>
      <c r="F210" s="83">
        <f t="shared" si="17"/>
        <v>1</v>
      </c>
      <c r="G210" s="83">
        <f t="shared" si="18"/>
        <v>1</v>
      </c>
      <c r="H210" s="79"/>
      <c r="I210" s="79"/>
      <c r="J210" s="79"/>
      <c r="K210" s="79"/>
      <c r="L210" s="79">
        <v>1</v>
      </c>
      <c r="M210" s="79">
        <v>1</v>
      </c>
      <c r="N210" s="79"/>
      <c r="O210" s="79"/>
      <c r="P210" s="79"/>
      <c r="Q210" s="79"/>
      <c r="R210" s="79"/>
      <c r="S210" s="79"/>
      <c r="T210" s="79"/>
      <c r="U210" s="79"/>
      <c r="V210" s="79"/>
      <c r="W210" s="79"/>
      <c r="X210" s="79"/>
      <c r="Y210" s="79"/>
      <c r="Z210" s="79"/>
      <c r="AA210" s="79"/>
      <c r="AB210" s="79"/>
    </row>
    <row r="211" spans="2:28">
      <c r="B211" s="84">
        <v>14.190099999999999</v>
      </c>
      <c r="C211" s="81" t="s">
        <v>328</v>
      </c>
      <c r="D211" s="82" t="s">
        <v>329</v>
      </c>
      <c r="E211" s="83">
        <f t="shared" si="16"/>
        <v>0</v>
      </c>
      <c r="F211" s="83">
        <f t="shared" si="17"/>
        <v>3</v>
      </c>
      <c r="G211" s="83">
        <f t="shared" si="18"/>
        <v>3</v>
      </c>
      <c r="H211" s="79"/>
      <c r="I211" s="79"/>
      <c r="J211" s="79"/>
      <c r="K211" s="79"/>
      <c r="L211" s="79">
        <v>3</v>
      </c>
      <c r="M211" s="79">
        <v>3</v>
      </c>
      <c r="N211" s="79"/>
      <c r="O211" s="79"/>
      <c r="P211" s="79"/>
      <c r="Q211" s="79"/>
      <c r="R211" s="79"/>
      <c r="S211" s="79"/>
      <c r="T211" s="79"/>
      <c r="U211" s="79"/>
      <c r="V211" s="79"/>
      <c r="W211" s="79"/>
      <c r="X211" s="79"/>
      <c r="Y211" s="79"/>
      <c r="Z211" s="79"/>
      <c r="AA211" s="79"/>
      <c r="AB211" s="79"/>
    </row>
    <row r="212" spans="2:28">
      <c r="B212" s="70" t="s">
        <v>645</v>
      </c>
      <c r="C212" s="85"/>
      <c r="D212" s="86"/>
      <c r="E212" s="87">
        <f t="shared" si="16"/>
        <v>1319</v>
      </c>
      <c r="F212" s="87">
        <f t="shared" si="17"/>
        <v>556</v>
      </c>
      <c r="G212" s="87">
        <f t="shared" si="18"/>
        <v>1875</v>
      </c>
      <c r="H212" s="87">
        <v>328</v>
      </c>
      <c r="I212" s="87">
        <v>132</v>
      </c>
      <c r="J212" s="87">
        <v>460</v>
      </c>
      <c r="K212" s="87">
        <v>425</v>
      </c>
      <c r="L212" s="87">
        <v>212</v>
      </c>
      <c r="M212" s="87">
        <v>637</v>
      </c>
      <c r="N212" s="87">
        <v>183</v>
      </c>
      <c r="O212" s="87">
        <v>66</v>
      </c>
      <c r="P212" s="87">
        <v>249</v>
      </c>
      <c r="Q212" s="87">
        <v>362</v>
      </c>
      <c r="R212" s="87">
        <v>137</v>
      </c>
      <c r="S212" s="87">
        <v>499</v>
      </c>
      <c r="T212" s="87">
        <v>19</v>
      </c>
      <c r="U212" s="87">
        <v>9</v>
      </c>
      <c r="V212" s="87">
        <v>28</v>
      </c>
      <c r="W212" s="87"/>
      <c r="X212" s="87"/>
      <c r="Y212" s="87"/>
      <c r="Z212" s="87">
        <v>2</v>
      </c>
      <c r="AA212" s="87"/>
      <c r="AB212" s="87">
        <v>2</v>
      </c>
    </row>
    <row r="213" spans="2:28">
      <c r="B213" s="72" t="s">
        <v>49</v>
      </c>
      <c r="C213" s="73"/>
      <c r="D213" s="74"/>
      <c r="E213" s="75">
        <f t="shared" si="16"/>
        <v>1024</v>
      </c>
      <c r="F213" s="75">
        <f t="shared" si="17"/>
        <v>366</v>
      </c>
      <c r="G213" s="75">
        <f t="shared" si="18"/>
        <v>1390</v>
      </c>
      <c r="H213" s="75">
        <v>230</v>
      </c>
      <c r="I213" s="75">
        <v>73</v>
      </c>
      <c r="J213" s="75">
        <v>303</v>
      </c>
      <c r="K213" s="75">
        <v>228</v>
      </c>
      <c r="L213" s="75">
        <v>81</v>
      </c>
      <c r="M213" s="75">
        <v>309</v>
      </c>
      <c r="N213" s="75">
        <v>183</v>
      </c>
      <c r="O213" s="75">
        <v>66</v>
      </c>
      <c r="P213" s="75">
        <v>249</v>
      </c>
      <c r="Q213" s="75">
        <v>362</v>
      </c>
      <c r="R213" s="75">
        <v>137</v>
      </c>
      <c r="S213" s="75">
        <v>499</v>
      </c>
      <c r="T213" s="75">
        <v>19</v>
      </c>
      <c r="U213" s="75">
        <v>9</v>
      </c>
      <c r="V213" s="75">
        <v>28</v>
      </c>
      <c r="W213" s="75"/>
      <c r="X213" s="75"/>
      <c r="Y213" s="75"/>
      <c r="Z213" s="75">
        <v>2</v>
      </c>
      <c r="AA213" s="75"/>
      <c r="AB213" s="75">
        <v>2</v>
      </c>
    </row>
    <row r="214" spans="2:28">
      <c r="B214" s="76" t="s">
        <v>71</v>
      </c>
      <c r="C214" s="77"/>
      <c r="D214" s="78"/>
      <c r="E214" s="79">
        <f t="shared" si="16"/>
        <v>831</v>
      </c>
      <c r="F214" s="79">
        <f t="shared" si="17"/>
        <v>269</v>
      </c>
      <c r="G214" s="79">
        <f t="shared" si="18"/>
        <v>1100</v>
      </c>
      <c r="H214" s="79">
        <v>184</v>
      </c>
      <c r="I214" s="79">
        <v>54</v>
      </c>
      <c r="J214" s="79">
        <v>238</v>
      </c>
      <c r="K214" s="79">
        <v>185</v>
      </c>
      <c r="L214" s="79">
        <v>58</v>
      </c>
      <c r="M214" s="79">
        <v>243</v>
      </c>
      <c r="N214" s="79">
        <v>154</v>
      </c>
      <c r="O214" s="79">
        <v>49</v>
      </c>
      <c r="P214" s="79">
        <v>203</v>
      </c>
      <c r="Q214" s="79">
        <v>291</v>
      </c>
      <c r="R214" s="79">
        <v>99</v>
      </c>
      <c r="S214" s="79">
        <v>390</v>
      </c>
      <c r="T214" s="79">
        <v>16</v>
      </c>
      <c r="U214" s="79">
        <v>9</v>
      </c>
      <c r="V214" s="79">
        <v>25</v>
      </c>
      <c r="W214" s="79"/>
      <c r="X214" s="79"/>
      <c r="Y214" s="79"/>
      <c r="Z214" s="79">
        <v>1</v>
      </c>
      <c r="AA214" s="79"/>
      <c r="AB214" s="79">
        <v>1</v>
      </c>
    </row>
    <row r="215" spans="2:28">
      <c r="B215" s="80">
        <v>16.010100000000001</v>
      </c>
      <c r="C215" s="81" t="s">
        <v>338</v>
      </c>
      <c r="D215" s="82" t="s">
        <v>339</v>
      </c>
      <c r="E215" s="83">
        <f t="shared" si="16"/>
        <v>342</v>
      </c>
      <c r="F215" s="83">
        <f t="shared" si="17"/>
        <v>54</v>
      </c>
      <c r="G215" s="83">
        <f t="shared" si="18"/>
        <v>396</v>
      </c>
      <c r="H215" s="79">
        <v>72</v>
      </c>
      <c r="I215" s="79">
        <v>10</v>
      </c>
      <c r="J215" s="79">
        <v>82</v>
      </c>
      <c r="K215" s="79">
        <v>84</v>
      </c>
      <c r="L215" s="79">
        <v>6</v>
      </c>
      <c r="M215" s="79">
        <v>90</v>
      </c>
      <c r="N215" s="79">
        <v>59</v>
      </c>
      <c r="O215" s="79">
        <v>9</v>
      </c>
      <c r="P215" s="79">
        <v>68</v>
      </c>
      <c r="Q215" s="79">
        <v>118</v>
      </c>
      <c r="R215" s="79">
        <v>24</v>
      </c>
      <c r="S215" s="79">
        <v>142</v>
      </c>
      <c r="T215" s="79">
        <v>8</v>
      </c>
      <c r="U215" s="79">
        <v>5</v>
      </c>
      <c r="V215" s="79">
        <v>13</v>
      </c>
      <c r="W215" s="79"/>
      <c r="X215" s="79"/>
      <c r="Y215" s="79"/>
      <c r="Z215" s="79">
        <v>1</v>
      </c>
      <c r="AA215" s="79"/>
      <c r="AB215" s="79">
        <v>1</v>
      </c>
    </row>
    <row r="216" spans="2:28">
      <c r="B216" s="84">
        <v>16.010400000000001</v>
      </c>
      <c r="C216" s="81" t="s">
        <v>342</v>
      </c>
      <c r="D216" s="82" t="s">
        <v>343</v>
      </c>
      <c r="E216" s="83">
        <f t="shared" si="16"/>
        <v>73</v>
      </c>
      <c r="F216" s="83">
        <f t="shared" si="17"/>
        <v>18</v>
      </c>
      <c r="G216" s="83">
        <f t="shared" si="18"/>
        <v>91</v>
      </c>
      <c r="H216" s="79">
        <v>11</v>
      </c>
      <c r="I216" s="79"/>
      <c r="J216" s="79">
        <v>11</v>
      </c>
      <c r="K216" s="79">
        <v>14</v>
      </c>
      <c r="L216" s="79">
        <v>3</v>
      </c>
      <c r="M216" s="79">
        <v>17</v>
      </c>
      <c r="N216" s="79">
        <v>17</v>
      </c>
      <c r="O216" s="79">
        <v>3</v>
      </c>
      <c r="P216" s="79">
        <v>20</v>
      </c>
      <c r="Q216" s="79">
        <v>31</v>
      </c>
      <c r="R216" s="79">
        <v>12</v>
      </c>
      <c r="S216" s="79">
        <v>43</v>
      </c>
      <c r="T216" s="79"/>
      <c r="U216" s="79"/>
      <c r="V216" s="79"/>
      <c r="W216" s="79"/>
      <c r="X216" s="79"/>
      <c r="Y216" s="79"/>
      <c r="Z216" s="79"/>
      <c r="AA216" s="79"/>
      <c r="AB216" s="79"/>
    </row>
    <row r="217" spans="2:28">
      <c r="B217" s="85"/>
      <c r="C217" s="81" t="s">
        <v>344</v>
      </c>
      <c r="D217" s="82" t="s">
        <v>345</v>
      </c>
      <c r="E217" s="83">
        <f t="shared" si="16"/>
        <v>43</v>
      </c>
      <c r="F217" s="83">
        <f t="shared" si="17"/>
        <v>16</v>
      </c>
      <c r="G217" s="83">
        <f t="shared" si="18"/>
        <v>59</v>
      </c>
      <c r="H217" s="79"/>
      <c r="I217" s="79"/>
      <c r="J217" s="79"/>
      <c r="K217" s="79">
        <v>12</v>
      </c>
      <c r="L217" s="79">
        <v>2</v>
      </c>
      <c r="M217" s="79">
        <v>14</v>
      </c>
      <c r="N217" s="79">
        <v>15</v>
      </c>
      <c r="O217" s="79">
        <v>5</v>
      </c>
      <c r="P217" s="79">
        <v>20</v>
      </c>
      <c r="Q217" s="79">
        <v>16</v>
      </c>
      <c r="R217" s="79">
        <v>9</v>
      </c>
      <c r="S217" s="79">
        <v>25</v>
      </c>
      <c r="T217" s="79"/>
      <c r="U217" s="79"/>
      <c r="V217" s="79"/>
      <c r="W217" s="79"/>
      <c r="X217" s="79"/>
      <c r="Y217" s="79"/>
      <c r="Z217" s="79"/>
      <c r="AA217" s="79"/>
      <c r="AB217" s="79"/>
    </row>
    <row r="218" spans="2:28">
      <c r="B218" s="80">
        <v>16.090499999999999</v>
      </c>
      <c r="C218" s="81" t="s">
        <v>348</v>
      </c>
      <c r="D218" s="82" t="s">
        <v>349</v>
      </c>
      <c r="E218" s="83">
        <f t="shared" si="16"/>
        <v>26</v>
      </c>
      <c r="F218" s="83">
        <f t="shared" si="17"/>
        <v>7</v>
      </c>
      <c r="G218" s="83">
        <f t="shared" si="18"/>
        <v>33</v>
      </c>
      <c r="H218" s="79">
        <v>2</v>
      </c>
      <c r="I218" s="79">
        <v>2</v>
      </c>
      <c r="J218" s="79">
        <v>4</v>
      </c>
      <c r="K218" s="79">
        <v>2</v>
      </c>
      <c r="L218" s="79">
        <v>1</v>
      </c>
      <c r="M218" s="79">
        <v>3</v>
      </c>
      <c r="N218" s="79">
        <v>4</v>
      </c>
      <c r="O218" s="79">
        <v>1</v>
      </c>
      <c r="P218" s="79">
        <v>5</v>
      </c>
      <c r="Q218" s="79">
        <v>16</v>
      </c>
      <c r="R218" s="79">
        <v>3</v>
      </c>
      <c r="S218" s="79">
        <v>19</v>
      </c>
      <c r="T218" s="79">
        <v>2</v>
      </c>
      <c r="U218" s="79"/>
      <c r="V218" s="79">
        <v>2</v>
      </c>
      <c r="W218" s="79"/>
      <c r="X218" s="79"/>
      <c r="Y218" s="79"/>
      <c r="Z218" s="79"/>
      <c r="AA218" s="79"/>
      <c r="AB218" s="79"/>
    </row>
    <row r="219" spans="2:28">
      <c r="B219" s="80">
        <v>23.010100000000001</v>
      </c>
      <c r="C219" s="81" t="s">
        <v>350</v>
      </c>
      <c r="D219" s="82" t="s">
        <v>351</v>
      </c>
      <c r="E219" s="83">
        <f t="shared" si="16"/>
        <v>31</v>
      </c>
      <c r="F219" s="83">
        <f t="shared" si="17"/>
        <v>6</v>
      </c>
      <c r="G219" s="83">
        <f t="shared" si="18"/>
        <v>37</v>
      </c>
      <c r="H219" s="79">
        <v>19</v>
      </c>
      <c r="I219" s="79">
        <v>3</v>
      </c>
      <c r="J219" s="79">
        <v>22</v>
      </c>
      <c r="K219" s="79">
        <v>4</v>
      </c>
      <c r="L219" s="79"/>
      <c r="M219" s="79">
        <v>4</v>
      </c>
      <c r="N219" s="79">
        <v>3</v>
      </c>
      <c r="O219" s="79">
        <v>1</v>
      </c>
      <c r="P219" s="79">
        <v>4</v>
      </c>
      <c r="Q219" s="79">
        <v>5</v>
      </c>
      <c r="R219" s="79">
        <v>2</v>
      </c>
      <c r="S219" s="79">
        <v>7</v>
      </c>
      <c r="T219" s="79"/>
      <c r="U219" s="79"/>
      <c r="V219" s="79"/>
      <c r="W219" s="79"/>
      <c r="X219" s="79"/>
      <c r="Y219" s="79"/>
      <c r="Z219" s="79"/>
      <c r="AA219" s="79"/>
      <c r="AB219" s="79"/>
    </row>
    <row r="220" spans="2:28">
      <c r="B220" s="80">
        <v>23.9999</v>
      </c>
      <c r="C220" s="81" t="s">
        <v>340</v>
      </c>
      <c r="D220" s="82" t="s">
        <v>341</v>
      </c>
      <c r="E220" s="83">
        <f t="shared" si="16"/>
        <v>25</v>
      </c>
      <c r="F220" s="83">
        <f t="shared" si="17"/>
        <v>10</v>
      </c>
      <c r="G220" s="83">
        <f t="shared" si="18"/>
        <v>35</v>
      </c>
      <c r="H220" s="79">
        <v>2</v>
      </c>
      <c r="I220" s="79">
        <v>1</v>
      </c>
      <c r="J220" s="79">
        <v>3</v>
      </c>
      <c r="K220" s="79">
        <v>9</v>
      </c>
      <c r="L220" s="79">
        <v>2</v>
      </c>
      <c r="M220" s="79">
        <v>11</v>
      </c>
      <c r="N220" s="79">
        <v>9</v>
      </c>
      <c r="O220" s="79">
        <v>5</v>
      </c>
      <c r="P220" s="79">
        <v>14</v>
      </c>
      <c r="Q220" s="79">
        <v>5</v>
      </c>
      <c r="R220" s="79">
        <v>2</v>
      </c>
      <c r="S220" s="79">
        <v>7</v>
      </c>
      <c r="T220" s="79"/>
      <c r="U220" s="79"/>
      <c r="V220" s="79"/>
      <c r="W220" s="79"/>
      <c r="X220" s="79"/>
      <c r="Y220" s="79"/>
      <c r="Z220" s="79"/>
      <c r="AA220" s="79"/>
      <c r="AB220" s="79"/>
    </row>
    <row r="221" spans="2:28">
      <c r="B221" s="80">
        <v>38.010100000000001</v>
      </c>
      <c r="C221" s="81" t="s">
        <v>352</v>
      </c>
      <c r="D221" s="82" t="s">
        <v>353</v>
      </c>
      <c r="E221" s="83">
        <f t="shared" ref="E221:E275" si="19">H221+K221+N221+Q221+T221+W221+Z221</f>
        <v>15</v>
      </c>
      <c r="F221" s="83">
        <f t="shared" ref="F221:F275" si="20">I221+L221+O221+R221+U221+X221+AA221</f>
        <v>16</v>
      </c>
      <c r="G221" s="83">
        <f t="shared" ref="G221:G275" si="21">SUM(E221:F221)</f>
        <v>31</v>
      </c>
      <c r="H221" s="79">
        <v>4</v>
      </c>
      <c r="I221" s="79">
        <v>4</v>
      </c>
      <c r="J221" s="79">
        <v>8</v>
      </c>
      <c r="K221" s="79">
        <v>6</v>
      </c>
      <c r="L221" s="79">
        <v>5</v>
      </c>
      <c r="M221" s="79">
        <v>11</v>
      </c>
      <c r="N221" s="79">
        <v>1</v>
      </c>
      <c r="O221" s="79">
        <v>4</v>
      </c>
      <c r="P221" s="79">
        <v>5</v>
      </c>
      <c r="Q221" s="79">
        <v>4</v>
      </c>
      <c r="R221" s="79">
        <v>3</v>
      </c>
      <c r="S221" s="79">
        <v>7</v>
      </c>
      <c r="T221" s="79"/>
      <c r="U221" s="79"/>
      <c r="V221" s="79"/>
      <c r="W221" s="79"/>
      <c r="X221" s="79"/>
      <c r="Y221" s="79"/>
      <c r="Z221" s="79"/>
      <c r="AA221" s="79"/>
      <c r="AB221" s="79"/>
    </row>
    <row r="222" spans="2:28">
      <c r="B222" s="80">
        <v>50.0501</v>
      </c>
      <c r="C222" s="81" t="s">
        <v>354</v>
      </c>
      <c r="D222" s="82" t="s">
        <v>355</v>
      </c>
      <c r="E222" s="83">
        <f t="shared" si="19"/>
        <v>170</v>
      </c>
      <c r="F222" s="83">
        <f t="shared" si="20"/>
        <v>79</v>
      </c>
      <c r="G222" s="83">
        <f t="shared" si="21"/>
        <v>249</v>
      </c>
      <c r="H222" s="79">
        <v>39</v>
      </c>
      <c r="I222" s="79">
        <v>15</v>
      </c>
      <c r="J222" s="79">
        <v>54</v>
      </c>
      <c r="K222" s="79">
        <v>36</v>
      </c>
      <c r="L222" s="79">
        <v>24</v>
      </c>
      <c r="M222" s="79">
        <v>60</v>
      </c>
      <c r="N222" s="79">
        <v>33</v>
      </c>
      <c r="O222" s="79">
        <v>14</v>
      </c>
      <c r="P222" s="79">
        <v>47</v>
      </c>
      <c r="Q222" s="79">
        <v>59</v>
      </c>
      <c r="R222" s="79">
        <v>26</v>
      </c>
      <c r="S222" s="79">
        <v>85</v>
      </c>
      <c r="T222" s="79">
        <v>3</v>
      </c>
      <c r="U222" s="79"/>
      <c r="V222" s="79">
        <v>3</v>
      </c>
      <c r="W222" s="79"/>
      <c r="X222" s="79"/>
      <c r="Y222" s="79"/>
      <c r="Z222" s="79"/>
      <c r="AA222" s="79"/>
      <c r="AB222" s="79"/>
    </row>
    <row r="223" spans="2:28">
      <c r="B223" s="80">
        <v>50.070300000000003</v>
      </c>
      <c r="C223" s="81" t="s">
        <v>356</v>
      </c>
      <c r="D223" s="82" t="s">
        <v>357</v>
      </c>
      <c r="E223" s="83">
        <f t="shared" si="19"/>
        <v>59</v>
      </c>
      <c r="F223" s="83">
        <f t="shared" si="20"/>
        <v>16</v>
      </c>
      <c r="G223" s="83">
        <f t="shared" si="21"/>
        <v>75</v>
      </c>
      <c r="H223" s="79">
        <v>16</v>
      </c>
      <c r="I223" s="79">
        <v>5</v>
      </c>
      <c r="J223" s="79">
        <v>21</v>
      </c>
      <c r="K223" s="79">
        <v>9</v>
      </c>
      <c r="L223" s="79">
        <v>6</v>
      </c>
      <c r="M223" s="79">
        <v>15</v>
      </c>
      <c r="N223" s="79">
        <v>7</v>
      </c>
      <c r="O223" s="79"/>
      <c r="P223" s="79">
        <v>7</v>
      </c>
      <c r="Q223" s="79">
        <v>27</v>
      </c>
      <c r="R223" s="79">
        <v>4</v>
      </c>
      <c r="S223" s="79">
        <v>31</v>
      </c>
      <c r="T223" s="79"/>
      <c r="U223" s="79">
        <v>1</v>
      </c>
      <c r="V223" s="79">
        <v>1</v>
      </c>
      <c r="W223" s="79"/>
      <c r="X223" s="79"/>
      <c r="Y223" s="79"/>
      <c r="Z223" s="79"/>
      <c r="AA223" s="79"/>
      <c r="AB223" s="79"/>
    </row>
    <row r="224" spans="2:28">
      <c r="B224" s="80">
        <v>50.0901</v>
      </c>
      <c r="C224" s="81" t="s">
        <v>358</v>
      </c>
      <c r="D224" s="82" t="s">
        <v>359</v>
      </c>
      <c r="E224" s="83">
        <f t="shared" si="19"/>
        <v>45</v>
      </c>
      <c r="F224" s="83">
        <f t="shared" si="20"/>
        <v>44</v>
      </c>
      <c r="G224" s="83">
        <f t="shared" si="21"/>
        <v>89</v>
      </c>
      <c r="H224" s="79">
        <v>17</v>
      </c>
      <c r="I224" s="79">
        <v>13</v>
      </c>
      <c r="J224" s="79">
        <v>30</v>
      </c>
      <c r="K224" s="79">
        <v>9</v>
      </c>
      <c r="L224" s="79">
        <v>9</v>
      </c>
      <c r="M224" s="79">
        <v>18</v>
      </c>
      <c r="N224" s="79">
        <v>6</v>
      </c>
      <c r="O224" s="79">
        <v>7</v>
      </c>
      <c r="P224" s="79">
        <v>13</v>
      </c>
      <c r="Q224" s="79">
        <v>10</v>
      </c>
      <c r="R224" s="79">
        <v>13</v>
      </c>
      <c r="S224" s="79">
        <v>23</v>
      </c>
      <c r="T224" s="79">
        <v>3</v>
      </c>
      <c r="U224" s="79">
        <v>2</v>
      </c>
      <c r="V224" s="79">
        <v>5</v>
      </c>
      <c r="W224" s="79"/>
      <c r="X224" s="79"/>
      <c r="Y224" s="79"/>
      <c r="Z224" s="79"/>
      <c r="AA224" s="79"/>
      <c r="AB224" s="79"/>
    </row>
    <row r="225" spans="2:28">
      <c r="B225" s="80">
        <v>54.010100000000001</v>
      </c>
      <c r="C225" s="81" t="s">
        <v>397</v>
      </c>
      <c r="D225" s="82" t="s">
        <v>398</v>
      </c>
      <c r="E225" s="83">
        <f t="shared" si="19"/>
        <v>2</v>
      </c>
      <c r="F225" s="83">
        <f t="shared" si="20"/>
        <v>3</v>
      </c>
      <c r="G225" s="83">
        <f t="shared" si="21"/>
        <v>5</v>
      </c>
      <c r="H225" s="79">
        <v>2</v>
      </c>
      <c r="I225" s="79">
        <v>1</v>
      </c>
      <c r="J225" s="79">
        <v>3</v>
      </c>
      <c r="K225" s="79"/>
      <c r="L225" s="79"/>
      <c r="M225" s="79"/>
      <c r="N225" s="79"/>
      <c r="O225" s="79"/>
      <c r="P225" s="79"/>
      <c r="Q225" s="79"/>
      <c r="R225" s="79">
        <v>1</v>
      </c>
      <c r="S225" s="79">
        <v>1</v>
      </c>
      <c r="T225" s="79"/>
      <c r="U225" s="79">
        <v>1</v>
      </c>
      <c r="V225" s="79">
        <v>1</v>
      </c>
      <c r="W225" s="79"/>
      <c r="X225" s="79"/>
      <c r="Y225" s="79"/>
      <c r="Z225" s="79"/>
      <c r="AA225" s="79"/>
      <c r="AB225" s="79"/>
    </row>
    <row r="226" spans="2:28">
      <c r="B226" s="76" t="s">
        <v>581</v>
      </c>
      <c r="C226" s="77"/>
      <c r="D226" s="78"/>
      <c r="E226" s="79">
        <f t="shared" si="19"/>
        <v>84</v>
      </c>
      <c r="F226" s="79">
        <f t="shared" si="20"/>
        <v>31</v>
      </c>
      <c r="G226" s="79">
        <f t="shared" si="21"/>
        <v>115</v>
      </c>
      <c r="H226" s="79">
        <v>27</v>
      </c>
      <c r="I226" s="79">
        <v>7</v>
      </c>
      <c r="J226" s="79">
        <v>34</v>
      </c>
      <c r="K226" s="79">
        <v>18</v>
      </c>
      <c r="L226" s="79">
        <v>8</v>
      </c>
      <c r="M226" s="79">
        <v>26</v>
      </c>
      <c r="N226" s="79">
        <v>11</v>
      </c>
      <c r="O226" s="79">
        <v>6</v>
      </c>
      <c r="P226" s="79">
        <v>17</v>
      </c>
      <c r="Q226" s="79">
        <v>25</v>
      </c>
      <c r="R226" s="79">
        <v>10</v>
      </c>
      <c r="S226" s="79">
        <v>35</v>
      </c>
      <c r="T226" s="79">
        <v>3</v>
      </c>
      <c r="U226" s="79"/>
      <c r="V226" s="79">
        <v>3</v>
      </c>
      <c r="W226" s="79"/>
      <c r="X226" s="79"/>
      <c r="Y226" s="79"/>
      <c r="Z226" s="79"/>
      <c r="AA226" s="79"/>
      <c r="AB226" s="79"/>
    </row>
    <row r="227" spans="2:28">
      <c r="B227" s="80">
        <v>50.060499999999998</v>
      </c>
      <c r="C227" s="81" t="s">
        <v>374</v>
      </c>
      <c r="D227" s="82" t="s">
        <v>646</v>
      </c>
      <c r="E227" s="83">
        <f t="shared" si="19"/>
        <v>5</v>
      </c>
      <c r="F227" s="83">
        <f t="shared" si="20"/>
        <v>3</v>
      </c>
      <c r="G227" s="83">
        <f t="shared" si="21"/>
        <v>8</v>
      </c>
      <c r="H227" s="79"/>
      <c r="I227" s="79"/>
      <c r="J227" s="79"/>
      <c r="K227" s="79">
        <v>1</v>
      </c>
      <c r="L227" s="79">
        <v>1</v>
      </c>
      <c r="M227" s="79">
        <v>2</v>
      </c>
      <c r="N227" s="79">
        <v>1</v>
      </c>
      <c r="O227" s="79">
        <v>1</v>
      </c>
      <c r="P227" s="79">
        <v>2</v>
      </c>
      <c r="Q227" s="79">
        <v>3</v>
      </c>
      <c r="R227" s="79">
        <v>1</v>
      </c>
      <c r="S227" s="79">
        <v>4</v>
      </c>
      <c r="T227" s="79"/>
      <c r="U227" s="79"/>
      <c r="V227" s="79"/>
      <c r="W227" s="79"/>
      <c r="X227" s="79"/>
      <c r="Y227" s="79"/>
      <c r="Z227" s="79"/>
      <c r="AA227" s="79"/>
      <c r="AB227" s="79"/>
    </row>
    <row r="228" spans="2:28">
      <c r="B228" s="80">
        <v>50.070099999999996</v>
      </c>
      <c r="C228" s="81" t="s">
        <v>376</v>
      </c>
      <c r="D228" s="82" t="s">
        <v>647</v>
      </c>
      <c r="E228" s="83">
        <f t="shared" si="19"/>
        <v>2</v>
      </c>
      <c r="F228" s="83">
        <f t="shared" si="20"/>
        <v>0</v>
      </c>
      <c r="G228" s="83">
        <f t="shared" si="21"/>
        <v>2</v>
      </c>
      <c r="H228" s="79"/>
      <c r="I228" s="79"/>
      <c r="J228" s="79"/>
      <c r="K228" s="79"/>
      <c r="L228" s="79"/>
      <c r="M228" s="79"/>
      <c r="N228" s="79">
        <v>1</v>
      </c>
      <c r="O228" s="79"/>
      <c r="P228" s="79">
        <v>1</v>
      </c>
      <c r="Q228" s="79">
        <v>1</v>
      </c>
      <c r="R228" s="79"/>
      <c r="S228" s="79">
        <v>1</v>
      </c>
      <c r="T228" s="79"/>
      <c r="U228" s="79"/>
      <c r="V228" s="79"/>
      <c r="W228" s="79"/>
      <c r="X228" s="79"/>
      <c r="Y228" s="79"/>
      <c r="Z228" s="79"/>
      <c r="AA228" s="79"/>
      <c r="AB228" s="79"/>
    </row>
    <row r="229" spans="2:28">
      <c r="B229" s="84">
        <v>50.0702</v>
      </c>
      <c r="C229" s="81" t="s">
        <v>670</v>
      </c>
      <c r="D229" s="82" t="s">
        <v>373</v>
      </c>
      <c r="E229" s="83">
        <f t="shared" si="19"/>
        <v>38</v>
      </c>
      <c r="F229" s="83">
        <f t="shared" si="20"/>
        <v>9</v>
      </c>
      <c r="G229" s="83">
        <f t="shared" si="21"/>
        <v>47</v>
      </c>
      <c r="H229" s="79">
        <v>27</v>
      </c>
      <c r="I229" s="79">
        <v>6</v>
      </c>
      <c r="J229" s="79">
        <v>33</v>
      </c>
      <c r="K229" s="79">
        <v>11</v>
      </c>
      <c r="L229" s="79">
        <v>3</v>
      </c>
      <c r="M229" s="79">
        <v>14</v>
      </c>
      <c r="N229" s="79"/>
      <c r="O229" s="79"/>
      <c r="P229" s="79"/>
      <c r="Q229" s="79"/>
      <c r="R229" s="79"/>
      <c r="S229" s="79"/>
      <c r="T229" s="79"/>
      <c r="U229" s="79"/>
      <c r="V229" s="79"/>
      <c r="W229" s="79"/>
      <c r="X229" s="79"/>
      <c r="Y229" s="79"/>
      <c r="Z229" s="79"/>
      <c r="AA229" s="79"/>
      <c r="AB229" s="79"/>
    </row>
    <row r="230" spans="2:28">
      <c r="B230" s="85"/>
      <c r="C230" s="81" t="s">
        <v>466</v>
      </c>
      <c r="D230" s="82" t="s">
        <v>648</v>
      </c>
      <c r="E230" s="83">
        <f t="shared" si="19"/>
        <v>24</v>
      </c>
      <c r="F230" s="83">
        <f t="shared" si="20"/>
        <v>10</v>
      </c>
      <c r="G230" s="83">
        <f t="shared" si="21"/>
        <v>34</v>
      </c>
      <c r="H230" s="79"/>
      <c r="I230" s="79">
        <v>1</v>
      </c>
      <c r="J230" s="79">
        <v>1</v>
      </c>
      <c r="K230" s="79">
        <v>5</v>
      </c>
      <c r="L230" s="79">
        <v>2</v>
      </c>
      <c r="M230" s="79">
        <v>7</v>
      </c>
      <c r="N230" s="79">
        <v>6</v>
      </c>
      <c r="O230" s="79">
        <v>4</v>
      </c>
      <c r="P230" s="79">
        <v>10</v>
      </c>
      <c r="Q230" s="79">
        <v>11</v>
      </c>
      <c r="R230" s="79">
        <v>3</v>
      </c>
      <c r="S230" s="79">
        <v>14</v>
      </c>
      <c r="T230" s="79">
        <v>2</v>
      </c>
      <c r="U230" s="79"/>
      <c r="V230" s="79">
        <v>2</v>
      </c>
      <c r="W230" s="79"/>
      <c r="X230" s="79"/>
      <c r="Y230" s="79"/>
      <c r="Z230" s="79"/>
      <c r="AA230" s="79"/>
      <c r="AB230" s="79"/>
    </row>
    <row r="231" spans="2:28">
      <c r="B231" s="80">
        <v>50.070399999999999</v>
      </c>
      <c r="C231" s="81" t="s">
        <v>378</v>
      </c>
      <c r="D231" s="82" t="s">
        <v>379</v>
      </c>
      <c r="E231" s="83">
        <f t="shared" si="19"/>
        <v>1</v>
      </c>
      <c r="F231" s="83">
        <f t="shared" si="20"/>
        <v>3</v>
      </c>
      <c r="G231" s="83">
        <f t="shared" si="21"/>
        <v>4</v>
      </c>
      <c r="H231" s="79"/>
      <c r="I231" s="79"/>
      <c r="J231" s="79"/>
      <c r="K231" s="79"/>
      <c r="L231" s="79">
        <v>1</v>
      </c>
      <c r="M231" s="79">
        <v>1</v>
      </c>
      <c r="N231" s="79"/>
      <c r="O231" s="79"/>
      <c r="P231" s="79"/>
      <c r="Q231" s="79">
        <v>1</v>
      </c>
      <c r="R231" s="79">
        <v>2</v>
      </c>
      <c r="S231" s="79">
        <v>3</v>
      </c>
      <c r="T231" s="79"/>
      <c r="U231" s="79"/>
      <c r="V231" s="79"/>
      <c r="W231" s="79"/>
      <c r="X231" s="79"/>
      <c r="Y231" s="79"/>
      <c r="Z231" s="79"/>
      <c r="AA231" s="79"/>
      <c r="AB231" s="79"/>
    </row>
    <row r="232" spans="2:28">
      <c r="B232" s="84">
        <v>50.070500000000003</v>
      </c>
      <c r="C232" s="81" t="s">
        <v>381</v>
      </c>
      <c r="D232" s="82" t="s">
        <v>382</v>
      </c>
      <c r="E232" s="83">
        <f t="shared" si="19"/>
        <v>8</v>
      </c>
      <c r="F232" s="83">
        <f t="shared" si="20"/>
        <v>4</v>
      </c>
      <c r="G232" s="83">
        <f t="shared" si="21"/>
        <v>12</v>
      </c>
      <c r="H232" s="79"/>
      <c r="I232" s="79"/>
      <c r="J232" s="79"/>
      <c r="K232" s="79">
        <v>1</v>
      </c>
      <c r="L232" s="79">
        <v>1</v>
      </c>
      <c r="M232" s="79">
        <v>2</v>
      </c>
      <c r="N232" s="79">
        <v>1</v>
      </c>
      <c r="O232" s="79">
        <v>1</v>
      </c>
      <c r="P232" s="79">
        <v>2</v>
      </c>
      <c r="Q232" s="79">
        <v>5</v>
      </c>
      <c r="R232" s="79">
        <v>2</v>
      </c>
      <c r="S232" s="79">
        <v>7</v>
      </c>
      <c r="T232" s="79">
        <v>1</v>
      </c>
      <c r="U232" s="79"/>
      <c r="V232" s="79">
        <v>1</v>
      </c>
      <c r="W232" s="79"/>
      <c r="X232" s="79"/>
      <c r="Y232" s="79"/>
      <c r="Z232" s="79"/>
      <c r="AA232" s="79"/>
      <c r="AB232" s="79"/>
    </row>
    <row r="233" spans="2:28">
      <c r="B233" s="88"/>
      <c r="C233" s="81" t="s">
        <v>380</v>
      </c>
      <c r="D233" s="82" t="s">
        <v>649</v>
      </c>
      <c r="E233" s="83">
        <f t="shared" si="19"/>
        <v>0</v>
      </c>
      <c r="F233" s="83">
        <f t="shared" si="20"/>
        <v>1</v>
      </c>
      <c r="G233" s="83">
        <f t="shared" si="21"/>
        <v>1</v>
      </c>
      <c r="H233" s="79"/>
      <c r="I233" s="79"/>
      <c r="J233" s="79"/>
      <c r="K233" s="79"/>
      <c r="L233" s="79"/>
      <c r="M233" s="79"/>
      <c r="N233" s="79"/>
      <c r="O233" s="79"/>
      <c r="P233" s="79"/>
      <c r="Q233" s="79"/>
      <c r="R233" s="79">
        <v>1</v>
      </c>
      <c r="S233" s="79">
        <v>1</v>
      </c>
      <c r="T233" s="79"/>
      <c r="U233" s="79"/>
      <c r="V233" s="79"/>
      <c r="W233" s="79"/>
      <c r="X233" s="79"/>
      <c r="Y233" s="79"/>
      <c r="Z233" s="79"/>
      <c r="AA233" s="79"/>
      <c r="AB233" s="79"/>
    </row>
    <row r="234" spans="2:28">
      <c r="B234" s="85"/>
      <c r="C234" s="81" t="s">
        <v>383</v>
      </c>
      <c r="D234" s="82" t="s">
        <v>384</v>
      </c>
      <c r="E234" s="83">
        <f t="shared" si="19"/>
        <v>5</v>
      </c>
      <c r="F234" s="83">
        <f t="shared" si="20"/>
        <v>1</v>
      </c>
      <c r="G234" s="83">
        <f t="shared" si="21"/>
        <v>6</v>
      </c>
      <c r="H234" s="79"/>
      <c r="I234" s="79"/>
      <c r="J234" s="79"/>
      <c r="K234" s="79"/>
      <c r="L234" s="79"/>
      <c r="M234" s="79"/>
      <c r="N234" s="79">
        <v>1</v>
      </c>
      <c r="O234" s="79"/>
      <c r="P234" s="79">
        <v>1</v>
      </c>
      <c r="Q234" s="79">
        <v>4</v>
      </c>
      <c r="R234" s="79">
        <v>1</v>
      </c>
      <c r="S234" s="79">
        <v>5</v>
      </c>
      <c r="T234" s="79"/>
      <c r="U234" s="79"/>
      <c r="V234" s="79"/>
      <c r="W234" s="79"/>
      <c r="X234" s="79"/>
      <c r="Y234" s="79"/>
      <c r="Z234" s="79"/>
      <c r="AA234" s="79"/>
      <c r="AB234" s="79"/>
    </row>
    <row r="235" spans="2:28">
      <c r="B235" s="80">
        <v>50.070799999999998</v>
      </c>
      <c r="C235" s="81" t="s">
        <v>385</v>
      </c>
      <c r="D235" s="82" t="s">
        <v>386</v>
      </c>
      <c r="E235" s="83">
        <f t="shared" si="19"/>
        <v>1</v>
      </c>
      <c r="F235" s="83">
        <f t="shared" si="20"/>
        <v>0</v>
      </c>
      <c r="G235" s="83">
        <f t="shared" si="21"/>
        <v>1</v>
      </c>
      <c r="H235" s="79"/>
      <c r="I235" s="79"/>
      <c r="J235" s="79"/>
      <c r="K235" s="79"/>
      <c r="L235" s="79"/>
      <c r="M235" s="79"/>
      <c r="N235" s="79">
        <v>1</v>
      </c>
      <c r="O235" s="79"/>
      <c r="P235" s="79">
        <v>1</v>
      </c>
      <c r="Q235" s="79"/>
      <c r="R235" s="79"/>
      <c r="S235" s="79"/>
      <c r="T235" s="79"/>
      <c r="U235" s="79"/>
      <c r="V235" s="79"/>
      <c r="W235" s="79"/>
      <c r="X235" s="79"/>
      <c r="Y235" s="79"/>
      <c r="Z235" s="79"/>
      <c r="AA235" s="79"/>
      <c r="AB235" s="79"/>
    </row>
    <row r="236" spans="2:28">
      <c r="B236" s="76" t="s">
        <v>586</v>
      </c>
      <c r="C236" s="77"/>
      <c r="D236" s="78"/>
      <c r="E236" s="79">
        <f t="shared" si="19"/>
        <v>86</v>
      </c>
      <c r="F236" s="79">
        <f t="shared" si="20"/>
        <v>30</v>
      </c>
      <c r="G236" s="79">
        <f t="shared" si="21"/>
        <v>116</v>
      </c>
      <c r="H236" s="79">
        <v>19</v>
      </c>
      <c r="I236" s="79">
        <v>10</v>
      </c>
      <c r="J236" s="79">
        <v>29</v>
      </c>
      <c r="K236" s="79">
        <v>22</v>
      </c>
      <c r="L236" s="79">
        <v>8</v>
      </c>
      <c r="M236" s="79">
        <v>30</v>
      </c>
      <c r="N236" s="79">
        <v>15</v>
      </c>
      <c r="O236" s="79">
        <v>1</v>
      </c>
      <c r="P236" s="79">
        <v>16</v>
      </c>
      <c r="Q236" s="79">
        <v>29</v>
      </c>
      <c r="R236" s="79">
        <v>11</v>
      </c>
      <c r="S236" s="79">
        <v>40</v>
      </c>
      <c r="T236" s="79"/>
      <c r="U236" s="79"/>
      <c r="V236" s="79"/>
      <c r="W236" s="79"/>
      <c r="X236" s="79"/>
      <c r="Y236" s="79"/>
      <c r="Z236" s="79">
        <v>1</v>
      </c>
      <c r="AA236" s="79"/>
      <c r="AB236" s="79">
        <v>1</v>
      </c>
    </row>
    <row r="237" spans="2:28">
      <c r="B237" s="84">
        <v>30.9999</v>
      </c>
      <c r="C237" s="81" t="s">
        <v>364</v>
      </c>
      <c r="D237" s="82" t="s">
        <v>650</v>
      </c>
      <c r="E237" s="83">
        <f t="shared" si="19"/>
        <v>19</v>
      </c>
      <c r="F237" s="83">
        <f t="shared" si="20"/>
        <v>4</v>
      </c>
      <c r="G237" s="83">
        <f t="shared" si="21"/>
        <v>23</v>
      </c>
      <c r="H237" s="79"/>
      <c r="I237" s="79"/>
      <c r="J237" s="79"/>
      <c r="K237" s="79">
        <v>4</v>
      </c>
      <c r="L237" s="79">
        <v>1</v>
      </c>
      <c r="M237" s="79">
        <v>5</v>
      </c>
      <c r="N237" s="79">
        <v>3</v>
      </c>
      <c r="O237" s="79"/>
      <c r="P237" s="79">
        <v>3</v>
      </c>
      <c r="Q237" s="79">
        <v>12</v>
      </c>
      <c r="R237" s="79">
        <v>3</v>
      </c>
      <c r="S237" s="79">
        <v>15</v>
      </c>
      <c r="T237" s="79"/>
      <c r="U237" s="79"/>
      <c r="V237" s="79"/>
      <c r="W237" s="79"/>
      <c r="X237" s="79"/>
      <c r="Y237" s="79"/>
      <c r="Z237" s="79"/>
      <c r="AA237" s="79"/>
      <c r="AB237" s="79"/>
    </row>
    <row r="238" spans="2:28">
      <c r="B238" s="88"/>
      <c r="C238" s="81" t="s">
        <v>366</v>
      </c>
      <c r="D238" s="82" t="s">
        <v>367</v>
      </c>
      <c r="E238" s="83">
        <f t="shared" si="19"/>
        <v>17</v>
      </c>
      <c r="F238" s="83">
        <f t="shared" si="20"/>
        <v>6</v>
      </c>
      <c r="G238" s="83">
        <f t="shared" si="21"/>
        <v>23</v>
      </c>
      <c r="H238" s="79">
        <v>2</v>
      </c>
      <c r="I238" s="79"/>
      <c r="J238" s="79">
        <v>2</v>
      </c>
      <c r="K238" s="79">
        <v>6</v>
      </c>
      <c r="L238" s="79">
        <v>3</v>
      </c>
      <c r="M238" s="79">
        <v>9</v>
      </c>
      <c r="N238" s="79">
        <v>3</v>
      </c>
      <c r="O238" s="79"/>
      <c r="P238" s="79">
        <v>3</v>
      </c>
      <c r="Q238" s="79">
        <v>6</v>
      </c>
      <c r="R238" s="79">
        <v>3</v>
      </c>
      <c r="S238" s="79">
        <v>9</v>
      </c>
      <c r="T238" s="79"/>
      <c r="U238" s="79"/>
      <c r="V238" s="79"/>
      <c r="W238" s="79"/>
      <c r="X238" s="79"/>
      <c r="Y238" s="79"/>
      <c r="Z238" s="79"/>
      <c r="AA238" s="79"/>
      <c r="AB238" s="79"/>
    </row>
    <row r="239" spans="2:28">
      <c r="B239" s="88"/>
      <c r="C239" s="81" t="s">
        <v>368</v>
      </c>
      <c r="D239" s="82" t="s">
        <v>651</v>
      </c>
      <c r="E239" s="83">
        <f t="shared" si="19"/>
        <v>9</v>
      </c>
      <c r="F239" s="83">
        <f t="shared" si="20"/>
        <v>3</v>
      </c>
      <c r="G239" s="83">
        <f t="shared" si="21"/>
        <v>12</v>
      </c>
      <c r="H239" s="79"/>
      <c r="I239" s="79"/>
      <c r="J239" s="79"/>
      <c r="K239" s="79"/>
      <c r="L239" s="79"/>
      <c r="M239" s="79"/>
      <c r="N239" s="79">
        <v>4</v>
      </c>
      <c r="O239" s="79">
        <v>1</v>
      </c>
      <c r="P239" s="79">
        <v>5</v>
      </c>
      <c r="Q239" s="79">
        <v>5</v>
      </c>
      <c r="R239" s="79">
        <v>2</v>
      </c>
      <c r="S239" s="79">
        <v>7</v>
      </c>
      <c r="T239" s="79"/>
      <c r="U239" s="79"/>
      <c r="V239" s="79"/>
      <c r="W239" s="79"/>
      <c r="X239" s="79"/>
      <c r="Y239" s="79"/>
      <c r="Z239" s="79"/>
      <c r="AA239" s="79"/>
      <c r="AB239" s="79"/>
    </row>
    <row r="240" spans="2:28">
      <c r="B240" s="88"/>
      <c r="C240" s="81" t="s">
        <v>372</v>
      </c>
      <c r="D240" s="82" t="s">
        <v>129</v>
      </c>
      <c r="E240" s="83">
        <f t="shared" si="19"/>
        <v>35</v>
      </c>
      <c r="F240" s="83">
        <f t="shared" si="20"/>
        <v>14</v>
      </c>
      <c r="G240" s="83">
        <f t="shared" si="21"/>
        <v>49</v>
      </c>
      <c r="H240" s="79">
        <v>17</v>
      </c>
      <c r="I240" s="79">
        <v>9</v>
      </c>
      <c r="J240" s="79">
        <v>26</v>
      </c>
      <c r="K240" s="79">
        <v>11</v>
      </c>
      <c r="L240" s="79">
        <v>3</v>
      </c>
      <c r="M240" s="79">
        <v>14</v>
      </c>
      <c r="N240" s="79">
        <v>2</v>
      </c>
      <c r="O240" s="79"/>
      <c r="P240" s="79">
        <v>2</v>
      </c>
      <c r="Q240" s="79">
        <v>4</v>
      </c>
      <c r="R240" s="79">
        <v>2</v>
      </c>
      <c r="S240" s="79">
        <v>6</v>
      </c>
      <c r="T240" s="79"/>
      <c r="U240" s="79"/>
      <c r="V240" s="79"/>
      <c r="W240" s="79"/>
      <c r="X240" s="79"/>
      <c r="Y240" s="79"/>
      <c r="Z240" s="79">
        <v>1</v>
      </c>
      <c r="AA240" s="79"/>
      <c r="AB240" s="79">
        <v>1</v>
      </c>
    </row>
    <row r="241" spans="2:28">
      <c r="B241" s="85"/>
      <c r="C241" s="81" t="s">
        <v>664</v>
      </c>
      <c r="D241" s="82" t="s">
        <v>665</v>
      </c>
      <c r="E241" s="83">
        <f t="shared" si="19"/>
        <v>6</v>
      </c>
      <c r="F241" s="83">
        <f t="shared" si="20"/>
        <v>3</v>
      </c>
      <c r="G241" s="83">
        <f t="shared" si="21"/>
        <v>9</v>
      </c>
      <c r="H241" s="79"/>
      <c r="I241" s="79">
        <v>1</v>
      </c>
      <c r="J241" s="79">
        <v>1</v>
      </c>
      <c r="K241" s="79">
        <v>1</v>
      </c>
      <c r="L241" s="79">
        <v>1</v>
      </c>
      <c r="M241" s="79">
        <v>2</v>
      </c>
      <c r="N241" s="79">
        <v>3</v>
      </c>
      <c r="O241" s="79"/>
      <c r="P241" s="79">
        <v>3</v>
      </c>
      <c r="Q241" s="79">
        <v>2</v>
      </c>
      <c r="R241" s="79">
        <v>1</v>
      </c>
      <c r="S241" s="79">
        <v>3</v>
      </c>
      <c r="T241" s="79"/>
      <c r="U241" s="79"/>
      <c r="V241" s="79"/>
      <c r="W241" s="79"/>
      <c r="X241" s="79"/>
      <c r="Y241" s="79"/>
      <c r="Z241" s="79"/>
      <c r="AA241" s="79"/>
      <c r="AB241" s="79"/>
    </row>
    <row r="242" spans="2:28">
      <c r="B242" s="76" t="s">
        <v>587</v>
      </c>
      <c r="C242" s="77"/>
      <c r="D242" s="78"/>
      <c r="E242" s="79">
        <f t="shared" si="19"/>
        <v>23</v>
      </c>
      <c r="F242" s="79">
        <f t="shared" si="20"/>
        <v>36</v>
      </c>
      <c r="G242" s="79">
        <f t="shared" si="21"/>
        <v>59</v>
      </c>
      <c r="H242" s="79"/>
      <c r="I242" s="79">
        <v>2</v>
      </c>
      <c r="J242" s="79">
        <v>2</v>
      </c>
      <c r="K242" s="79">
        <v>3</v>
      </c>
      <c r="L242" s="79">
        <v>7</v>
      </c>
      <c r="M242" s="79">
        <v>10</v>
      </c>
      <c r="N242" s="79">
        <v>3</v>
      </c>
      <c r="O242" s="79">
        <v>10</v>
      </c>
      <c r="P242" s="79">
        <v>13</v>
      </c>
      <c r="Q242" s="79">
        <v>17</v>
      </c>
      <c r="R242" s="79">
        <v>17</v>
      </c>
      <c r="S242" s="79">
        <v>34</v>
      </c>
      <c r="T242" s="79"/>
      <c r="U242" s="79"/>
      <c r="V242" s="79"/>
      <c r="W242" s="79"/>
      <c r="X242" s="79"/>
      <c r="Y242" s="79"/>
      <c r="Z242" s="79"/>
      <c r="AA242" s="79"/>
      <c r="AB242" s="79"/>
    </row>
    <row r="243" spans="2:28">
      <c r="B243" s="80">
        <v>54.010300000000001</v>
      </c>
      <c r="C243" s="81" t="s">
        <v>362</v>
      </c>
      <c r="D243" s="82" t="s">
        <v>363</v>
      </c>
      <c r="E243" s="83">
        <f t="shared" si="19"/>
        <v>13</v>
      </c>
      <c r="F243" s="83">
        <f t="shared" si="20"/>
        <v>23</v>
      </c>
      <c r="G243" s="83">
        <f t="shared" si="21"/>
        <v>36</v>
      </c>
      <c r="H243" s="79"/>
      <c r="I243" s="79">
        <v>2</v>
      </c>
      <c r="J243" s="79">
        <v>2</v>
      </c>
      <c r="K243" s="79">
        <v>1</v>
      </c>
      <c r="L243" s="79">
        <v>6</v>
      </c>
      <c r="M243" s="79">
        <v>7</v>
      </c>
      <c r="N243" s="79">
        <v>1</v>
      </c>
      <c r="O243" s="79">
        <v>6</v>
      </c>
      <c r="P243" s="79">
        <v>7</v>
      </c>
      <c r="Q243" s="79">
        <v>11</v>
      </c>
      <c r="R243" s="79">
        <v>9</v>
      </c>
      <c r="S243" s="79">
        <v>20</v>
      </c>
      <c r="T243" s="79"/>
      <c r="U243" s="79"/>
      <c r="V243" s="79"/>
      <c r="W243" s="79"/>
      <c r="X243" s="79"/>
      <c r="Y243" s="79"/>
      <c r="Z243" s="79"/>
      <c r="AA243" s="79"/>
      <c r="AB243" s="79"/>
    </row>
    <row r="244" spans="2:28">
      <c r="B244" s="80">
        <v>54.0199</v>
      </c>
      <c r="C244" s="81" t="s">
        <v>360</v>
      </c>
      <c r="D244" s="82" t="s">
        <v>361</v>
      </c>
      <c r="E244" s="83">
        <f t="shared" si="19"/>
        <v>10</v>
      </c>
      <c r="F244" s="83">
        <f t="shared" si="20"/>
        <v>13</v>
      </c>
      <c r="G244" s="83">
        <f t="shared" si="21"/>
        <v>23</v>
      </c>
      <c r="H244" s="79"/>
      <c r="I244" s="79"/>
      <c r="J244" s="79"/>
      <c r="K244" s="79">
        <v>2</v>
      </c>
      <c r="L244" s="79">
        <v>1</v>
      </c>
      <c r="M244" s="79">
        <v>3</v>
      </c>
      <c r="N244" s="79">
        <v>2</v>
      </c>
      <c r="O244" s="79">
        <v>4</v>
      </c>
      <c r="P244" s="79">
        <v>6</v>
      </c>
      <c r="Q244" s="79">
        <v>6</v>
      </c>
      <c r="R244" s="79">
        <v>8</v>
      </c>
      <c r="S244" s="79">
        <v>14</v>
      </c>
      <c r="T244" s="79"/>
      <c r="U244" s="79"/>
      <c r="V244" s="79"/>
      <c r="W244" s="79"/>
      <c r="X244" s="79"/>
      <c r="Y244" s="79"/>
      <c r="Z244" s="79"/>
      <c r="AA244" s="79"/>
      <c r="AB244" s="79"/>
    </row>
    <row r="245" spans="2:28">
      <c r="B245" s="72" t="s">
        <v>50</v>
      </c>
      <c r="C245" s="73"/>
      <c r="D245" s="74"/>
      <c r="E245" s="75">
        <f t="shared" si="19"/>
        <v>295</v>
      </c>
      <c r="F245" s="75">
        <f t="shared" si="20"/>
        <v>190</v>
      </c>
      <c r="G245" s="75">
        <f t="shared" si="21"/>
        <v>485</v>
      </c>
      <c r="H245" s="75">
        <v>98</v>
      </c>
      <c r="I245" s="75">
        <v>59</v>
      </c>
      <c r="J245" s="75">
        <v>157</v>
      </c>
      <c r="K245" s="75">
        <v>197</v>
      </c>
      <c r="L245" s="75">
        <v>131</v>
      </c>
      <c r="M245" s="75">
        <v>328</v>
      </c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</row>
    <row r="246" spans="2:28">
      <c r="B246" s="76" t="s">
        <v>77</v>
      </c>
      <c r="C246" s="77"/>
      <c r="D246" s="78"/>
      <c r="E246" s="79">
        <f t="shared" si="19"/>
        <v>91</v>
      </c>
      <c r="F246" s="79">
        <f t="shared" si="20"/>
        <v>62</v>
      </c>
      <c r="G246" s="79">
        <f t="shared" si="21"/>
        <v>153</v>
      </c>
      <c r="H246" s="79">
        <v>20</v>
      </c>
      <c r="I246" s="79">
        <v>13</v>
      </c>
      <c r="J246" s="79">
        <v>33</v>
      </c>
      <c r="K246" s="79">
        <v>71</v>
      </c>
      <c r="L246" s="79">
        <v>49</v>
      </c>
      <c r="M246" s="79">
        <v>120</v>
      </c>
      <c r="N246" s="79"/>
      <c r="O246" s="79"/>
      <c r="P246" s="79"/>
      <c r="Q246" s="79"/>
      <c r="R246" s="79"/>
      <c r="S246" s="79"/>
      <c r="T246" s="79"/>
      <c r="U246" s="79"/>
      <c r="V246" s="79"/>
      <c r="W246" s="79"/>
      <c r="X246" s="79"/>
      <c r="Y246" s="79"/>
      <c r="Z246" s="79"/>
      <c r="AA246" s="79"/>
      <c r="AB246" s="79"/>
    </row>
    <row r="247" spans="2:28">
      <c r="B247" s="80">
        <v>16.090499999999999</v>
      </c>
      <c r="C247" s="81" t="s">
        <v>348</v>
      </c>
      <c r="D247" s="82" t="s">
        <v>349</v>
      </c>
      <c r="E247" s="83">
        <f t="shared" si="19"/>
        <v>35</v>
      </c>
      <c r="F247" s="83">
        <f t="shared" si="20"/>
        <v>20</v>
      </c>
      <c r="G247" s="83">
        <f t="shared" si="21"/>
        <v>55</v>
      </c>
      <c r="H247" s="79">
        <v>7</v>
      </c>
      <c r="I247" s="79">
        <v>2</v>
      </c>
      <c r="J247" s="79">
        <v>9</v>
      </c>
      <c r="K247" s="79">
        <v>28</v>
      </c>
      <c r="L247" s="79">
        <v>18</v>
      </c>
      <c r="M247" s="79">
        <v>46</v>
      </c>
      <c r="N247" s="79"/>
      <c r="O247" s="79"/>
      <c r="P247" s="79"/>
      <c r="Q247" s="79"/>
      <c r="R247" s="79"/>
      <c r="S247" s="79"/>
      <c r="T247" s="79"/>
      <c r="U247" s="79"/>
      <c r="V247" s="79"/>
      <c r="W247" s="79"/>
      <c r="X247" s="79"/>
      <c r="Y247" s="79"/>
      <c r="Z247" s="79"/>
      <c r="AA247" s="79"/>
      <c r="AB247" s="79"/>
    </row>
    <row r="248" spans="2:28">
      <c r="B248" s="80">
        <v>23.010100000000001</v>
      </c>
      <c r="C248" s="81" t="s">
        <v>399</v>
      </c>
      <c r="D248" s="82" t="s">
        <v>652</v>
      </c>
      <c r="E248" s="83">
        <f t="shared" si="19"/>
        <v>34</v>
      </c>
      <c r="F248" s="83">
        <f t="shared" si="20"/>
        <v>17</v>
      </c>
      <c r="G248" s="83">
        <f t="shared" si="21"/>
        <v>51</v>
      </c>
      <c r="H248" s="79">
        <v>10</v>
      </c>
      <c r="I248" s="79">
        <v>3</v>
      </c>
      <c r="J248" s="79">
        <v>13</v>
      </c>
      <c r="K248" s="79">
        <v>24</v>
      </c>
      <c r="L248" s="79">
        <v>14</v>
      </c>
      <c r="M248" s="79">
        <v>38</v>
      </c>
      <c r="N248" s="79"/>
      <c r="O248" s="79"/>
      <c r="P248" s="79"/>
      <c r="Q248" s="79"/>
      <c r="R248" s="79"/>
      <c r="S248" s="79"/>
      <c r="T248" s="79"/>
      <c r="U248" s="79"/>
      <c r="V248" s="79"/>
      <c r="W248" s="79"/>
      <c r="X248" s="79"/>
      <c r="Y248" s="79"/>
      <c r="Z248" s="79"/>
      <c r="AA248" s="79"/>
      <c r="AB248" s="79"/>
    </row>
    <row r="249" spans="2:28">
      <c r="B249" s="80">
        <v>54.010100000000001</v>
      </c>
      <c r="C249" s="81" t="s">
        <v>397</v>
      </c>
      <c r="D249" s="82" t="s">
        <v>398</v>
      </c>
      <c r="E249" s="83">
        <f t="shared" si="19"/>
        <v>22</v>
      </c>
      <c r="F249" s="83">
        <f t="shared" si="20"/>
        <v>25</v>
      </c>
      <c r="G249" s="83">
        <f t="shared" si="21"/>
        <v>47</v>
      </c>
      <c r="H249" s="79">
        <v>3</v>
      </c>
      <c r="I249" s="79">
        <v>8</v>
      </c>
      <c r="J249" s="79">
        <v>11</v>
      </c>
      <c r="K249" s="79">
        <v>19</v>
      </c>
      <c r="L249" s="79">
        <v>17</v>
      </c>
      <c r="M249" s="79">
        <v>36</v>
      </c>
      <c r="N249" s="79"/>
      <c r="O249" s="79"/>
      <c r="P249" s="79"/>
      <c r="Q249" s="79"/>
      <c r="R249" s="79"/>
      <c r="S249" s="79"/>
      <c r="T249" s="79"/>
      <c r="U249" s="79"/>
      <c r="V249" s="79"/>
      <c r="W249" s="79"/>
      <c r="X249" s="79"/>
      <c r="Y249" s="79"/>
      <c r="Z249" s="79"/>
      <c r="AA249" s="79"/>
      <c r="AB249" s="79"/>
    </row>
    <row r="250" spans="2:28">
      <c r="B250" s="76" t="s">
        <v>75</v>
      </c>
      <c r="C250" s="77"/>
      <c r="D250" s="78"/>
      <c r="E250" s="79">
        <f t="shared" si="19"/>
        <v>204</v>
      </c>
      <c r="F250" s="79">
        <f t="shared" si="20"/>
        <v>128</v>
      </c>
      <c r="G250" s="79">
        <f t="shared" si="21"/>
        <v>332</v>
      </c>
      <c r="H250" s="79">
        <v>78</v>
      </c>
      <c r="I250" s="79">
        <v>46</v>
      </c>
      <c r="J250" s="79">
        <v>124</v>
      </c>
      <c r="K250" s="79">
        <v>126</v>
      </c>
      <c r="L250" s="79">
        <v>82</v>
      </c>
      <c r="M250" s="79">
        <v>208</v>
      </c>
      <c r="N250" s="79"/>
      <c r="O250" s="79"/>
      <c r="P250" s="79"/>
      <c r="Q250" s="79"/>
      <c r="R250" s="79"/>
      <c r="S250" s="79"/>
      <c r="T250" s="79"/>
      <c r="U250" s="79"/>
      <c r="V250" s="79"/>
      <c r="W250" s="79"/>
      <c r="X250" s="79"/>
      <c r="Y250" s="79"/>
      <c r="Z250" s="79"/>
      <c r="AA250" s="79"/>
      <c r="AB250" s="79"/>
    </row>
    <row r="251" spans="2:28">
      <c r="B251" s="80">
        <v>16.010200000000001</v>
      </c>
      <c r="C251" s="81" t="s">
        <v>391</v>
      </c>
      <c r="D251" s="82" t="s">
        <v>392</v>
      </c>
      <c r="E251" s="83">
        <f t="shared" si="19"/>
        <v>18</v>
      </c>
      <c r="F251" s="83">
        <f t="shared" si="20"/>
        <v>11</v>
      </c>
      <c r="G251" s="83">
        <f t="shared" si="21"/>
        <v>29</v>
      </c>
      <c r="H251" s="79">
        <v>11</v>
      </c>
      <c r="I251" s="79">
        <v>5</v>
      </c>
      <c r="J251" s="79">
        <v>16</v>
      </c>
      <c r="K251" s="79">
        <v>7</v>
      </c>
      <c r="L251" s="79">
        <v>6</v>
      </c>
      <c r="M251" s="79">
        <v>13</v>
      </c>
      <c r="N251" s="79"/>
      <c r="O251" s="79"/>
      <c r="P251" s="79"/>
      <c r="Q251" s="79"/>
      <c r="R251" s="79"/>
      <c r="S251" s="79"/>
      <c r="T251" s="79"/>
      <c r="U251" s="79"/>
      <c r="V251" s="79"/>
      <c r="W251" s="79"/>
      <c r="X251" s="79"/>
      <c r="Y251" s="79"/>
      <c r="Z251" s="79"/>
      <c r="AA251" s="79"/>
      <c r="AB251" s="79"/>
    </row>
    <row r="252" spans="2:28">
      <c r="B252" s="80">
        <v>16.010300000000001</v>
      </c>
      <c r="C252" s="81" t="s">
        <v>393</v>
      </c>
      <c r="D252" s="82" t="s">
        <v>394</v>
      </c>
      <c r="E252" s="83">
        <f t="shared" si="19"/>
        <v>68</v>
      </c>
      <c r="F252" s="83">
        <f t="shared" si="20"/>
        <v>19</v>
      </c>
      <c r="G252" s="83">
        <f t="shared" si="21"/>
        <v>87</v>
      </c>
      <c r="H252" s="79">
        <v>23</v>
      </c>
      <c r="I252" s="79">
        <v>7</v>
      </c>
      <c r="J252" s="79">
        <v>30</v>
      </c>
      <c r="K252" s="79">
        <v>45</v>
      </c>
      <c r="L252" s="79">
        <v>12</v>
      </c>
      <c r="M252" s="79">
        <v>57</v>
      </c>
      <c r="N252" s="79"/>
      <c r="O252" s="79"/>
      <c r="P252" s="79"/>
      <c r="Q252" s="79"/>
      <c r="R252" s="79"/>
      <c r="S252" s="79"/>
      <c r="T252" s="79"/>
      <c r="U252" s="79"/>
      <c r="V252" s="79"/>
      <c r="W252" s="79"/>
      <c r="X252" s="79"/>
      <c r="Y252" s="79"/>
      <c r="Z252" s="79"/>
      <c r="AA252" s="79"/>
      <c r="AB252" s="79"/>
    </row>
    <row r="253" spans="2:28">
      <c r="B253" s="80">
        <v>16.010400000000001</v>
      </c>
      <c r="C253" s="81" t="s">
        <v>342</v>
      </c>
      <c r="D253" s="82" t="s">
        <v>343</v>
      </c>
      <c r="E253" s="83">
        <f t="shared" si="19"/>
        <v>19</v>
      </c>
      <c r="F253" s="83">
        <f t="shared" si="20"/>
        <v>11</v>
      </c>
      <c r="G253" s="83">
        <f t="shared" si="21"/>
        <v>30</v>
      </c>
      <c r="H253" s="79">
        <v>5</v>
      </c>
      <c r="I253" s="79">
        <v>2</v>
      </c>
      <c r="J253" s="79">
        <v>7</v>
      </c>
      <c r="K253" s="79">
        <v>14</v>
      </c>
      <c r="L253" s="79">
        <v>9</v>
      </c>
      <c r="M253" s="79">
        <v>23</v>
      </c>
      <c r="N253" s="79"/>
      <c r="O253" s="79"/>
      <c r="P253" s="79"/>
      <c r="Q253" s="79"/>
      <c r="R253" s="79"/>
      <c r="S253" s="79"/>
      <c r="T253" s="79"/>
      <c r="U253" s="79"/>
      <c r="V253" s="79"/>
      <c r="W253" s="79"/>
      <c r="X253" s="79"/>
      <c r="Y253" s="79"/>
      <c r="Z253" s="79"/>
      <c r="AA253" s="79"/>
      <c r="AB253" s="79"/>
    </row>
    <row r="254" spans="2:28">
      <c r="B254" s="80">
        <v>16.090499999999999</v>
      </c>
      <c r="C254" s="81" t="s">
        <v>348</v>
      </c>
      <c r="D254" s="82" t="s">
        <v>349</v>
      </c>
      <c r="E254" s="83">
        <f t="shared" si="19"/>
        <v>12</v>
      </c>
      <c r="F254" s="83">
        <f t="shared" si="20"/>
        <v>8</v>
      </c>
      <c r="G254" s="83">
        <f t="shared" si="21"/>
        <v>20</v>
      </c>
      <c r="H254" s="79">
        <v>5</v>
      </c>
      <c r="I254" s="79">
        <v>3</v>
      </c>
      <c r="J254" s="79">
        <v>8</v>
      </c>
      <c r="K254" s="79">
        <v>7</v>
      </c>
      <c r="L254" s="79">
        <v>5</v>
      </c>
      <c r="M254" s="79">
        <v>12</v>
      </c>
      <c r="N254" s="79"/>
      <c r="O254" s="79"/>
      <c r="P254" s="79"/>
      <c r="Q254" s="79"/>
      <c r="R254" s="79"/>
      <c r="S254" s="79"/>
      <c r="T254" s="79"/>
      <c r="U254" s="79"/>
      <c r="V254" s="79"/>
      <c r="W254" s="79"/>
      <c r="X254" s="79"/>
      <c r="Y254" s="79"/>
      <c r="Z254" s="79"/>
      <c r="AA254" s="79"/>
      <c r="AB254" s="79"/>
    </row>
    <row r="255" spans="2:28">
      <c r="B255" s="80">
        <v>23.010100000000001</v>
      </c>
      <c r="C255" s="81" t="s">
        <v>350</v>
      </c>
      <c r="D255" s="82" t="s">
        <v>351</v>
      </c>
      <c r="E255" s="83">
        <f t="shared" si="19"/>
        <v>43</v>
      </c>
      <c r="F255" s="83">
        <f t="shared" si="20"/>
        <v>13</v>
      </c>
      <c r="G255" s="83">
        <f t="shared" si="21"/>
        <v>56</v>
      </c>
      <c r="H255" s="79">
        <v>16</v>
      </c>
      <c r="I255" s="79">
        <v>5</v>
      </c>
      <c r="J255" s="79">
        <v>21</v>
      </c>
      <c r="K255" s="79">
        <v>27</v>
      </c>
      <c r="L255" s="79">
        <v>8</v>
      </c>
      <c r="M255" s="79">
        <v>35</v>
      </c>
      <c r="N255" s="79"/>
      <c r="O255" s="79"/>
      <c r="P255" s="79"/>
      <c r="Q255" s="79"/>
      <c r="R255" s="79"/>
      <c r="S255" s="79"/>
      <c r="T255" s="79"/>
      <c r="U255" s="79"/>
      <c r="V255" s="79"/>
      <c r="W255" s="79"/>
      <c r="X255" s="79"/>
      <c r="Y255" s="79"/>
      <c r="Z255" s="79"/>
      <c r="AA255" s="79"/>
      <c r="AB255" s="79"/>
    </row>
    <row r="256" spans="2:28">
      <c r="B256" s="80">
        <v>38.010100000000001</v>
      </c>
      <c r="C256" s="81" t="s">
        <v>352</v>
      </c>
      <c r="D256" s="82" t="s">
        <v>353</v>
      </c>
      <c r="E256" s="83">
        <f t="shared" si="19"/>
        <v>2</v>
      </c>
      <c r="F256" s="83">
        <f t="shared" si="20"/>
        <v>22</v>
      </c>
      <c r="G256" s="83">
        <f t="shared" si="21"/>
        <v>24</v>
      </c>
      <c r="H256" s="79"/>
      <c r="I256" s="79">
        <v>7</v>
      </c>
      <c r="J256" s="79">
        <v>7</v>
      </c>
      <c r="K256" s="79">
        <v>2</v>
      </c>
      <c r="L256" s="79">
        <v>15</v>
      </c>
      <c r="M256" s="79">
        <v>17</v>
      </c>
      <c r="N256" s="79"/>
      <c r="O256" s="79"/>
      <c r="P256" s="79"/>
      <c r="Q256" s="79"/>
      <c r="R256" s="79"/>
      <c r="S256" s="79"/>
      <c r="T256" s="79"/>
      <c r="U256" s="79"/>
      <c r="V256" s="79"/>
      <c r="W256" s="79"/>
      <c r="X256" s="79"/>
      <c r="Y256" s="79"/>
      <c r="Z256" s="79"/>
      <c r="AA256" s="79"/>
      <c r="AB256" s="79"/>
    </row>
    <row r="257" spans="2:28">
      <c r="B257" s="80">
        <v>50.100200000000001</v>
      </c>
      <c r="C257" s="81" t="s">
        <v>395</v>
      </c>
      <c r="D257" s="82" t="s">
        <v>396</v>
      </c>
      <c r="E257" s="83">
        <f t="shared" si="19"/>
        <v>29</v>
      </c>
      <c r="F257" s="83">
        <f t="shared" si="20"/>
        <v>17</v>
      </c>
      <c r="G257" s="83">
        <f t="shared" si="21"/>
        <v>46</v>
      </c>
      <c r="H257" s="79">
        <v>15</v>
      </c>
      <c r="I257" s="79">
        <v>10</v>
      </c>
      <c r="J257" s="79">
        <v>25</v>
      </c>
      <c r="K257" s="79">
        <v>14</v>
      </c>
      <c r="L257" s="79">
        <v>7</v>
      </c>
      <c r="M257" s="79">
        <v>21</v>
      </c>
      <c r="N257" s="79"/>
      <c r="O257" s="79"/>
      <c r="P257" s="79"/>
      <c r="Q257" s="79"/>
      <c r="R257" s="79"/>
      <c r="S257" s="79"/>
      <c r="T257" s="79"/>
      <c r="U257" s="79"/>
      <c r="V257" s="79"/>
      <c r="W257" s="79"/>
      <c r="X257" s="79"/>
      <c r="Y257" s="79"/>
      <c r="Z257" s="79"/>
      <c r="AA257" s="79"/>
      <c r="AB257" s="79"/>
    </row>
    <row r="258" spans="2:28">
      <c r="B258" s="84">
        <v>54.010100000000001</v>
      </c>
      <c r="C258" s="81" t="s">
        <v>397</v>
      </c>
      <c r="D258" s="82" t="s">
        <v>398</v>
      </c>
      <c r="E258" s="83">
        <f t="shared" si="19"/>
        <v>13</v>
      </c>
      <c r="F258" s="83">
        <f t="shared" si="20"/>
        <v>27</v>
      </c>
      <c r="G258" s="83">
        <f t="shared" si="21"/>
        <v>40</v>
      </c>
      <c r="H258" s="79">
        <v>3</v>
      </c>
      <c r="I258" s="79">
        <v>7</v>
      </c>
      <c r="J258" s="79">
        <v>10</v>
      </c>
      <c r="K258" s="79">
        <v>10</v>
      </c>
      <c r="L258" s="79">
        <v>20</v>
      </c>
      <c r="M258" s="79">
        <v>30</v>
      </c>
      <c r="N258" s="79"/>
      <c r="O258" s="79"/>
      <c r="P258" s="79"/>
      <c r="Q258" s="79"/>
      <c r="R258" s="79"/>
      <c r="S258" s="79"/>
      <c r="T258" s="79"/>
      <c r="U258" s="79"/>
      <c r="V258" s="79"/>
      <c r="W258" s="79"/>
      <c r="X258" s="79"/>
      <c r="Y258" s="79"/>
      <c r="Z258" s="79"/>
      <c r="AA258" s="79"/>
      <c r="AB258" s="79"/>
    </row>
    <row r="259" spans="2:28">
      <c r="B259" s="70" t="s">
        <v>68</v>
      </c>
      <c r="C259" s="85"/>
      <c r="D259" s="86"/>
      <c r="E259" s="87">
        <f t="shared" si="19"/>
        <v>93</v>
      </c>
      <c r="F259" s="87">
        <f t="shared" si="20"/>
        <v>33</v>
      </c>
      <c r="G259" s="87">
        <f t="shared" si="21"/>
        <v>126</v>
      </c>
      <c r="H259" s="87">
        <v>29</v>
      </c>
      <c r="I259" s="87">
        <v>2</v>
      </c>
      <c r="J259" s="87">
        <v>31</v>
      </c>
      <c r="K259" s="87">
        <v>10</v>
      </c>
      <c r="L259" s="87">
        <v>5</v>
      </c>
      <c r="M259" s="87">
        <v>15</v>
      </c>
      <c r="N259" s="87">
        <v>1</v>
      </c>
      <c r="O259" s="87">
        <v>1</v>
      </c>
      <c r="P259" s="87">
        <v>2</v>
      </c>
      <c r="Q259" s="87">
        <v>2</v>
      </c>
      <c r="R259" s="87"/>
      <c r="S259" s="87">
        <v>2</v>
      </c>
      <c r="T259" s="87">
        <v>15</v>
      </c>
      <c r="U259" s="87">
        <v>2</v>
      </c>
      <c r="V259" s="87">
        <v>17</v>
      </c>
      <c r="W259" s="87">
        <v>19</v>
      </c>
      <c r="X259" s="87">
        <v>12</v>
      </c>
      <c r="Y259" s="87">
        <v>31</v>
      </c>
      <c r="Z259" s="87">
        <v>17</v>
      </c>
      <c r="AA259" s="87">
        <v>11</v>
      </c>
      <c r="AB259" s="87">
        <v>28</v>
      </c>
    </row>
    <row r="260" spans="2:28">
      <c r="B260" s="72" t="s">
        <v>49</v>
      </c>
      <c r="C260" s="73"/>
      <c r="D260" s="74"/>
      <c r="E260" s="75">
        <f t="shared" si="19"/>
        <v>39</v>
      </c>
      <c r="F260" s="75">
        <f t="shared" si="20"/>
        <v>18</v>
      </c>
      <c r="G260" s="75">
        <f t="shared" si="21"/>
        <v>57</v>
      </c>
      <c r="H260" s="75">
        <v>2</v>
      </c>
      <c r="I260" s="75"/>
      <c r="J260" s="75">
        <v>2</v>
      </c>
      <c r="K260" s="75"/>
      <c r="L260" s="75">
        <v>3</v>
      </c>
      <c r="M260" s="75">
        <v>3</v>
      </c>
      <c r="N260" s="75">
        <v>1</v>
      </c>
      <c r="O260" s="75">
        <v>1</v>
      </c>
      <c r="P260" s="75">
        <v>2</v>
      </c>
      <c r="Q260" s="75">
        <v>2</v>
      </c>
      <c r="R260" s="75"/>
      <c r="S260" s="75">
        <v>2</v>
      </c>
      <c r="T260" s="75">
        <v>15</v>
      </c>
      <c r="U260" s="75">
        <v>2</v>
      </c>
      <c r="V260" s="75">
        <v>17</v>
      </c>
      <c r="W260" s="75">
        <v>19</v>
      </c>
      <c r="X260" s="75">
        <v>12</v>
      </c>
      <c r="Y260" s="75">
        <v>31</v>
      </c>
      <c r="Z260" s="75"/>
      <c r="AA260" s="75"/>
      <c r="AB260" s="75"/>
    </row>
    <row r="261" spans="2:28">
      <c r="B261" s="76" t="s">
        <v>402</v>
      </c>
      <c r="C261" s="77"/>
      <c r="D261" s="78"/>
      <c r="E261" s="79">
        <f t="shared" si="19"/>
        <v>39</v>
      </c>
      <c r="F261" s="79">
        <f t="shared" si="20"/>
        <v>18</v>
      </c>
      <c r="G261" s="79">
        <f t="shared" si="21"/>
        <v>57</v>
      </c>
      <c r="H261" s="79">
        <v>2</v>
      </c>
      <c r="I261" s="79"/>
      <c r="J261" s="79">
        <v>2</v>
      </c>
      <c r="K261" s="79"/>
      <c r="L261" s="79">
        <v>3</v>
      </c>
      <c r="M261" s="79">
        <v>3</v>
      </c>
      <c r="N261" s="79">
        <v>1</v>
      </c>
      <c r="O261" s="79">
        <v>1</v>
      </c>
      <c r="P261" s="79">
        <v>2</v>
      </c>
      <c r="Q261" s="79">
        <v>2</v>
      </c>
      <c r="R261" s="79"/>
      <c r="S261" s="79">
        <v>2</v>
      </c>
      <c r="T261" s="79">
        <v>15</v>
      </c>
      <c r="U261" s="79">
        <v>2</v>
      </c>
      <c r="V261" s="79">
        <v>17</v>
      </c>
      <c r="W261" s="79">
        <v>19</v>
      </c>
      <c r="X261" s="79">
        <v>12</v>
      </c>
      <c r="Y261" s="79">
        <v>31</v>
      </c>
      <c r="Z261" s="79"/>
      <c r="AA261" s="79"/>
      <c r="AB261" s="79"/>
    </row>
    <row r="262" spans="2:28">
      <c r="B262" s="80">
        <v>45</v>
      </c>
      <c r="C262" s="81" t="s">
        <v>403</v>
      </c>
      <c r="D262" s="82" t="s">
        <v>653</v>
      </c>
      <c r="E262" s="83">
        <f t="shared" si="19"/>
        <v>1</v>
      </c>
      <c r="F262" s="83">
        <f t="shared" si="20"/>
        <v>1</v>
      </c>
      <c r="G262" s="83">
        <f t="shared" si="21"/>
        <v>2</v>
      </c>
      <c r="H262" s="79"/>
      <c r="I262" s="79"/>
      <c r="J262" s="79"/>
      <c r="K262" s="79"/>
      <c r="L262" s="79"/>
      <c r="M262" s="79"/>
      <c r="N262" s="79"/>
      <c r="O262" s="79"/>
      <c r="P262" s="79"/>
      <c r="Q262" s="79"/>
      <c r="R262" s="79"/>
      <c r="S262" s="79"/>
      <c r="T262" s="79"/>
      <c r="U262" s="79"/>
      <c r="V262" s="79"/>
      <c r="W262" s="79">
        <v>1</v>
      </c>
      <c r="X262" s="79">
        <v>1</v>
      </c>
      <c r="Y262" s="79">
        <v>2</v>
      </c>
      <c r="Z262" s="79"/>
      <c r="AA262" s="79"/>
      <c r="AB262" s="79"/>
    </row>
    <row r="263" spans="2:28">
      <c r="B263" s="80" t="s">
        <v>406</v>
      </c>
      <c r="C263" s="81" t="s">
        <v>406</v>
      </c>
      <c r="D263" s="82" t="s">
        <v>654</v>
      </c>
      <c r="E263" s="83">
        <f t="shared" si="19"/>
        <v>1</v>
      </c>
      <c r="F263" s="83">
        <f t="shared" si="20"/>
        <v>4</v>
      </c>
      <c r="G263" s="83">
        <f t="shared" si="21"/>
        <v>5</v>
      </c>
      <c r="H263" s="79">
        <v>1</v>
      </c>
      <c r="I263" s="79"/>
      <c r="J263" s="79">
        <v>1</v>
      </c>
      <c r="K263" s="79"/>
      <c r="L263" s="79">
        <v>1</v>
      </c>
      <c r="M263" s="79">
        <v>1</v>
      </c>
      <c r="N263" s="79"/>
      <c r="O263" s="79"/>
      <c r="P263" s="79"/>
      <c r="Q263" s="79"/>
      <c r="R263" s="79"/>
      <c r="S263" s="79"/>
      <c r="T263" s="79"/>
      <c r="U263" s="79">
        <v>1</v>
      </c>
      <c r="V263" s="79">
        <v>1</v>
      </c>
      <c r="W263" s="79"/>
      <c r="X263" s="79">
        <v>2</v>
      </c>
      <c r="Y263" s="79">
        <v>2</v>
      </c>
      <c r="Z263" s="79"/>
      <c r="AA263" s="79"/>
      <c r="AB263" s="79"/>
    </row>
    <row r="264" spans="2:28">
      <c r="B264" s="80" t="s">
        <v>408</v>
      </c>
      <c r="C264" s="81" t="s">
        <v>408</v>
      </c>
      <c r="D264" s="82" t="s">
        <v>409</v>
      </c>
      <c r="E264" s="83">
        <f t="shared" si="19"/>
        <v>1</v>
      </c>
      <c r="F264" s="83">
        <f t="shared" si="20"/>
        <v>1</v>
      </c>
      <c r="G264" s="83">
        <f t="shared" si="21"/>
        <v>2</v>
      </c>
      <c r="H264" s="79"/>
      <c r="I264" s="79"/>
      <c r="J264" s="79"/>
      <c r="K264" s="79"/>
      <c r="L264" s="79"/>
      <c r="M264" s="79"/>
      <c r="N264" s="79"/>
      <c r="O264" s="79"/>
      <c r="P264" s="79"/>
      <c r="Q264" s="79"/>
      <c r="R264" s="79"/>
      <c r="S264" s="79"/>
      <c r="T264" s="79"/>
      <c r="U264" s="79"/>
      <c r="V264" s="79"/>
      <c r="W264" s="79">
        <v>1</v>
      </c>
      <c r="X264" s="79">
        <v>1</v>
      </c>
      <c r="Y264" s="79">
        <v>2</v>
      </c>
      <c r="Z264" s="79"/>
      <c r="AA264" s="79"/>
      <c r="AB264" s="79"/>
    </row>
    <row r="265" spans="2:28">
      <c r="B265" s="80" t="s">
        <v>410</v>
      </c>
      <c r="C265" s="81" t="s">
        <v>410</v>
      </c>
      <c r="D265" s="82" t="s">
        <v>655</v>
      </c>
      <c r="E265" s="83">
        <f t="shared" si="19"/>
        <v>13</v>
      </c>
      <c r="F265" s="83">
        <f t="shared" si="20"/>
        <v>8</v>
      </c>
      <c r="G265" s="83">
        <f t="shared" si="21"/>
        <v>21</v>
      </c>
      <c r="H265" s="79"/>
      <c r="I265" s="79"/>
      <c r="J265" s="79"/>
      <c r="K265" s="79"/>
      <c r="L265" s="79">
        <v>2</v>
      </c>
      <c r="M265" s="79">
        <v>2</v>
      </c>
      <c r="N265" s="79"/>
      <c r="O265" s="79"/>
      <c r="P265" s="79"/>
      <c r="Q265" s="79"/>
      <c r="R265" s="79"/>
      <c r="S265" s="79"/>
      <c r="T265" s="79">
        <v>3</v>
      </c>
      <c r="U265" s="79"/>
      <c r="V265" s="79">
        <v>3</v>
      </c>
      <c r="W265" s="79">
        <v>10</v>
      </c>
      <c r="X265" s="79">
        <v>6</v>
      </c>
      <c r="Y265" s="79">
        <v>16</v>
      </c>
      <c r="Z265" s="79"/>
      <c r="AA265" s="79"/>
      <c r="AB265" s="79"/>
    </row>
    <row r="266" spans="2:28">
      <c r="B266" s="80" t="s">
        <v>414</v>
      </c>
      <c r="C266" s="81" t="s">
        <v>414</v>
      </c>
      <c r="D266" s="82" t="s">
        <v>657</v>
      </c>
      <c r="E266" s="83">
        <f t="shared" si="19"/>
        <v>11</v>
      </c>
      <c r="F266" s="83">
        <f t="shared" si="20"/>
        <v>1</v>
      </c>
      <c r="G266" s="83">
        <f t="shared" si="21"/>
        <v>12</v>
      </c>
      <c r="H266" s="79"/>
      <c r="I266" s="79"/>
      <c r="J266" s="79"/>
      <c r="K266" s="79"/>
      <c r="L266" s="79"/>
      <c r="M266" s="79"/>
      <c r="N266" s="79"/>
      <c r="O266" s="79"/>
      <c r="P266" s="79"/>
      <c r="Q266" s="79"/>
      <c r="R266" s="79"/>
      <c r="S266" s="79"/>
      <c r="T266" s="79">
        <v>10</v>
      </c>
      <c r="U266" s="79"/>
      <c r="V266" s="79">
        <v>10</v>
      </c>
      <c r="W266" s="79">
        <v>1</v>
      </c>
      <c r="X266" s="79">
        <v>1</v>
      </c>
      <c r="Y266" s="79">
        <v>2</v>
      </c>
      <c r="Z266" s="79"/>
      <c r="AA266" s="79"/>
      <c r="AB266" s="79"/>
    </row>
    <row r="267" spans="2:28">
      <c r="B267" s="80" t="s">
        <v>416</v>
      </c>
      <c r="C267" s="81" t="s">
        <v>416</v>
      </c>
      <c r="D267" s="82" t="s">
        <v>658</v>
      </c>
      <c r="E267" s="83">
        <f t="shared" si="19"/>
        <v>1</v>
      </c>
      <c r="F267" s="83">
        <f t="shared" si="20"/>
        <v>0</v>
      </c>
      <c r="G267" s="83">
        <f t="shared" si="21"/>
        <v>1</v>
      </c>
      <c r="H267" s="79"/>
      <c r="I267" s="79"/>
      <c r="J267" s="79"/>
      <c r="K267" s="79"/>
      <c r="L267" s="79"/>
      <c r="M267" s="79"/>
      <c r="N267" s="79"/>
      <c r="O267" s="79"/>
      <c r="P267" s="79"/>
      <c r="Q267" s="79"/>
      <c r="R267" s="79"/>
      <c r="S267" s="79"/>
      <c r="T267" s="79"/>
      <c r="U267" s="79"/>
      <c r="V267" s="79"/>
      <c r="W267" s="79">
        <v>1</v>
      </c>
      <c r="X267" s="79"/>
      <c r="Y267" s="79">
        <v>1</v>
      </c>
      <c r="Z267" s="79"/>
      <c r="AA267" s="79"/>
      <c r="AB267" s="79"/>
    </row>
    <row r="268" spans="2:28">
      <c r="B268" s="80" t="s">
        <v>418</v>
      </c>
      <c r="C268" s="81" t="s">
        <v>418</v>
      </c>
      <c r="D268" s="82" t="s">
        <v>659</v>
      </c>
      <c r="E268" s="83">
        <f t="shared" si="19"/>
        <v>11</v>
      </c>
      <c r="F268" s="83">
        <f t="shared" si="20"/>
        <v>3</v>
      </c>
      <c r="G268" s="83">
        <f t="shared" si="21"/>
        <v>14</v>
      </c>
      <c r="H268" s="79">
        <v>1</v>
      </c>
      <c r="I268" s="79"/>
      <c r="J268" s="79">
        <v>1</v>
      </c>
      <c r="K268" s="79"/>
      <c r="L268" s="79"/>
      <c r="M268" s="79"/>
      <c r="N268" s="79">
        <v>1</v>
      </c>
      <c r="O268" s="79">
        <v>1</v>
      </c>
      <c r="P268" s="79">
        <v>2</v>
      </c>
      <c r="Q268" s="79">
        <v>2</v>
      </c>
      <c r="R268" s="79"/>
      <c r="S268" s="79">
        <v>2</v>
      </c>
      <c r="T268" s="79">
        <v>2</v>
      </c>
      <c r="U268" s="79">
        <v>1</v>
      </c>
      <c r="V268" s="79">
        <v>3</v>
      </c>
      <c r="W268" s="79">
        <v>5</v>
      </c>
      <c r="X268" s="79">
        <v>1</v>
      </c>
      <c r="Y268" s="79">
        <v>6</v>
      </c>
      <c r="Z268" s="79"/>
      <c r="AA268" s="79"/>
      <c r="AB268" s="79"/>
    </row>
    <row r="269" spans="2:28">
      <c r="B269" s="72" t="s">
        <v>50</v>
      </c>
      <c r="C269" s="73"/>
      <c r="D269" s="74"/>
      <c r="E269" s="75">
        <f t="shared" si="19"/>
        <v>54</v>
      </c>
      <c r="F269" s="75">
        <f t="shared" si="20"/>
        <v>15</v>
      </c>
      <c r="G269" s="75">
        <f t="shared" si="21"/>
        <v>69</v>
      </c>
      <c r="H269" s="75">
        <v>27</v>
      </c>
      <c r="I269" s="75">
        <v>2</v>
      </c>
      <c r="J269" s="75">
        <v>29</v>
      </c>
      <c r="K269" s="75">
        <v>10</v>
      </c>
      <c r="L269" s="75">
        <v>2</v>
      </c>
      <c r="M269" s="75">
        <v>12</v>
      </c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>
        <v>17</v>
      </c>
      <c r="AA269" s="75">
        <v>11</v>
      </c>
      <c r="AB269" s="75">
        <v>28</v>
      </c>
    </row>
    <row r="270" spans="2:28">
      <c r="B270" s="76" t="s">
        <v>75</v>
      </c>
      <c r="C270" s="77"/>
      <c r="D270" s="78"/>
      <c r="E270" s="79">
        <f t="shared" si="19"/>
        <v>54</v>
      </c>
      <c r="F270" s="79">
        <f t="shared" si="20"/>
        <v>15</v>
      </c>
      <c r="G270" s="79">
        <f t="shared" si="21"/>
        <v>69</v>
      </c>
      <c r="H270" s="79">
        <v>27</v>
      </c>
      <c r="I270" s="79">
        <v>2</v>
      </c>
      <c r="J270" s="79">
        <v>29</v>
      </c>
      <c r="K270" s="79">
        <v>10</v>
      </c>
      <c r="L270" s="79">
        <v>2</v>
      </c>
      <c r="M270" s="79">
        <v>12</v>
      </c>
      <c r="N270" s="79"/>
      <c r="O270" s="79"/>
      <c r="P270" s="79"/>
      <c r="Q270" s="79"/>
      <c r="R270" s="79"/>
      <c r="S270" s="79"/>
      <c r="T270" s="79"/>
      <c r="U270" s="79"/>
      <c r="V270" s="79"/>
      <c r="W270" s="79"/>
      <c r="X270" s="79"/>
      <c r="Y270" s="79"/>
      <c r="Z270" s="79">
        <v>17</v>
      </c>
      <c r="AA270" s="79">
        <v>11</v>
      </c>
      <c r="AB270" s="79">
        <v>28</v>
      </c>
    </row>
    <row r="271" spans="2:28">
      <c r="B271" s="84" t="s">
        <v>420</v>
      </c>
      <c r="C271" s="81" t="s">
        <v>420</v>
      </c>
      <c r="D271" s="82" t="s">
        <v>660</v>
      </c>
      <c r="E271" s="83">
        <f t="shared" si="19"/>
        <v>54</v>
      </c>
      <c r="F271" s="83">
        <f t="shared" si="20"/>
        <v>15</v>
      </c>
      <c r="G271" s="83">
        <f t="shared" si="21"/>
        <v>69</v>
      </c>
      <c r="H271" s="79">
        <v>27</v>
      </c>
      <c r="I271" s="79">
        <v>2</v>
      </c>
      <c r="J271" s="79">
        <v>29</v>
      </c>
      <c r="K271" s="79">
        <v>10</v>
      </c>
      <c r="L271" s="79">
        <v>2</v>
      </c>
      <c r="M271" s="79">
        <v>12</v>
      </c>
      <c r="N271" s="79"/>
      <c r="O271" s="79"/>
      <c r="P271" s="79"/>
      <c r="Q271" s="79"/>
      <c r="R271" s="79"/>
      <c r="S271" s="79"/>
      <c r="T271" s="79"/>
      <c r="U271" s="79"/>
      <c r="V271" s="79"/>
      <c r="W271" s="79"/>
      <c r="X271" s="79"/>
      <c r="Y271" s="79"/>
      <c r="Z271" s="79">
        <v>17</v>
      </c>
      <c r="AA271" s="79">
        <v>11</v>
      </c>
      <c r="AB271" s="79">
        <v>28</v>
      </c>
    </row>
    <row r="272" spans="2:28">
      <c r="B272" s="70" t="s">
        <v>424</v>
      </c>
      <c r="C272" s="85"/>
      <c r="D272" s="86"/>
      <c r="E272" s="87">
        <f t="shared" si="19"/>
        <v>49</v>
      </c>
      <c r="F272" s="87">
        <f t="shared" si="20"/>
        <v>42</v>
      </c>
      <c r="G272" s="87">
        <f t="shared" si="21"/>
        <v>91</v>
      </c>
      <c r="H272" s="87">
        <v>18</v>
      </c>
      <c r="I272" s="87">
        <v>18</v>
      </c>
      <c r="J272" s="87">
        <v>36</v>
      </c>
      <c r="K272" s="87">
        <v>31</v>
      </c>
      <c r="L272" s="87">
        <v>24</v>
      </c>
      <c r="M272" s="87">
        <v>55</v>
      </c>
      <c r="N272" s="87"/>
      <c r="O272" s="87"/>
      <c r="P272" s="87"/>
      <c r="Q272" s="87"/>
      <c r="R272" s="87"/>
      <c r="S272" s="87"/>
      <c r="T272" s="87"/>
      <c r="U272" s="87"/>
      <c r="V272" s="87"/>
      <c r="W272" s="87"/>
      <c r="X272" s="87"/>
      <c r="Y272" s="87"/>
      <c r="Z272" s="87"/>
      <c r="AA272" s="87"/>
      <c r="AB272" s="87"/>
    </row>
    <row r="273" spans="2:28">
      <c r="B273" s="72" t="s">
        <v>50</v>
      </c>
      <c r="C273" s="73"/>
      <c r="D273" s="74"/>
      <c r="E273" s="75">
        <f t="shared" si="19"/>
        <v>49</v>
      </c>
      <c r="F273" s="75">
        <f t="shared" si="20"/>
        <v>42</v>
      </c>
      <c r="G273" s="75">
        <f t="shared" si="21"/>
        <v>91</v>
      </c>
      <c r="H273" s="75">
        <v>18</v>
      </c>
      <c r="I273" s="75">
        <v>18</v>
      </c>
      <c r="J273" s="75">
        <v>36</v>
      </c>
      <c r="K273" s="75">
        <v>31</v>
      </c>
      <c r="L273" s="75">
        <v>24</v>
      </c>
      <c r="M273" s="75">
        <v>55</v>
      </c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</row>
    <row r="274" spans="2:28">
      <c r="B274" s="76" t="s">
        <v>75</v>
      </c>
      <c r="C274" s="77"/>
      <c r="D274" s="78"/>
      <c r="E274" s="79">
        <f t="shared" si="19"/>
        <v>49</v>
      </c>
      <c r="F274" s="79">
        <f t="shared" si="20"/>
        <v>42</v>
      </c>
      <c r="G274" s="79">
        <f t="shared" si="21"/>
        <v>91</v>
      </c>
      <c r="H274" s="79">
        <v>18</v>
      </c>
      <c r="I274" s="79">
        <v>18</v>
      </c>
      <c r="J274" s="79">
        <v>36</v>
      </c>
      <c r="K274" s="79">
        <v>31</v>
      </c>
      <c r="L274" s="79">
        <v>24</v>
      </c>
      <c r="M274" s="79">
        <v>55</v>
      </c>
      <c r="N274" s="79"/>
      <c r="O274" s="79"/>
      <c r="P274" s="79"/>
      <c r="Q274" s="79"/>
      <c r="R274" s="79"/>
      <c r="S274" s="79"/>
      <c r="T274" s="79"/>
      <c r="U274" s="79"/>
      <c r="V274" s="79"/>
      <c r="W274" s="79"/>
      <c r="X274" s="79"/>
      <c r="Y274" s="79"/>
      <c r="Z274" s="79"/>
      <c r="AA274" s="79"/>
      <c r="AB274" s="79"/>
    </row>
    <row r="275" spans="2:28">
      <c r="B275" s="89">
        <v>4.0301</v>
      </c>
      <c r="C275" s="81" t="s">
        <v>423</v>
      </c>
      <c r="D275" s="82" t="s">
        <v>424</v>
      </c>
      <c r="E275" s="83">
        <f t="shared" si="19"/>
        <v>49</v>
      </c>
      <c r="F275" s="83">
        <f t="shared" si="20"/>
        <v>42</v>
      </c>
      <c r="G275" s="83">
        <f t="shared" si="21"/>
        <v>91</v>
      </c>
      <c r="H275" s="79">
        <v>18</v>
      </c>
      <c r="I275" s="79">
        <v>18</v>
      </c>
      <c r="J275" s="79">
        <v>36</v>
      </c>
      <c r="K275" s="79">
        <v>31</v>
      </c>
      <c r="L275" s="79">
        <v>24</v>
      </c>
      <c r="M275" s="79">
        <v>55</v>
      </c>
      <c r="N275" s="79"/>
      <c r="O275" s="79"/>
      <c r="P275" s="79"/>
      <c r="Q275" s="79"/>
      <c r="R275" s="79"/>
      <c r="S275" s="79"/>
      <c r="T275" s="79"/>
      <c r="U275" s="79"/>
      <c r="V275" s="79"/>
      <c r="W275" s="79"/>
      <c r="X275" s="79"/>
      <c r="Y275" s="79"/>
      <c r="Z275" s="79"/>
      <c r="AA275" s="79"/>
      <c r="AB275" s="79"/>
    </row>
  </sheetData>
  <mergeCells count="27">
    <mergeCell ref="V8:V9"/>
    <mergeCell ref="Y8:Y9"/>
    <mergeCell ref="E8:F8"/>
    <mergeCell ref="H8:I8"/>
    <mergeCell ref="K8:L8"/>
    <mergeCell ref="N8:O8"/>
    <mergeCell ref="C1:AB1"/>
    <mergeCell ref="C2:AB2"/>
    <mergeCell ref="C3:AB3"/>
    <mergeCell ref="C5:AB5"/>
    <mergeCell ref="C6:AB6"/>
    <mergeCell ref="C25:D25"/>
    <mergeCell ref="C11:D11"/>
    <mergeCell ref="B10:D10"/>
    <mergeCell ref="Y4:AB4"/>
    <mergeCell ref="Q8:R8"/>
    <mergeCell ref="T8:U8"/>
    <mergeCell ref="C7:AB7"/>
    <mergeCell ref="AB8:AB9"/>
    <mergeCell ref="W8:X8"/>
    <mergeCell ref="Z8:AA8"/>
    <mergeCell ref="C8:D9"/>
    <mergeCell ref="G8:G9"/>
    <mergeCell ref="J8:J9"/>
    <mergeCell ref="M8:M9"/>
    <mergeCell ref="P8:P9"/>
    <mergeCell ref="S8:S9"/>
  </mergeCells>
  <printOptions horizontalCentered="1"/>
  <pageMargins left="0.25" right="0.25" top="0.75" bottom="0.75" header="0.3" footer="0.3"/>
  <pageSetup paperSize="5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D243660BE35744BD00316414702EAA" ma:contentTypeVersion="14" ma:contentTypeDescription="Create a new document." ma:contentTypeScope="" ma:versionID="7e61e6b64cb0b64aa33b37b9fb269249">
  <xsd:schema xmlns:xsd="http://www.w3.org/2001/XMLSchema" xmlns:xs="http://www.w3.org/2001/XMLSchema" xmlns:p="http://schemas.microsoft.com/office/2006/metadata/properties" xmlns:ns1="http://schemas.microsoft.com/sharepoint/v3" xmlns:ns2="99f3c8b3-53b7-444b-b95b-946f26404963" xmlns:ns3="34cf7324-f286-4ca4-bbb7-f892776d82b8" targetNamespace="http://schemas.microsoft.com/office/2006/metadata/properties" ma:root="true" ma:fieldsID="9f9cc4f04a02e37aacb35d8bad756317" ns1:_="" ns2:_="" ns3:_="">
    <xsd:import namespace="http://schemas.microsoft.com/sharepoint/v3"/>
    <xsd:import namespace="99f3c8b3-53b7-444b-b95b-946f26404963"/>
    <xsd:import namespace="34cf7324-f286-4ca4-bbb7-f892776d82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f3c8b3-53b7-444b-b95b-946f264049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c414726-6ae4-4cb5-99f3-fdc6235cc8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cf7324-f286-4ca4-bbb7-f892776d82b8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703af5d-ec4d-43af-b68e-59ce62ebc6ae}" ma:internalName="TaxCatchAll" ma:showField="CatchAllData" ma:web="34cf7324-f286-4ca4-bbb7-f892776d82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9f3c8b3-53b7-444b-b95b-946f26404963">
      <Terms xmlns="http://schemas.microsoft.com/office/infopath/2007/PartnerControls"/>
    </lcf76f155ced4ddcb4097134ff3c332f>
    <TaxCatchAll xmlns="34cf7324-f286-4ca4-bbb7-f892776d82b8" xsi:nil="true"/>
  </documentManagement>
</p:properties>
</file>

<file path=customXml/itemProps1.xml><?xml version="1.0" encoding="utf-8"?>
<ds:datastoreItem xmlns:ds="http://schemas.openxmlformats.org/officeDocument/2006/customXml" ds:itemID="{88BDFD8C-A30E-4418-8C3F-7D2986248891}"/>
</file>

<file path=customXml/itemProps2.xml><?xml version="1.0" encoding="utf-8"?>
<ds:datastoreItem xmlns:ds="http://schemas.openxmlformats.org/officeDocument/2006/customXml" ds:itemID="{C9EA1B96-E272-4512-BB2C-16C3347316E4}"/>
</file>

<file path=customXml/itemProps3.xml><?xml version="1.0" encoding="utf-8"?>
<ds:datastoreItem xmlns:ds="http://schemas.openxmlformats.org/officeDocument/2006/customXml" ds:itemID="{1F975209-1535-4A06-9613-D31F572D77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E. FLORES PABON</dc:creator>
  <cp:keywords/>
  <dc:description/>
  <cp:lastModifiedBy>JAN FLORES GUZMAN</cp:lastModifiedBy>
  <cp:revision/>
  <dcterms:created xsi:type="dcterms:W3CDTF">2013-04-01T14:36:23Z</dcterms:created>
  <dcterms:modified xsi:type="dcterms:W3CDTF">2024-03-15T13:10:49Z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0x0101002DD243660BE35744BD00316414702EAA</vt:lpwstr>
  </property>
  <property fmtid="{D5CDD505-2E9C-101B-9397-08002B2CF9AE}" pid="3" name="MediaServiceImageTags">
    <vt:lpwstr/>
  </property>
</Properties>
</file>