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Graduado diia web\"/>
    </mc:Choice>
  </mc:AlternateContent>
  <bookViews>
    <workbookView xWindow="-120" yWindow="-120" windowWidth="20730" windowHeight="11280"/>
  </bookViews>
  <sheets>
    <sheet name="Contenido" sheetId="6" r:id="rId1"/>
    <sheet name="Resumen 2015-16_2023-24" sheetId="3" r:id="rId2"/>
    <sheet name="2015-2017" sheetId="1" r:id="rId3"/>
    <sheet name="2018-2020" sheetId="4" r:id="rId4"/>
    <sheet name="2021-2023" sheetId="10" r:id="rId5"/>
  </sheets>
  <definedNames>
    <definedName name="_xlnm.Print_Area" localSheetId="2">'2015-2017'!$A$1:$U$150</definedName>
    <definedName name="_xlnm.Print_Titles" localSheetId="2">'2015-2017'!$A:$C,'2015-2017'!$1:$10</definedName>
    <definedName name="_xlnm.Print_Titles" localSheetId="3">'2018-2020'!#REF!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2" i="3" l="1"/>
  <c r="W32" i="3"/>
  <c r="V32" i="3"/>
  <c r="U32" i="3"/>
  <c r="E127" i="4" l="1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D127" i="4"/>
  <c r="T32" i="3" l="1"/>
  <c r="S32" i="3"/>
  <c r="R32" i="3"/>
  <c r="U136" i="1" l="1"/>
  <c r="U135" i="1"/>
  <c r="U134" i="1"/>
  <c r="U132" i="1"/>
  <c r="U130" i="1"/>
  <c r="U129" i="1"/>
  <c r="U128" i="1"/>
  <c r="U127" i="1"/>
  <c r="U126" i="1"/>
  <c r="U125" i="1"/>
  <c r="U124" i="1"/>
  <c r="U123" i="1"/>
  <c r="U121" i="1"/>
  <c r="U117" i="1"/>
  <c r="U116" i="1"/>
  <c r="U115" i="1"/>
  <c r="U114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2" i="1"/>
  <c r="U90" i="1"/>
  <c r="U86" i="1"/>
  <c r="U85" i="1"/>
  <c r="U81" i="1"/>
  <c r="U79" i="1"/>
  <c r="U78" i="1"/>
  <c r="U76" i="1"/>
  <c r="U75" i="1"/>
  <c r="U74" i="1"/>
  <c r="U70" i="1"/>
  <c r="U69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47" i="1"/>
  <c r="U46" i="1"/>
  <c r="U45" i="1"/>
  <c r="U44" i="1"/>
  <c r="U43" i="1"/>
  <c r="U41" i="1"/>
  <c r="U40" i="1"/>
  <c r="U39" i="1"/>
  <c r="U38" i="1"/>
  <c r="U37" i="1"/>
  <c r="U33" i="1"/>
  <c r="U30" i="1"/>
  <c r="U26" i="1"/>
  <c r="U25" i="1"/>
  <c r="U23" i="1"/>
  <c r="U22" i="1"/>
  <c r="U21" i="1"/>
  <c r="U20" i="1"/>
  <c r="R136" i="1"/>
  <c r="R135" i="1"/>
  <c r="R134" i="1"/>
  <c r="R132" i="1"/>
  <c r="R130" i="1"/>
  <c r="R129" i="1"/>
  <c r="R128" i="1"/>
  <c r="R127" i="1"/>
  <c r="R126" i="1"/>
  <c r="R125" i="1"/>
  <c r="R124" i="1"/>
  <c r="R123" i="1"/>
  <c r="R121" i="1"/>
  <c r="R117" i="1"/>
  <c r="R116" i="1"/>
  <c r="R115" i="1"/>
  <c r="R114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2" i="1"/>
  <c r="R90" i="1"/>
  <c r="R86" i="1"/>
  <c r="R85" i="1"/>
  <c r="R81" i="1"/>
  <c r="R79" i="1"/>
  <c r="R78" i="1"/>
  <c r="R76" i="1"/>
  <c r="R75" i="1"/>
  <c r="R74" i="1"/>
  <c r="R70" i="1"/>
  <c r="R69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47" i="1"/>
  <c r="R46" i="1"/>
  <c r="R45" i="1"/>
  <c r="R44" i="1"/>
  <c r="R43" i="1"/>
  <c r="R41" i="1"/>
  <c r="R40" i="1"/>
  <c r="R39" i="1"/>
  <c r="R38" i="1"/>
  <c r="R37" i="1"/>
  <c r="R33" i="1"/>
  <c r="R30" i="1"/>
  <c r="R26" i="1"/>
  <c r="R25" i="1"/>
  <c r="R23" i="1"/>
  <c r="R22" i="1"/>
  <c r="R21" i="1"/>
  <c r="R20" i="1"/>
  <c r="O136" i="1"/>
  <c r="O135" i="1"/>
  <c r="O134" i="1"/>
  <c r="O132" i="1"/>
  <c r="O130" i="1"/>
  <c r="O129" i="1"/>
  <c r="O128" i="1"/>
  <c r="O127" i="1"/>
  <c r="O126" i="1"/>
  <c r="O125" i="1"/>
  <c r="O124" i="1"/>
  <c r="O123" i="1"/>
  <c r="O121" i="1"/>
  <c r="O117" i="1"/>
  <c r="O116" i="1"/>
  <c r="O115" i="1"/>
  <c r="O114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2" i="1"/>
  <c r="O90" i="1"/>
  <c r="O86" i="1"/>
  <c r="O85" i="1"/>
  <c r="O81" i="1"/>
  <c r="O79" i="1"/>
  <c r="O78" i="1"/>
  <c r="O76" i="1"/>
  <c r="O75" i="1"/>
  <c r="O74" i="1"/>
  <c r="O70" i="1"/>
  <c r="O69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47" i="1"/>
  <c r="O46" i="1"/>
  <c r="O45" i="1"/>
  <c r="O44" i="1"/>
  <c r="O43" i="1"/>
  <c r="O41" i="1"/>
  <c r="O40" i="1"/>
  <c r="O39" i="1"/>
  <c r="O38" i="1"/>
  <c r="O37" i="1"/>
  <c r="O33" i="1"/>
  <c r="O30" i="1"/>
  <c r="O26" i="1"/>
  <c r="O25" i="1"/>
  <c r="O23" i="1"/>
  <c r="O22" i="1"/>
  <c r="O21" i="1"/>
  <c r="O20" i="1"/>
  <c r="L136" i="1"/>
  <c r="L135" i="1"/>
  <c r="L134" i="1"/>
  <c r="L132" i="1"/>
  <c r="L130" i="1"/>
  <c r="L129" i="1"/>
  <c r="L128" i="1"/>
  <c r="L127" i="1"/>
  <c r="L126" i="1"/>
  <c r="L125" i="1"/>
  <c r="L124" i="1"/>
  <c r="L123" i="1"/>
  <c r="L121" i="1"/>
  <c r="L117" i="1"/>
  <c r="L116" i="1"/>
  <c r="L115" i="1"/>
  <c r="L114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2" i="1"/>
  <c r="L90" i="1"/>
  <c r="L86" i="1"/>
  <c r="L85" i="1"/>
  <c r="L81" i="1"/>
  <c r="L79" i="1"/>
  <c r="L78" i="1"/>
  <c r="L76" i="1"/>
  <c r="L75" i="1"/>
  <c r="L74" i="1"/>
  <c r="L70" i="1"/>
  <c r="L69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47" i="1"/>
  <c r="L46" i="1"/>
  <c r="L45" i="1"/>
  <c r="L44" i="1"/>
  <c r="L43" i="1"/>
  <c r="L41" i="1"/>
  <c r="L40" i="1"/>
  <c r="L39" i="1"/>
  <c r="L38" i="1"/>
  <c r="L37" i="1"/>
  <c r="L33" i="1"/>
  <c r="L30" i="1"/>
  <c r="L26" i="1"/>
  <c r="L25" i="1"/>
  <c r="L23" i="1"/>
  <c r="L22" i="1"/>
  <c r="L21" i="1"/>
  <c r="L20" i="1"/>
  <c r="I136" i="1"/>
  <c r="I135" i="1"/>
  <c r="I134" i="1"/>
  <c r="I132" i="1"/>
  <c r="I130" i="1"/>
  <c r="I129" i="1"/>
  <c r="I128" i="1"/>
  <c r="I127" i="1"/>
  <c r="I126" i="1"/>
  <c r="I125" i="1"/>
  <c r="I124" i="1"/>
  <c r="I123" i="1"/>
  <c r="I121" i="1"/>
  <c r="I117" i="1"/>
  <c r="I116" i="1"/>
  <c r="I115" i="1"/>
  <c r="I114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2" i="1"/>
  <c r="I90" i="1"/>
  <c r="I86" i="1"/>
  <c r="I85" i="1"/>
  <c r="I81" i="1"/>
  <c r="I79" i="1"/>
  <c r="I78" i="1"/>
  <c r="I76" i="1"/>
  <c r="I75" i="1"/>
  <c r="I74" i="1"/>
  <c r="I70" i="1"/>
  <c r="I69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47" i="1"/>
  <c r="I46" i="1"/>
  <c r="I45" i="1"/>
  <c r="I44" i="1"/>
  <c r="I43" i="1"/>
  <c r="I41" i="1"/>
  <c r="I40" i="1"/>
  <c r="I39" i="1"/>
  <c r="I38" i="1"/>
  <c r="I37" i="1"/>
  <c r="I33" i="1"/>
  <c r="I30" i="1"/>
  <c r="I26" i="1"/>
  <c r="I25" i="1"/>
  <c r="I23" i="1"/>
  <c r="I22" i="1"/>
  <c r="I21" i="1"/>
  <c r="I20" i="1"/>
  <c r="F136" i="1"/>
  <c r="F135" i="1"/>
  <c r="F134" i="1"/>
  <c r="F132" i="1"/>
  <c r="F130" i="1"/>
  <c r="F129" i="1"/>
  <c r="F128" i="1"/>
  <c r="F127" i="1"/>
  <c r="F126" i="1"/>
  <c r="F125" i="1"/>
  <c r="F124" i="1"/>
  <c r="F123" i="1"/>
  <c r="F121" i="1"/>
  <c r="F117" i="1"/>
  <c r="F116" i="1"/>
  <c r="F115" i="1"/>
  <c r="F114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2" i="1"/>
  <c r="F90" i="1"/>
  <c r="F86" i="1"/>
  <c r="F85" i="1"/>
  <c r="F81" i="1"/>
  <c r="F79" i="1"/>
  <c r="F78" i="1"/>
  <c r="F76" i="1"/>
  <c r="F75" i="1"/>
  <c r="F74" i="1"/>
  <c r="F70" i="1"/>
  <c r="F69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47" i="1"/>
  <c r="F46" i="1"/>
  <c r="F45" i="1"/>
  <c r="F44" i="1"/>
  <c r="F43" i="1"/>
  <c r="F41" i="1"/>
  <c r="F40" i="1"/>
  <c r="F39" i="1"/>
  <c r="F38" i="1"/>
  <c r="F37" i="1"/>
  <c r="F33" i="1"/>
  <c r="F30" i="1"/>
  <c r="F26" i="1"/>
  <c r="F25" i="1"/>
  <c r="F23" i="1"/>
  <c r="F22" i="1"/>
  <c r="F21" i="1"/>
  <c r="F20" i="1"/>
  <c r="T149" i="1" l="1"/>
  <c r="S149" i="1"/>
  <c r="Q149" i="1"/>
  <c r="P149" i="1"/>
  <c r="N149" i="1"/>
  <c r="M149" i="1"/>
  <c r="K149" i="1"/>
  <c r="J149" i="1"/>
  <c r="H149" i="1"/>
  <c r="G149" i="1"/>
  <c r="E149" i="1"/>
  <c r="D149" i="1"/>
  <c r="T145" i="1"/>
  <c r="S145" i="1"/>
  <c r="Q145" i="1"/>
  <c r="P145" i="1"/>
  <c r="N145" i="1"/>
  <c r="M145" i="1"/>
  <c r="K145" i="1"/>
  <c r="J145" i="1"/>
  <c r="H145" i="1"/>
  <c r="G145" i="1"/>
  <c r="E145" i="1"/>
  <c r="D145" i="1"/>
  <c r="T141" i="1"/>
  <c r="S141" i="1"/>
  <c r="Q141" i="1"/>
  <c r="P141" i="1"/>
  <c r="N141" i="1"/>
  <c r="M141" i="1"/>
  <c r="K141" i="1"/>
  <c r="J141" i="1"/>
  <c r="H141" i="1"/>
  <c r="G141" i="1"/>
  <c r="E141" i="1"/>
  <c r="D141" i="1"/>
  <c r="T139" i="1"/>
  <c r="S139" i="1"/>
  <c r="Q139" i="1"/>
  <c r="P139" i="1"/>
  <c r="N139" i="1"/>
  <c r="M139" i="1"/>
  <c r="K139" i="1"/>
  <c r="J139" i="1"/>
  <c r="H139" i="1"/>
  <c r="G139" i="1"/>
  <c r="E139" i="1"/>
  <c r="D139" i="1"/>
  <c r="T133" i="1"/>
  <c r="S133" i="1"/>
  <c r="Q133" i="1"/>
  <c r="P133" i="1"/>
  <c r="N133" i="1"/>
  <c r="M133" i="1"/>
  <c r="K133" i="1"/>
  <c r="J133" i="1"/>
  <c r="H133" i="1"/>
  <c r="G133" i="1"/>
  <c r="E133" i="1"/>
  <c r="D133" i="1"/>
  <c r="T131" i="1"/>
  <c r="S131" i="1"/>
  <c r="Q131" i="1"/>
  <c r="P131" i="1"/>
  <c r="N131" i="1"/>
  <c r="M131" i="1"/>
  <c r="K131" i="1"/>
  <c r="J131" i="1"/>
  <c r="H131" i="1"/>
  <c r="G131" i="1"/>
  <c r="E131" i="1"/>
  <c r="D131" i="1"/>
  <c r="T122" i="1"/>
  <c r="S122" i="1"/>
  <c r="Q122" i="1"/>
  <c r="P122" i="1"/>
  <c r="N122" i="1"/>
  <c r="M122" i="1"/>
  <c r="K122" i="1"/>
  <c r="J122" i="1"/>
  <c r="H122" i="1"/>
  <c r="G122" i="1"/>
  <c r="E122" i="1"/>
  <c r="D122" i="1"/>
  <c r="T120" i="1"/>
  <c r="S120" i="1"/>
  <c r="Q120" i="1"/>
  <c r="P120" i="1"/>
  <c r="N120" i="1"/>
  <c r="M120" i="1"/>
  <c r="K120" i="1"/>
  <c r="J120" i="1"/>
  <c r="H120" i="1"/>
  <c r="G120" i="1"/>
  <c r="E120" i="1"/>
  <c r="D120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T95" i="1"/>
  <c r="S95" i="1"/>
  <c r="Q95" i="1"/>
  <c r="P95" i="1"/>
  <c r="N95" i="1"/>
  <c r="M95" i="1"/>
  <c r="K95" i="1"/>
  <c r="J95" i="1"/>
  <c r="H95" i="1"/>
  <c r="G95" i="1"/>
  <c r="E95" i="1"/>
  <c r="D95" i="1"/>
  <c r="T91" i="1"/>
  <c r="T16" i="1" s="1"/>
  <c r="S91" i="1"/>
  <c r="Q91" i="1"/>
  <c r="P91" i="1"/>
  <c r="N91" i="1"/>
  <c r="N16" i="1" s="1"/>
  <c r="M91" i="1"/>
  <c r="K91" i="1"/>
  <c r="K16" i="1" s="1"/>
  <c r="J91" i="1"/>
  <c r="H91" i="1"/>
  <c r="H16" i="1" s="1"/>
  <c r="G91" i="1"/>
  <c r="E91" i="1"/>
  <c r="D91" i="1"/>
  <c r="T89" i="1"/>
  <c r="S89" i="1"/>
  <c r="Q89" i="1"/>
  <c r="P89" i="1"/>
  <c r="N89" i="1"/>
  <c r="M89" i="1"/>
  <c r="K89" i="1"/>
  <c r="J89" i="1"/>
  <c r="H89" i="1"/>
  <c r="G89" i="1"/>
  <c r="E89" i="1"/>
  <c r="D89" i="1"/>
  <c r="T84" i="1"/>
  <c r="S84" i="1"/>
  <c r="Q84" i="1"/>
  <c r="P84" i="1"/>
  <c r="N84" i="1"/>
  <c r="M84" i="1"/>
  <c r="K84" i="1"/>
  <c r="J84" i="1"/>
  <c r="H84" i="1"/>
  <c r="G84" i="1"/>
  <c r="E84" i="1"/>
  <c r="D84" i="1"/>
  <c r="T80" i="1"/>
  <c r="S80" i="1"/>
  <c r="Q80" i="1"/>
  <c r="Q14" i="1" s="1"/>
  <c r="P80" i="1"/>
  <c r="N80" i="1"/>
  <c r="N14" i="1" s="1"/>
  <c r="M80" i="1"/>
  <c r="K80" i="1"/>
  <c r="K14" i="1" s="1"/>
  <c r="J80" i="1"/>
  <c r="H80" i="1"/>
  <c r="G80" i="1"/>
  <c r="E80" i="1"/>
  <c r="E14" i="1" s="1"/>
  <c r="D80" i="1"/>
  <c r="T77" i="1"/>
  <c r="S77" i="1"/>
  <c r="Q77" i="1"/>
  <c r="P77" i="1"/>
  <c r="N77" i="1"/>
  <c r="M77" i="1"/>
  <c r="K77" i="1"/>
  <c r="J77" i="1"/>
  <c r="H77" i="1"/>
  <c r="G77" i="1"/>
  <c r="E77" i="1"/>
  <c r="D77" i="1"/>
  <c r="T73" i="1"/>
  <c r="S73" i="1"/>
  <c r="Q73" i="1"/>
  <c r="P73" i="1"/>
  <c r="N73" i="1"/>
  <c r="M73" i="1"/>
  <c r="K73" i="1"/>
  <c r="K12" i="1" s="1"/>
  <c r="J73" i="1"/>
  <c r="H73" i="1"/>
  <c r="G73" i="1"/>
  <c r="E73" i="1"/>
  <c r="D73" i="1"/>
  <c r="T68" i="1"/>
  <c r="T49" i="1" s="1"/>
  <c r="S68" i="1"/>
  <c r="Q68" i="1"/>
  <c r="P68" i="1"/>
  <c r="N68" i="1"/>
  <c r="M68" i="1"/>
  <c r="K68" i="1"/>
  <c r="J68" i="1"/>
  <c r="H68" i="1"/>
  <c r="H49" i="1" s="1"/>
  <c r="G68" i="1"/>
  <c r="E68" i="1"/>
  <c r="D68" i="1"/>
  <c r="T50" i="1"/>
  <c r="S50" i="1"/>
  <c r="Q50" i="1"/>
  <c r="P50" i="1"/>
  <c r="N50" i="1"/>
  <c r="M50" i="1"/>
  <c r="K50" i="1"/>
  <c r="J50" i="1"/>
  <c r="H50" i="1"/>
  <c r="G50" i="1"/>
  <c r="E50" i="1"/>
  <c r="D50" i="1"/>
  <c r="T42" i="1"/>
  <c r="S42" i="1"/>
  <c r="Q42" i="1"/>
  <c r="P42" i="1"/>
  <c r="N42" i="1"/>
  <c r="M42" i="1"/>
  <c r="K42" i="1"/>
  <c r="K35" i="1" s="1"/>
  <c r="J42" i="1"/>
  <c r="H42" i="1"/>
  <c r="G42" i="1"/>
  <c r="E42" i="1"/>
  <c r="D42" i="1"/>
  <c r="T36" i="1"/>
  <c r="S36" i="1"/>
  <c r="Q36" i="1"/>
  <c r="P36" i="1"/>
  <c r="N36" i="1"/>
  <c r="M36" i="1"/>
  <c r="K36" i="1"/>
  <c r="J36" i="1"/>
  <c r="H36" i="1"/>
  <c r="G36" i="1"/>
  <c r="I36" i="1" s="1"/>
  <c r="E36" i="1"/>
  <c r="D36" i="1"/>
  <c r="T32" i="1"/>
  <c r="S32" i="1"/>
  <c r="Q32" i="1"/>
  <c r="P32" i="1"/>
  <c r="N32" i="1"/>
  <c r="M32" i="1"/>
  <c r="K32" i="1"/>
  <c r="J32" i="1"/>
  <c r="H32" i="1"/>
  <c r="G32" i="1"/>
  <c r="I32" i="1" s="1"/>
  <c r="E32" i="1"/>
  <c r="D32" i="1"/>
  <c r="T29" i="1"/>
  <c r="S29" i="1"/>
  <c r="Q29" i="1"/>
  <c r="P29" i="1"/>
  <c r="N29" i="1"/>
  <c r="M29" i="1"/>
  <c r="K29" i="1"/>
  <c r="J29" i="1"/>
  <c r="H29" i="1"/>
  <c r="G29" i="1"/>
  <c r="I29" i="1" s="1"/>
  <c r="E29" i="1"/>
  <c r="D29" i="1"/>
  <c r="T24" i="1"/>
  <c r="S24" i="1"/>
  <c r="Q24" i="1"/>
  <c r="P24" i="1"/>
  <c r="N24" i="1"/>
  <c r="M24" i="1"/>
  <c r="K24" i="1"/>
  <c r="J24" i="1"/>
  <c r="H24" i="1"/>
  <c r="G24" i="1"/>
  <c r="I24" i="1" s="1"/>
  <c r="E24" i="1"/>
  <c r="D24" i="1"/>
  <c r="T19" i="1"/>
  <c r="S19" i="1"/>
  <c r="Q19" i="1"/>
  <c r="P19" i="1"/>
  <c r="N19" i="1"/>
  <c r="M19" i="1"/>
  <c r="K19" i="1"/>
  <c r="J19" i="1"/>
  <c r="H19" i="1"/>
  <c r="G19" i="1"/>
  <c r="I19" i="1" s="1"/>
  <c r="E19" i="1"/>
  <c r="D19" i="1"/>
  <c r="T148" i="1"/>
  <c r="S148" i="1"/>
  <c r="Q148" i="1"/>
  <c r="P148" i="1"/>
  <c r="N148" i="1"/>
  <c r="M148" i="1"/>
  <c r="K148" i="1"/>
  <c r="J148" i="1"/>
  <c r="H148" i="1"/>
  <c r="G148" i="1"/>
  <c r="E148" i="1"/>
  <c r="D148" i="1"/>
  <c r="T83" i="1"/>
  <c r="S83" i="1"/>
  <c r="Q83" i="1"/>
  <c r="P83" i="1"/>
  <c r="N83" i="1"/>
  <c r="M83" i="1"/>
  <c r="K83" i="1"/>
  <c r="J83" i="1"/>
  <c r="H83" i="1"/>
  <c r="G83" i="1"/>
  <c r="I83" i="1" s="1"/>
  <c r="E83" i="1"/>
  <c r="D83" i="1"/>
  <c r="T31" i="1"/>
  <c r="S31" i="1"/>
  <c r="Q31" i="1"/>
  <c r="P31" i="1"/>
  <c r="N31" i="1"/>
  <c r="M31" i="1"/>
  <c r="K31" i="1"/>
  <c r="J31" i="1"/>
  <c r="H31" i="1"/>
  <c r="G31" i="1"/>
  <c r="I31" i="1" s="1"/>
  <c r="E31" i="1"/>
  <c r="D31" i="1"/>
  <c r="T28" i="1"/>
  <c r="S28" i="1"/>
  <c r="Q28" i="1"/>
  <c r="P28" i="1"/>
  <c r="N28" i="1"/>
  <c r="M28" i="1"/>
  <c r="K28" i="1"/>
  <c r="J28" i="1"/>
  <c r="H28" i="1"/>
  <c r="G28" i="1"/>
  <c r="I28" i="1" s="1"/>
  <c r="E28" i="1"/>
  <c r="D28" i="1"/>
  <c r="T147" i="1"/>
  <c r="S147" i="1"/>
  <c r="Q147" i="1"/>
  <c r="P147" i="1"/>
  <c r="N147" i="1"/>
  <c r="M147" i="1"/>
  <c r="K147" i="1"/>
  <c r="J147" i="1"/>
  <c r="H147" i="1"/>
  <c r="G147" i="1"/>
  <c r="E147" i="1"/>
  <c r="D147" i="1"/>
  <c r="U150" i="1"/>
  <c r="U148" i="1" s="1"/>
  <c r="U146" i="1"/>
  <c r="U145" i="1" s="1"/>
  <c r="U144" i="1"/>
  <c r="U143" i="1"/>
  <c r="U142" i="1"/>
  <c r="U140" i="1"/>
  <c r="R150" i="1"/>
  <c r="R147" i="1" s="1"/>
  <c r="R146" i="1"/>
  <c r="R145" i="1" s="1"/>
  <c r="R144" i="1"/>
  <c r="R143" i="1"/>
  <c r="R142" i="1"/>
  <c r="R140" i="1"/>
  <c r="O150" i="1"/>
  <c r="O149" i="1" s="1"/>
  <c r="O146" i="1"/>
  <c r="O145" i="1" s="1"/>
  <c r="O144" i="1"/>
  <c r="O143" i="1"/>
  <c r="O142" i="1"/>
  <c r="O140" i="1"/>
  <c r="O139" i="1" s="1"/>
  <c r="L150" i="1"/>
  <c r="L147" i="1" s="1"/>
  <c r="L146" i="1"/>
  <c r="L145" i="1" s="1"/>
  <c r="L144" i="1"/>
  <c r="L143" i="1"/>
  <c r="L142" i="1"/>
  <c r="L140" i="1"/>
  <c r="I150" i="1"/>
  <c r="I146" i="1"/>
  <c r="I145" i="1" s="1"/>
  <c r="I144" i="1"/>
  <c r="I143" i="1"/>
  <c r="I142" i="1"/>
  <c r="I140" i="1"/>
  <c r="F140" i="1"/>
  <c r="F142" i="1"/>
  <c r="F143" i="1"/>
  <c r="F144" i="1"/>
  <c r="F146" i="1"/>
  <c r="F145" i="1" s="1"/>
  <c r="F150" i="1"/>
  <c r="F147" i="1" s="1"/>
  <c r="I42" i="1" l="1"/>
  <c r="I50" i="1"/>
  <c r="I77" i="1"/>
  <c r="I80" i="1"/>
  <c r="I84" i="1"/>
  <c r="I95" i="1"/>
  <c r="I113" i="1"/>
  <c r="O28" i="1"/>
  <c r="O31" i="1"/>
  <c r="O83" i="1"/>
  <c r="O19" i="1"/>
  <c r="O24" i="1"/>
  <c r="O29" i="1"/>
  <c r="F28" i="1"/>
  <c r="F31" i="1"/>
  <c r="F83" i="1"/>
  <c r="F19" i="1"/>
  <c r="F24" i="1"/>
  <c r="F29" i="1"/>
  <c r="F32" i="1"/>
  <c r="F36" i="1"/>
  <c r="F42" i="1"/>
  <c r="F50" i="1"/>
  <c r="F68" i="1"/>
  <c r="F73" i="1"/>
  <c r="F77" i="1"/>
  <c r="F89" i="1"/>
  <c r="F95" i="1"/>
  <c r="F122" i="1"/>
  <c r="F133" i="1"/>
  <c r="I120" i="1"/>
  <c r="I122" i="1"/>
  <c r="I131" i="1"/>
  <c r="I133" i="1"/>
  <c r="O32" i="1"/>
  <c r="O36" i="1"/>
  <c r="O42" i="1"/>
  <c r="O50" i="1"/>
  <c r="O68" i="1"/>
  <c r="O73" i="1"/>
  <c r="O77" i="1"/>
  <c r="O84" i="1"/>
  <c r="O89" i="1"/>
  <c r="O95" i="1"/>
  <c r="O113" i="1"/>
  <c r="R28" i="1"/>
  <c r="R31" i="1"/>
  <c r="R83" i="1"/>
  <c r="R19" i="1"/>
  <c r="R24" i="1"/>
  <c r="R29" i="1"/>
  <c r="R32" i="1"/>
  <c r="R42" i="1"/>
  <c r="R50" i="1"/>
  <c r="R68" i="1"/>
  <c r="R77" i="1"/>
  <c r="R89" i="1"/>
  <c r="R95" i="1"/>
  <c r="R122" i="1"/>
  <c r="L28" i="1"/>
  <c r="L31" i="1"/>
  <c r="L83" i="1"/>
  <c r="L29" i="1"/>
  <c r="L32" i="1"/>
  <c r="L36" i="1"/>
  <c r="L50" i="1"/>
  <c r="L73" i="1"/>
  <c r="L84" i="1"/>
  <c r="L113" i="1"/>
  <c r="L120" i="1"/>
  <c r="L131" i="1"/>
  <c r="O120" i="1"/>
  <c r="O122" i="1"/>
  <c r="O131" i="1"/>
  <c r="O133" i="1"/>
  <c r="R133" i="1"/>
  <c r="U28" i="1"/>
  <c r="U31" i="1"/>
  <c r="U83" i="1"/>
  <c r="U19" i="1"/>
  <c r="U24" i="1"/>
  <c r="U29" i="1"/>
  <c r="U32" i="1"/>
  <c r="U36" i="1"/>
  <c r="U42" i="1"/>
  <c r="U50" i="1"/>
  <c r="U68" i="1"/>
  <c r="U77" i="1"/>
  <c r="U80" i="1"/>
  <c r="U84" i="1"/>
  <c r="U95" i="1"/>
  <c r="U113" i="1"/>
  <c r="U120" i="1"/>
  <c r="U122" i="1"/>
  <c r="U131" i="1"/>
  <c r="U133" i="1"/>
  <c r="G88" i="1"/>
  <c r="I89" i="1"/>
  <c r="J18" i="1"/>
  <c r="J17" i="1" s="1"/>
  <c r="L24" i="1"/>
  <c r="J49" i="1"/>
  <c r="J48" i="1" s="1"/>
  <c r="L68" i="1"/>
  <c r="R73" i="1"/>
  <c r="L77" i="1"/>
  <c r="D14" i="1"/>
  <c r="F14" i="1" s="1"/>
  <c r="F80" i="1"/>
  <c r="P14" i="1"/>
  <c r="R14" i="1" s="1"/>
  <c r="R80" i="1"/>
  <c r="F84" i="1"/>
  <c r="R84" i="1"/>
  <c r="L89" i="1"/>
  <c r="F91" i="1"/>
  <c r="P16" i="1"/>
  <c r="R91" i="1"/>
  <c r="L95" i="1"/>
  <c r="F113" i="1"/>
  <c r="R113" i="1"/>
  <c r="F120" i="1"/>
  <c r="R120" i="1"/>
  <c r="L122" i="1"/>
  <c r="F131" i="1"/>
  <c r="R131" i="1"/>
  <c r="L133" i="1"/>
  <c r="G49" i="1"/>
  <c r="I49" i="1" s="1"/>
  <c r="I68" i="1"/>
  <c r="M14" i="1"/>
  <c r="O14" i="1" s="1"/>
  <c r="O80" i="1"/>
  <c r="M16" i="1"/>
  <c r="O16" i="1" s="1"/>
  <c r="O91" i="1"/>
  <c r="G12" i="1"/>
  <c r="I73" i="1"/>
  <c r="S12" i="1"/>
  <c r="U73" i="1"/>
  <c r="G16" i="1"/>
  <c r="I16" i="1" s="1"/>
  <c r="I91" i="1"/>
  <c r="S16" i="1"/>
  <c r="U16" i="1" s="1"/>
  <c r="U91" i="1"/>
  <c r="S88" i="1"/>
  <c r="U89" i="1"/>
  <c r="L19" i="1"/>
  <c r="R36" i="1"/>
  <c r="J35" i="1"/>
  <c r="L35" i="1" s="1"/>
  <c r="L42" i="1"/>
  <c r="J14" i="1"/>
  <c r="L14" i="1" s="1"/>
  <c r="L80" i="1"/>
  <c r="J16" i="1"/>
  <c r="L16" i="1" s="1"/>
  <c r="L91" i="1"/>
  <c r="E15" i="1"/>
  <c r="Q15" i="1"/>
  <c r="S87" i="1"/>
  <c r="N13" i="1"/>
  <c r="J12" i="1"/>
  <c r="L12" i="1" s="1"/>
  <c r="M15" i="1"/>
  <c r="M94" i="1"/>
  <c r="N15" i="1"/>
  <c r="H12" i="1"/>
  <c r="T12" i="1"/>
  <c r="M13" i="1"/>
  <c r="D15" i="1"/>
  <c r="P15" i="1"/>
  <c r="D13" i="1"/>
  <c r="P13" i="1"/>
  <c r="G13" i="1"/>
  <c r="S13" i="1"/>
  <c r="J15" i="1"/>
  <c r="M12" i="1"/>
  <c r="G14" i="1"/>
  <c r="S14" i="1"/>
  <c r="J13" i="1"/>
  <c r="D12" i="1"/>
  <c r="P12" i="1"/>
  <c r="G18" i="1"/>
  <c r="G15" i="1"/>
  <c r="S18" i="1"/>
  <c r="S15" i="1"/>
  <c r="D87" i="1"/>
  <c r="D16" i="1"/>
  <c r="E13" i="1"/>
  <c r="Q13" i="1"/>
  <c r="H18" i="1"/>
  <c r="H17" i="1" s="1"/>
  <c r="H15" i="1"/>
  <c r="T18" i="1"/>
  <c r="T17" i="1" s="1"/>
  <c r="T15" i="1"/>
  <c r="E87" i="1"/>
  <c r="E16" i="1"/>
  <c r="Q87" i="1"/>
  <c r="Q16" i="1"/>
  <c r="H13" i="1"/>
  <c r="T13" i="1"/>
  <c r="K15" i="1"/>
  <c r="N12" i="1"/>
  <c r="H14" i="1"/>
  <c r="T14" i="1"/>
  <c r="K13" i="1"/>
  <c r="E12" i="1"/>
  <c r="Q12" i="1"/>
  <c r="J94" i="1"/>
  <c r="K94" i="1"/>
  <c r="E88" i="1"/>
  <c r="K138" i="1"/>
  <c r="K137" i="1" s="1"/>
  <c r="K82" i="1"/>
  <c r="Q88" i="1"/>
  <c r="J138" i="1"/>
  <c r="J137" i="1" s="1"/>
  <c r="Q72" i="1"/>
  <c r="K18" i="1"/>
  <c r="K17" i="1" s="1"/>
  <c r="N35" i="1"/>
  <c r="N34" i="1" s="1"/>
  <c r="K49" i="1"/>
  <c r="K48" i="1" s="1"/>
  <c r="H87" i="1"/>
  <c r="T87" i="1"/>
  <c r="N94" i="1"/>
  <c r="D94" i="1"/>
  <c r="P94" i="1"/>
  <c r="K88" i="1"/>
  <c r="E94" i="1"/>
  <c r="Q94" i="1"/>
  <c r="D72" i="1"/>
  <c r="P71" i="1"/>
  <c r="T94" i="1"/>
  <c r="P72" i="1"/>
  <c r="G94" i="1"/>
  <c r="S94" i="1"/>
  <c r="J88" i="1"/>
  <c r="S49" i="1"/>
  <c r="D88" i="1"/>
  <c r="P87" i="1"/>
  <c r="M87" i="1"/>
  <c r="N88" i="1"/>
  <c r="M82" i="1"/>
  <c r="G87" i="1"/>
  <c r="T82" i="1"/>
  <c r="N49" i="1"/>
  <c r="N48" i="1" s="1"/>
  <c r="Q49" i="1"/>
  <c r="Q48" i="1" s="1"/>
  <c r="D49" i="1"/>
  <c r="P49" i="1"/>
  <c r="H35" i="1"/>
  <c r="H34" i="1" s="1"/>
  <c r="T35" i="1"/>
  <c r="T34" i="1" s="1"/>
  <c r="M35" i="1"/>
  <c r="E35" i="1"/>
  <c r="E34" i="1" s="1"/>
  <c r="Q35" i="1"/>
  <c r="Q34" i="1" s="1"/>
  <c r="G35" i="1"/>
  <c r="S35" i="1"/>
  <c r="D35" i="1"/>
  <c r="D27" i="1"/>
  <c r="P27" i="1"/>
  <c r="N27" i="1"/>
  <c r="E27" i="1"/>
  <c r="P18" i="1"/>
  <c r="N72" i="1"/>
  <c r="D71" i="1"/>
  <c r="M27" i="1"/>
  <c r="P88" i="1"/>
  <c r="M18" i="1"/>
  <c r="N18" i="1"/>
  <c r="N17" i="1" s="1"/>
  <c r="S82" i="1"/>
  <c r="T88" i="1"/>
  <c r="J82" i="1"/>
  <c r="M138" i="1"/>
  <c r="M137" i="1" s="1"/>
  <c r="E18" i="1"/>
  <c r="E17" i="1" s="1"/>
  <c r="Q18" i="1"/>
  <c r="Q17" i="1" s="1"/>
  <c r="G72" i="1"/>
  <c r="D138" i="1"/>
  <c r="D137" i="1" s="1"/>
  <c r="P138" i="1"/>
  <c r="P137" i="1" s="1"/>
  <c r="E71" i="1"/>
  <c r="Q71" i="1"/>
  <c r="N119" i="1"/>
  <c r="N118" i="1" s="1"/>
  <c r="E138" i="1"/>
  <c r="E137" i="1" s="1"/>
  <c r="Q138" i="1"/>
  <c r="Q137" i="1" s="1"/>
  <c r="N71" i="1"/>
  <c r="Q82" i="1"/>
  <c r="M72" i="1"/>
  <c r="Q27" i="1"/>
  <c r="E82" i="1"/>
  <c r="H119" i="1"/>
  <c r="G71" i="1"/>
  <c r="D82" i="1"/>
  <c r="J27" i="1"/>
  <c r="K71" i="1"/>
  <c r="E119" i="1"/>
  <c r="Q119" i="1"/>
  <c r="T138" i="1"/>
  <c r="T137" i="1" s="1"/>
  <c r="K87" i="1"/>
  <c r="H27" i="1"/>
  <c r="T27" i="1"/>
  <c r="H71" i="1"/>
  <c r="T71" i="1"/>
  <c r="G82" i="1"/>
  <c r="G119" i="1"/>
  <c r="S138" i="1"/>
  <c r="S137" i="1" s="1"/>
  <c r="J87" i="1"/>
  <c r="N138" i="1"/>
  <c r="N137" i="1" s="1"/>
  <c r="D18" i="1"/>
  <c r="M71" i="1"/>
  <c r="M88" i="1"/>
  <c r="J119" i="1"/>
  <c r="P119" i="1"/>
  <c r="R141" i="1"/>
  <c r="H48" i="1"/>
  <c r="N82" i="1"/>
  <c r="S27" i="1"/>
  <c r="S71" i="1"/>
  <c r="T72" i="1"/>
  <c r="H88" i="1"/>
  <c r="P82" i="1"/>
  <c r="E72" i="1"/>
  <c r="S119" i="1"/>
  <c r="T48" i="1"/>
  <c r="K27" i="1"/>
  <c r="G138" i="1"/>
  <c r="G137" i="1" s="1"/>
  <c r="G27" i="1"/>
  <c r="K34" i="1"/>
  <c r="H72" i="1"/>
  <c r="H82" i="1"/>
  <c r="K119" i="1"/>
  <c r="H138" i="1"/>
  <c r="H137" i="1" s="1"/>
  <c r="O141" i="1"/>
  <c r="O138" i="1" s="1"/>
  <c r="I141" i="1"/>
  <c r="R139" i="1"/>
  <c r="I149" i="1"/>
  <c r="I148" i="1"/>
  <c r="U147" i="1"/>
  <c r="O148" i="1"/>
  <c r="L139" i="1"/>
  <c r="F141" i="1"/>
  <c r="L141" i="1"/>
  <c r="R149" i="1"/>
  <c r="R148" i="1"/>
  <c r="O147" i="1"/>
  <c r="U149" i="1"/>
  <c r="F148" i="1"/>
  <c r="F149" i="1"/>
  <c r="F139" i="1"/>
  <c r="I139" i="1"/>
  <c r="U139" i="1"/>
  <c r="L149" i="1"/>
  <c r="L148" i="1"/>
  <c r="U141" i="1"/>
  <c r="I147" i="1"/>
  <c r="J71" i="1"/>
  <c r="J72" i="1"/>
  <c r="K72" i="1"/>
  <c r="S72" i="1"/>
  <c r="N87" i="1"/>
  <c r="E49" i="1"/>
  <c r="E48" i="1" s="1"/>
  <c r="M49" i="1"/>
  <c r="D119" i="1"/>
  <c r="T119" i="1"/>
  <c r="P35" i="1"/>
  <c r="H94" i="1"/>
  <c r="M119" i="1"/>
  <c r="L17" i="1" l="1"/>
  <c r="O71" i="1"/>
  <c r="J34" i="1"/>
  <c r="L34" i="1" s="1"/>
  <c r="L137" i="1"/>
  <c r="R15" i="1"/>
  <c r="O72" i="1"/>
  <c r="O88" i="1"/>
  <c r="O119" i="1"/>
  <c r="U71" i="1"/>
  <c r="L82" i="1"/>
  <c r="R72" i="1"/>
  <c r="U27" i="1"/>
  <c r="R88" i="1"/>
  <c r="L87" i="1"/>
  <c r="I119" i="1"/>
  <c r="I12" i="1"/>
  <c r="F119" i="1"/>
  <c r="L94" i="1"/>
  <c r="F15" i="1"/>
  <c r="I87" i="1"/>
  <c r="L13" i="1"/>
  <c r="U72" i="1"/>
  <c r="R87" i="1"/>
  <c r="K93" i="1"/>
  <c r="I27" i="1"/>
  <c r="O15" i="1"/>
  <c r="R82" i="1"/>
  <c r="G48" i="1"/>
  <c r="I48" i="1" s="1"/>
  <c r="L71" i="1"/>
  <c r="R119" i="1"/>
  <c r="R27" i="1"/>
  <c r="L88" i="1"/>
  <c r="U12" i="1"/>
  <c r="I72" i="1"/>
  <c r="F88" i="1"/>
  <c r="F72" i="1"/>
  <c r="F87" i="1"/>
  <c r="R12" i="1"/>
  <c r="I13" i="1"/>
  <c r="O13" i="1"/>
  <c r="R16" i="1"/>
  <c r="P34" i="1"/>
  <c r="R34" i="1" s="1"/>
  <c r="R35" i="1"/>
  <c r="I137" i="1"/>
  <c r="D17" i="1"/>
  <c r="F17" i="1" s="1"/>
  <c r="F18" i="1"/>
  <c r="F82" i="1"/>
  <c r="M17" i="1"/>
  <c r="O17" i="1" s="1"/>
  <c r="O18" i="1"/>
  <c r="S48" i="1"/>
  <c r="U48" i="1" s="1"/>
  <c r="U49" i="1"/>
  <c r="U15" i="1"/>
  <c r="F12" i="1"/>
  <c r="I88" i="1"/>
  <c r="L72" i="1"/>
  <c r="L119" i="1"/>
  <c r="O137" i="1"/>
  <c r="O27" i="1"/>
  <c r="F27" i="1"/>
  <c r="U94" i="1"/>
  <c r="I15" i="1"/>
  <c r="U14" i="1"/>
  <c r="U87" i="1"/>
  <c r="I71" i="1"/>
  <c r="S17" i="1"/>
  <c r="U17" i="1" s="1"/>
  <c r="U18" i="1"/>
  <c r="M48" i="1"/>
  <c r="O48" i="1" s="1"/>
  <c r="O49" i="1"/>
  <c r="U119" i="1"/>
  <c r="U137" i="1"/>
  <c r="F71" i="1"/>
  <c r="D34" i="1"/>
  <c r="F34" i="1" s="1"/>
  <c r="F35" i="1"/>
  <c r="O82" i="1"/>
  <c r="I94" i="1"/>
  <c r="R94" i="1"/>
  <c r="G17" i="1"/>
  <c r="I17" i="1" s="1"/>
  <c r="I18" i="1"/>
  <c r="I14" i="1"/>
  <c r="R13" i="1"/>
  <c r="L27" i="1"/>
  <c r="R137" i="1"/>
  <c r="S34" i="1"/>
  <c r="U34" i="1" s="1"/>
  <c r="U35" i="1"/>
  <c r="F94" i="1"/>
  <c r="O12" i="1"/>
  <c r="F13" i="1"/>
  <c r="L49" i="1"/>
  <c r="M34" i="1"/>
  <c r="O34" i="1" s="1"/>
  <c r="O35" i="1"/>
  <c r="F137" i="1"/>
  <c r="P17" i="1"/>
  <c r="R17" i="1" s="1"/>
  <c r="R18" i="1"/>
  <c r="G34" i="1"/>
  <c r="I34" i="1" s="1"/>
  <c r="I35" i="1"/>
  <c r="P48" i="1"/>
  <c r="R48" i="1" s="1"/>
  <c r="R49" i="1"/>
  <c r="O87" i="1"/>
  <c r="L15" i="1"/>
  <c r="U88" i="1"/>
  <c r="I82" i="1"/>
  <c r="L48" i="1"/>
  <c r="U82" i="1"/>
  <c r="D48" i="1"/>
  <c r="F48" i="1" s="1"/>
  <c r="F49" i="1"/>
  <c r="R71" i="1"/>
  <c r="F16" i="1"/>
  <c r="U13" i="1"/>
  <c r="O94" i="1"/>
  <c r="L18" i="1"/>
  <c r="J93" i="1"/>
  <c r="M93" i="1"/>
  <c r="N11" i="1"/>
  <c r="M11" i="1"/>
  <c r="K11" i="1"/>
  <c r="J11" i="1"/>
  <c r="D11" i="1"/>
  <c r="T11" i="1"/>
  <c r="G11" i="1"/>
  <c r="S11" i="1"/>
  <c r="P11" i="1"/>
  <c r="Q11" i="1"/>
  <c r="E11" i="1"/>
  <c r="H11" i="1"/>
  <c r="N93" i="1"/>
  <c r="P118" i="1"/>
  <c r="H118" i="1"/>
  <c r="G118" i="1"/>
  <c r="S118" i="1"/>
  <c r="K118" i="1"/>
  <c r="J118" i="1"/>
  <c r="T118" i="1"/>
  <c r="Q118" i="1"/>
  <c r="M118" i="1"/>
  <c r="O118" i="1" s="1"/>
  <c r="D118" i="1"/>
  <c r="E118" i="1"/>
  <c r="G93" i="1"/>
  <c r="S93" i="1"/>
  <c r="P93" i="1"/>
  <c r="D93" i="1"/>
  <c r="T93" i="1"/>
  <c r="Q93" i="1"/>
  <c r="E93" i="1"/>
  <c r="H93" i="1"/>
  <c r="I138" i="1"/>
  <c r="R138" i="1"/>
  <c r="F138" i="1"/>
  <c r="L138" i="1"/>
  <c r="U138" i="1"/>
  <c r="O11" i="1" l="1"/>
  <c r="U11" i="1"/>
  <c r="L118" i="1"/>
  <c r="L11" i="1"/>
  <c r="I118" i="1"/>
  <c r="U118" i="1"/>
  <c r="U93" i="1"/>
  <c r="O93" i="1"/>
  <c r="R93" i="1"/>
  <c r="I93" i="1"/>
  <c r="L93" i="1"/>
  <c r="R11" i="1"/>
  <c r="F118" i="1"/>
  <c r="I11" i="1"/>
  <c r="R118" i="1"/>
  <c r="F11" i="1"/>
  <c r="F93" i="1"/>
</calcChain>
</file>

<file path=xl/sharedStrings.xml><?xml version="1.0" encoding="utf-8"?>
<sst xmlns="http://schemas.openxmlformats.org/spreadsheetml/2006/main" count="855" uniqueCount="298">
  <si>
    <t>Sum</t>
  </si>
  <si>
    <t>M</t>
  </si>
  <si>
    <t>F</t>
  </si>
  <si>
    <t xml:space="preserve"> ADMINISTRACION DE EMPRESAS</t>
  </si>
  <si>
    <t>Subgraduado</t>
  </si>
  <si>
    <t>Bachillerato</t>
  </si>
  <si>
    <t>PGAE</t>
  </si>
  <si>
    <t>Programa General - Adm Empresas</t>
  </si>
  <si>
    <t>Gerencia De Operaciones</t>
  </si>
  <si>
    <t>FINA</t>
  </si>
  <si>
    <t>Finanzas</t>
  </si>
  <si>
    <t>GERH</t>
  </si>
  <si>
    <t>Gerencia De Los Recursos Humanos</t>
  </si>
  <si>
    <t>Graduado</t>
  </si>
  <si>
    <t>Maestria</t>
  </si>
  <si>
    <t>ARQU</t>
  </si>
  <si>
    <t>Arquitectura</t>
  </si>
  <si>
    <t>ADEM</t>
  </si>
  <si>
    <t>Administracion De Empresas</t>
  </si>
  <si>
    <t>GOPE</t>
  </si>
  <si>
    <t>Doctorado</t>
  </si>
  <si>
    <t>COIN</t>
  </si>
  <si>
    <t>Comercio Internacional</t>
  </si>
  <si>
    <t xml:space="preserve"> ARQUITECTURA</t>
  </si>
  <si>
    <t>DAMB</t>
  </si>
  <si>
    <t>Diseno Ambiental - Arquitectura</t>
  </si>
  <si>
    <t xml:space="preserve"> CIENCIAS NATURALES</t>
  </si>
  <si>
    <t>COMS</t>
  </si>
  <si>
    <t>BIOL</t>
  </si>
  <si>
    <t>Biologia</t>
  </si>
  <si>
    <t>MATE</t>
  </si>
  <si>
    <t>Matematicas</t>
  </si>
  <si>
    <t>CIAM</t>
  </si>
  <si>
    <t>Ciencias Ambientales</t>
  </si>
  <si>
    <t>QUIM</t>
  </si>
  <si>
    <t>Quimica</t>
  </si>
  <si>
    <t>FISI</t>
  </si>
  <si>
    <t>Fisica</t>
  </si>
  <si>
    <t>FIQU</t>
  </si>
  <si>
    <t>Fisica - Quimica</t>
  </si>
  <si>
    <t xml:space="preserve"> CIENCIAS SOCIALES</t>
  </si>
  <si>
    <t>PSIC</t>
  </si>
  <si>
    <t>Psicologia</t>
  </si>
  <si>
    <t>TSOC</t>
  </si>
  <si>
    <t>Trabajo Social</t>
  </si>
  <si>
    <t>Ciencias Sociales</t>
  </si>
  <si>
    <t>ECON</t>
  </si>
  <si>
    <t>Economia - Cs Sociales</t>
  </si>
  <si>
    <t>SOCI</t>
  </si>
  <si>
    <t>Sociologia</t>
  </si>
  <si>
    <t>PCLI</t>
  </si>
  <si>
    <t>Psicologia Clinica</t>
  </si>
  <si>
    <t>PSIS</t>
  </si>
  <si>
    <t>Psicolog Social Comunitaria</t>
  </si>
  <si>
    <t>PSII</t>
  </si>
  <si>
    <t>Psicolog Indust Organizacional</t>
  </si>
  <si>
    <t>PSIA</t>
  </si>
  <si>
    <t>Psicolog Acad E Investigativa</t>
  </si>
  <si>
    <t>APER</t>
  </si>
  <si>
    <t>Administracion De Personal</t>
  </si>
  <si>
    <t>APOL</t>
  </si>
  <si>
    <t>Admin Y Politica Financiera</t>
  </si>
  <si>
    <t>APRO</t>
  </si>
  <si>
    <t>Administracion De Programas</t>
  </si>
  <si>
    <t>GEPU</t>
  </si>
  <si>
    <t>Gestion Publica</t>
  </si>
  <si>
    <t>GOPP</t>
  </si>
  <si>
    <t>Gobierno Y Politica Publica</t>
  </si>
  <si>
    <t>PGAP</t>
  </si>
  <si>
    <t>Programa General - Adm Publica</t>
  </si>
  <si>
    <t>PROG</t>
  </si>
  <si>
    <t>Programacion Administrativa</t>
  </si>
  <si>
    <t>REHL</t>
  </si>
  <si>
    <t>Adm Recursos Hum Y Relac Labor</t>
  </si>
  <si>
    <t>ORGS</t>
  </si>
  <si>
    <t>Gest Desar Coop Y Organz Solid</t>
  </si>
  <si>
    <t>CORE</t>
  </si>
  <si>
    <t>Consejeria En Rehabilitacion</t>
  </si>
  <si>
    <t xml:space="preserve"> CIENCIAS Y TECNOLOGIA DE LA INFORMACION</t>
  </si>
  <si>
    <t>Cert. Post-Bach</t>
  </si>
  <si>
    <t>LIBR</t>
  </si>
  <si>
    <t>Maestro Bibliotecario</t>
  </si>
  <si>
    <t>ADOC</t>
  </si>
  <si>
    <t>Administ Documentos Y Archivos</t>
  </si>
  <si>
    <t>ABIB</t>
  </si>
  <si>
    <t>Admin Bibl Academ,Publ Y Espec</t>
  </si>
  <si>
    <t>CITI</t>
  </si>
  <si>
    <t>Ciencias De La Informacion</t>
  </si>
  <si>
    <t>CBIB</t>
  </si>
  <si>
    <t>Ciencias Bibliotecarias</t>
  </si>
  <si>
    <t>Cert. Post-Maestria</t>
  </si>
  <si>
    <t xml:space="preserve"> COMUNICACION</t>
  </si>
  <si>
    <t>PERI</t>
  </si>
  <si>
    <t>Periodismo</t>
  </si>
  <si>
    <t>TEOR</t>
  </si>
  <si>
    <t>Teoria E Investigacion</t>
  </si>
  <si>
    <t xml:space="preserve"> DERECHO</t>
  </si>
  <si>
    <t>Primer Nivel Profesional</t>
  </si>
  <si>
    <t>DERE</t>
  </si>
  <si>
    <t>Derecho</t>
  </si>
  <si>
    <t xml:space="preserve"> EDUCACION</t>
  </si>
  <si>
    <t>Educacion Especial</t>
  </si>
  <si>
    <t>ECOF</t>
  </si>
  <si>
    <t>Ecologia Familiar Y Nutricion</t>
  </si>
  <si>
    <t>CHIS</t>
  </si>
  <si>
    <t>Curric Y Ensenanza - Historia</t>
  </si>
  <si>
    <t>CMAT</t>
  </si>
  <si>
    <t>Curric Y Ensenanza - Matematicas</t>
  </si>
  <si>
    <t>CQUI</t>
  </si>
  <si>
    <t>Curric Y Ensenanza - Quimica</t>
  </si>
  <si>
    <t>CURR</t>
  </si>
  <si>
    <t>Curriculo Y Ensenanza</t>
  </si>
  <si>
    <t>GADS</t>
  </si>
  <si>
    <t>Administ Y Supervision Escolar</t>
  </si>
  <si>
    <t>MLOE</t>
  </si>
  <si>
    <t>Liderazgo Organizac Educativas</t>
  </si>
  <si>
    <t>INVD</t>
  </si>
  <si>
    <t>Investig Y Evaluac Educativa</t>
  </si>
  <si>
    <t>INVE</t>
  </si>
  <si>
    <t>Investig Y Evaluac Pedagogica</t>
  </si>
  <si>
    <t>EDEF</t>
  </si>
  <si>
    <t>Educac Especial Y Diferenciada</t>
  </si>
  <si>
    <t>GEDE</t>
  </si>
  <si>
    <t>ORIE</t>
  </si>
  <si>
    <t>Orientacion Y Consejeria</t>
  </si>
  <si>
    <t>GESC</t>
  </si>
  <si>
    <t>Educ Del Nino - Niv Pre- Escolar</t>
  </si>
  <si>
    <t>GLEC</t>
  </si>
  <si>
    <t>Educ Del Nino - Ens De Lectura</t>
  </si>
  <si>
    <t>GELE</t>
  </si>
  <si>
    <t>Educ Del Nino - Nivel Elemental</t>
  </si>
  <si>
    <t>TESL</t>
  </si>
  <si>
    <t>Ensenanza Ingl - Segundo Idioma</t>
  </si>
  <si>
    <t>ECFA</t>
  </si>
  <si>
    <t>Ecologia Familiar</t>
  </si>
  <si>
    <t>FEJE</t>
  </si>
  <si>
    <t>Fisiologia Del Ejercicio</t>
  </si>
  <si>
    <t>DADS</t>
  </si>
  <si>
    <t>Administracion Y Supervision</t>
  </si>
  <si>
    <t>DLOE</t>
  </si>
  <si>
    <t>DORI</t>
  </si>
  <si>
    <t>OYEN</t>
  </si>
  <si>
    <t>Oyentes</t>
  </si>
  <si>
    <t xml:space="preserve"> HUMANIDADES</t>
  </si>
  <si>
    <t>LITC</t>
  </si>
  <si>
    <t>Literatura Comparada</t>
  </si>
  <si>
    <t>ESHI</t>
  </si>
  <si>
    <t>Estudios Hispanicos</t>
  </si>
  <si>
    <t>INGL</t>
  </si>
  <si>
    <t>Ingles</t>
  </si>
  <si>
    <t>FILO</t>
  </si>
  <si>
    <t>Filosofia</t>
  </si>
  <si>
    <t>LEGS</t>
  </si>
  <si>
    <t>Linguist Aplicada Al Espanol</t>
  </si>
  <si>
    <t>LING</t>
  </si>
  <si>
    <t>Linguistica</t>
  </si>
  <si>
    <t>TRAD</t>
  </si>
  <si>
    <t>Traduccion</t>
  </si>
  <si>
    <t>INLL</t>
  </si>
  <si>
    <t>Ingl - Est Invest Lit Ling Carib</t>
  </si>
  <si>
    <t>GECU</t>
  </si>
  <si>
    <t>Gestion Y Administ Cultural</t>
  </si>
  <si>
    <t>HIST</t>
  </si>
  <si>
    <t>Historia</t>
  </si>
  <si>
    <t xml:space="preserve"> PERMISO ESPECIAL</t>
  </si>
  <si>
    <t>PRCS</t>
  </si>
  <si>
    <t>Permiso Especial - Cienc Soc</t>
  </si>
  <si>
    <t>Permiso Especial</t>
  </si>
  <si>
    <t>PRCN</t>
  </si>
  <si>
    <t>Permiso Especial - Cienc Nat</t>
  </si>
  <si>
    <t>PRGR</t>
  </si>
  <si>
    <t>Permiso Especial - Esc Grad</t>
  </si>
  <si>
    <t xml:space="preserve"> PLANIFICACION</t>
  </si>
  <si>
    <t>PLAN</t>
  </si>
  <si>
    <t>Planificacion</t>
  </si>
  <si>
    <t>2015-2016</t>
  </si>
  <si>
    <t>2016-2017</t>
  </si>
  <si>
    <t>2017-2018</t>
  </si>
  <si>
    <t>2018-2019</t>
  </si>
  <si>
    <t>2019-2020</t>
  </si>
  <si>
    <t>2020-2021</t>
  </si>
  <si>
    <t>1er sem</t>
  </si>
  <si>
    <t>2do sem</t>
  </si>
  <si>
    <t>UNIVERSIDAD DE PUERTO RICO</t>
  </si>
  <si>
    <t>RECINTO DE RIO PIEDRAS</t>
  </si>
  <si>
    <r>
      <t xml:space="preserve">Facultad / Niveles / Concentración </t>
    </r>
    <r>
      <rPr>
        <b/>
        <i/>
        <sz val="11"/>
        <color theme="1"/>
        <rFont val="Calibri"/>
        <family val="2"/>
        <scheme val="minor"/>
      </rPr>
      <t>(CIP y Código)</t>
    </r>
  </si>
  <si>
    <t>Cert. Post - Bach</t>
  </si>
  <si>
    <t>Maestría</t>
  </si>
  <si>
    <t>Cert. Post - Maestría</t>
  </si>
  <si>
    <t>sefp</t>
  </si>
  <si>
    <t>Años Académicos 2018-19 al 2020-21</t>
  </si>
  <si>
    <t>Años Académicos 2015-16 al 2017-18</t>
  </si>
  <si>
    <t>DECANATO DE ASUNTOS ACADEMICOS</t>
  </si>
  <si>
    <t>ORAL</t>
  </si>
  <si>
    <t>Oralidad En El Sistema Penal</t>
  </si>
  <si>
    <t>2021-2022</t>
  </si>
  <si>
    <t>Fuente de Información: (SAGA)</t>
  </si>
  <si>
    <t>1er semestre</t>
  </si>
  <si>
    <t>2do semestre</t>
  </si>
  <si>
    <t>Universidad de Puerto Rico - Reciento de Río Piedras</t>
  </si>
  <si>
    <t>Decanato de  Asuntos Académicos</t>
  </si>
  <si>
    <t>División de Investigación Institucional y Avalúo</t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</si>
  <si>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</si>
  <si>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</si>
  <si>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</si>
  <si>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</si>
  <si>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</si>
  <si>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</si>
  <si>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</si>
  <si>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</si>
  <si>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</si>
  <si>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</si>
  <si>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</si>
  <si>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Otros</t>
  </si>
  <si>
    <t>2022-2023</t>
  </si>
  <si>
    <t>Administración De Empresas</t>
  </si>
  <si>
    <t>Ciencias Naturales</t>
  </si>
  <si>
    <t>Maestría - Administración Pública</t>
  </si>
  <si>
    <t>Ciencias Y Tecnología De La Información</t>
  </si>
  <si>
    <t>Cert. Post-Maestría</t>
  </si>
  <si>
    <t>Comunicación</t>
  </si>
  <si>
    <t>Educación</t>
  </si>
  <si>
    <t>Humanidades</t>
  </si>
  <si>
    <t>Planificación</t>
  </si>
  <si>
    <t>MDES</t>
  </si>
  <si>
    <t>Manejo De Desastres</t>
  </si>
  <si>
    <t>2015-16 al 2017-18</t>
  </si>
  <si>
    <t>2023-2024</t>
  </si>
  <si>
    <t>Total</t>
  </si>
  <si>
    <t>07-nov-2023 sefp</t>
  </si>
  <si>
    <t>Fem</t>
  </si>
  <si>
    <t>Masc</t>
  </si>
  <si>
    <t>No bin</t>
  </si>
  <si>
    <t>Años Académicos 2015-16 al 2023-24</t>
  </si>
  <si>
    <t>2021-22 al 2023-24</t>
  </si>
  <si>
    <t>Ciencias De Cómputos</t>
  </si>
  <si>
    <t>Química</t>
  </si>
  <si>
    <t>Física</t>
  </si>
  <si>
    <t>Biología</t>
  </si>
  <si>
    <t>Matemáticas</t>
  </si>
  <si>
    <t>Física  -  Química</t>
  </si>
  <si>
    <t>Psicología</t>
  </si>
  <si>
    <t>Economía  -  Cs Sociales</t>
  </si>
  <si>
    <t>Sociología</t>
  </si>
  <si>
    <t>Psicología Clínica</t>
  </si>
  <si>
    <t>Consejería En Rehabilitación</t>
  </si>
  <si>
    <t>Administración De Personal</t>
  </si>
  <si>
    <t>Admin Y Política Financiera</t>
  </si>
  <si>
    <t>Administración De Programas</t>
  </si>
  <si>
    <t>Gestión Pública</t>
  </si>
  <si>
    <t>Gobierno Y Política Pública</t>
  </si>
  <si>
    <t>Programa General  -  Adm Publica</t>
  </si>
  <si>
    <t>Ciencias De La Información</t>
  </si>
  <si>
    <t>Teoría E Investigación</t>
  </si>
  <si>
    <t>Ecología Familiar Y Nutrición</t>
  </si>
  <si>
    <t>Educación Especial</t>
  </si>
  <si>
    <t>Currículo Y Enseñanza</t>
  </si>
  <si>
    <t>Administración Y Supervisión</t>
  </si>
  <si>
    <t>Orientación Y Consejería</t>
  </si>
  <si>
    <t>Investig Y Evaluac Pedagógica</t>
  </si>
  <si>
    <t>Educ Del Nino  -  Nivel Elemental</t>
  </si>
  <si>
    <t>Educ Del Nino  -  Niv Pre -  Escolar</t>
  </si>
  <si>
    <t>Educ Del Nino  -  Ens De Lectura</t>
  </si>
  <si>
    <t>Enseñanza Ingl  -  Segundo Idioma</t>
  </si>
  <si>
    <t>Ecología Familiar</t>
  </si>
  <si>
    <t>Fisiología Del Ejercicio</t>
  </si>
  <si>
    <t>Estudios Hispánicos</t>
  </si>
  <si>
    <t>Filosofía</t>
  </si>
  <si>
    <t>Linguist Aplicada Al Español</t>
  </si>
  <si>
    <t>Ingl  -  Est Invest Lit Ling Carib</t>
  </si>
  <si>
    <t>Lingüística</t>
  </si>
  <si>
    <t>Traducción</t>
  </si>
  <si>
    <t>Gestión Y Administ Cultural</t>
  </si>
  <si>
    <t>Permiso Especial  -  Esc Grad</t>
  </si>
  <si>
    <t>Facultad / Niveles / Concentración (CIP y Código)</t>
  </si>
  <si>
    <t>Años Académicos 2021-22 al 2023-24</t>
  </si>
  <si>
    <t>Matrícula Graduada por Facultad, Concentración, Clasificación, Nivel y Genero</t>
  </si>
  <si>
    <t>No binario</t>
  </si>
  <si>
    <t>Grand Total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</si>
  <si>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</si>
  <si>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</si>
  <si>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</si>
  <si>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</si>
  <si>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>PSIN</t>
  </si>
  <si>
    <t>Psicología Investg Neurocognitiva</t>
  </si>
  <si>
    <t xml:space="preserve"> Comunicacion E Informacion</t>
  </si>
  <si>
    <t xml:space="preserve"> Derecho</t>
  </si>
  <si>
    <t xml:space="preserve"> Educacion</t>
  </si>
  <si>
    <t xml:space="preserve"> Educacion Continuada Y Extension</t>
  </si>
  <si>
    <t xml:space="preserve"> Humanidades</t>
  </si>
  <si>
    <t xml:space="preserve"> Permiso Especial</t>
  </si>
  <si>
    <t xml:space="preserve"> Planificacion</t>
  </si>
  <si>
    <t>T</t>
  </si>
  <si>
    <t>07-nov-2023 - sefp</t>
  </si>
  <si>
    <t>Resumen 2015-16 al 2023-24</t>
  </si>
  <si>
    <r>
      <rPr>
        <b/>
        <sz val="10"/>
        <color theme="1"/>
        <rFont val="Calibri"/>
        <family val="2"/>
        <scheme val="minor"/>
      </rPr>
      <t>Matrícula Graduada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matrícula por facultad, concentración, clasificación, nivel y género del </t>
    </r>
    <r>
      <rPr>
        <b/>
        <u/>
        <sz val="11"/>
        <color theme="1"/>
        <rFont val="Calibri"/>
        <family val="2"/>
        <scheme val="minor"/>
      </rPr>
      <t>primer y segundo semestre</t>
    </r>
    <r>
      <rPr>
        <u/>
        <sz val="10"/>
        <color theme="1"/>
        <rFont val="Calibri"/>
        <family val="2"/>
        <scheme val="minor"/>
      </rPr>
      <t xml:space="preserve"> para varios años académicos.</t>
    </r>
  </si>
  <si>
    <t>marzo 2024</t>
  </si>
  <si>
    <t>2018-19 al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</si>
</sst>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_-;\-* #,##0_-;_-* &quot;-&quot;??_-;_-@_-"/>
    <numFmt numFmtId="166" formatCode="_(* #,##0.0000_);_(* \(#,##0.0000\);_(* &quot;-&quot;??_);_(@_)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/>
      <diagonal/>
    </border>
    <border>
      <left/>
      <right style="thin">
        <color theme="9"/>
      </right>
      <top style="thin">
        <color theme="9" tint="0.79998168889431442"/>
      </top>
      <bottom/>
      <diagonal/>
    </border>
    <border>
      <left style="thin">
        <color theme="1" tint="0.499984740745262"/>
      </left>
      <right/>
      <top/>
      <bottom/>
      <diagonal/>
    </border>
    <border>
      <left style="medium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 style="medium">
        <color theme="9" tint="0.79995117038483843"/>
      </left>
      <right/>
      <top style="medium">
        <color theme="9" tint="0.79995117038483843"/>
      </top>
      <bottom style="thin">
        <color theme="0"/>
      </bottom>
      <diagonal/>
    </border>
    <border>
      <left/>
      <right/>
      <top style="medium">
        <color theme="9" tint="0.79995117038483843"/>
      </top>
      <bottom style="thin">
        <color theme="0"/>
      </bottom>
      <diagonal/>
    </border>
    <border>
      <left/>
      <right style="thin">
        <color theme="9"/>
      </right>
      <top style="medium">
        <color theme="9" tint="0.79995117038483843"/>
      </top>
      <bottom style="thin">
        <color theme="0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thin">
        <color theme="0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thin">
        <color theme="0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medium">
        <color theme="9" tint="0.79995117038483843"/>
      </bottom>
      <diagonal/>
    </border>
    <border>
      <left/>
      <right/>
      <top style="thin">
        <color theme="9" tint="0.79998168889431442"/>
      </top>
      <bottom style="medium">
        <color theme="9" tint="0.79995117038483843"/>
      </bottom>
      <diagonal/>
    </border>
    <border>
      <left/>
      <right style="thin">
        <color theme="9"/>
      </right>
      <top style="thin">
        <color theme="9" tint="0.79998168889431442"/>
      </top>
      <bottom style="medium">
        <color theme="9" tint="0.79995117038483843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medium">
        <color theme="9" tint="0.79995117038483843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0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65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4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7" fontId="2" fillId="0" borderId="1" xfId="1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2" fillId="3" borderId="0" xfId="2" applyFont="1" applyFill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65" fontId="1" fillId="0" borderId="6" xfId="0" applyNumberFormat="1" applyFont="1" applyBorder="1" applyAlignment="1">
      <alignment vertical="center"/>
    </xf>
    <xf numFmtId="167" fontId="2" fillId="0" borderId="6" xfId="1" applyNumberFormat="1" applyFont="1" applyFill="1" applyBorder="1"/>
    <xf numFmtId="0" fontId="0" fillId="0" borderId="0" xfId="0" applyBorder="1"/>
    <xf numFmtId="0" fontId="4" fillId="0" borderId="13" xfId="0" applyFont="1" applyBorder="1" applyAlignment="1">
      <alignment horizontal="center" vertical="center"/>
    </xf>
    <xf numFmtId="167" fontId="1" fillId="0" borderId="1" xfId="1" applyNumberFormat="1" applyFont="1" applyFill="1" applyBorder="1"/>
    <xf numFmtId="0" fontId="15" fillId="0" borderId="0" xfId="2" applyFont="1" applyAlignment="1">
      <alignment horizontal="left" vertical="center" wrapText="1"/>
    </xf>
    <xf numFmtId="0" fontId="15" fillId="0" borderId="0" xfId="2" applyFont="1" applyAlignment="1">
      <alignment vertical="center" wrapText="1"/>
    </xf>
    <xf numFmtId="0" fontId="15" fillId="0" borderId="0" xfId="2" applyFont="1"/>
    <xf numFmtId="0" fontId="6" fillId="0" borderId="0" xfId="0" applyFont="1"/>
    <xf numFmtId="0" fontId="8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4" xfId="0" applyBorder="1"/>
    <xf numFmtId="0" fontId="1" fillId="0" borderId="5" xfId="0" applyFont="1" applyBorder="1"/>
    <xf numFmtId="0" fontId="1" fillId="0" borderId="3" xfId="0" applyFont="1" applyBorder="1" applyAlignment="1">
      <alignment horizontal="left" indent="3"/>
    </xf>
    <xf numFmtId="167" fontId="2" fillId="0" borderId="34" xfId="1" applyNumberFormat="1" applyFont="1" applyFill="1" applyBorder="1"/>
    <xf numFmtId="165" fontId="1" fillId="0" borderId="34" xfId="0" applyNumberFormat="1" applyFont="1" applyBorder="1" applyAlignment="1">
      <alignment vertical="center"/>
    </xf>
    <xf numFmtId="165" fontId="1" fillId="0" borderId="1" xfId="1" applyNumberFormat="1" applyFont="1" applyBorder="1"/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2" borderId="8" xfId="0" applyFont="1" applyFill="1" applyBorder="1" applyAlignment="1">
      <alignment horizontal="left"/>
    </xf>
    <xf numFmtId="165" fontId="18" fillId="2" borderId="7" xfId="1" applyNumberFormat="1" applyFont="1" applyFill="1" applyBorder="1"/>
    <xf numFmtId="0" fontId="17" fillId="0" borderId="10" xfId="0" applyFont="1" applyBorder="1" applyAlignment="1">
      <alignment horizontal="left" indent="1"/>
    </xf>
    <xf numFmtId="165" fontId="17" fillId="0" borderId="9" xfId="1" applyNumberFormat="1" applyFont="1" applyBorder="1"/>
    <xf numFmtId="0" fontId="17" fillId="0" borderId="12" xfId="0" applyFont="1" applyBorder="1" applyAlignment="1">
      <alignment horizontal="left" indent="1"/>
    </xf>
    <xf numFmtId="165" fontId="17" fillId="0" borderId="11" xfId="1" applyNumberFormat="1" applyFont="1" applyBorder="1"/>
    <xf numFmtId="0" fontId="18" fillId="2" borderId="23" xfId="0" applyFont="1" applyFill="1" applyBorder="1" applyAlignment="1">
      <alignment horizontal="left"/>
    </xf>
    <xf numFmtId="0" fontId="18" fillId="2" borderId="24" xfId="0" applyFont="1" applyFill="1" applyBorder="1"/>
    <xf numFmtId="0" fontId="18" fillId="2" borderId="25" xfId="0" applyFont="1" applyFill="1" applyBorder="1"/>
    <xf numFmtId="165" fontId="18" fillId="2" borderId="24" xfId="1" applyNumberFormat="1" applyFont="1" applyFill="1" applyBorder="1"/>
    <xf numFmtId="0" fontId="18" fillId="0" borderId="26" xfId="0" applyFont="1" applyBorder="1" applyAlignment="1">
      <alignment horizontal="left" indent="1"/>
    </xf>
    <xf numFmtId="0" fontId="18" fillId="0" borderId="9" xfId="0" applyFont="1" applyBorder="1"/>
    <xf numFmtId="0" fontId="18" fillId="0" borderId="10" xfId="0" applyFont="1" applyBorder="1"/>
    <xf numFmtId="165" fontId="18" fillId="0" borderId="9" xfId="1" applyNumberFormat="1" applyFont="1" applyBorder="1"/>
    <xf numFmtId="165" fontId="18" fillId="0" borderId="27" xfId="1" applyNumberFormat="1" applyFont="1" applyBorder="1"/>
    <xf numFmtId="0" fontId="17" fillId="0" borderId="26" xfId="0" applyFont="1" applyBorder="1" applyAlignment="1">
      <alignment horizontal="left" indent="2"/>
    </xf>
    <xf numFmtId="0" fontId="17" fillId="0" borderId="9" xfId="0" applyFont="1" applyBorder="1"/>
    <xf numFmtId="0" fontId="17" fillId="0" borderId="10" xfId="0" applyFont="1" applyBorder="1"/>
    <xf numFmtId="165" fontId="17" fillId="0" borderId="27" xfId="1" applyNumberFormat="1" applyFont="1" applyBorder="1"/>
    <xf numFmtId="0" fontId="18" fillId="2" borderId="28" xfId="0" applyFont="1" applyFill="1" applyBorder="1" applyAlignment="1">
      <alignment horizontal="left" indent="3"/>
    </xf>
    <xf numFmtId="0" fontId="18" fillId="0" borderId="9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8" fillId="2" borderId="26" xfId="0" applyFont="1" applyFill="1" applyBorder="1" applyAlignment="1">
      <alignment horizontal="left" indent="3"/>
    </xf>
    <xf numFmtId="0" fontId="18" fillId="2" borderId="28" xfId="0" applyFont="1" applyFill="1" applyBorder="1" applyAlignment="1">
      <alignment horizontal="left"/>
    </xf>
    <xf numFmtId="0" fontId="18" fillId="2" borderId="7" xfId="0" applyFont="1" applyFill="1" applyBorder="1"/>
    <xf numFmtId="0" fontId="18" fillId="2" borderId="8" xfId="0" applyFont="1" applyFill="1" applyBorder="1"/>
    <xf numFmtId="165" fontId="18" fillId="2" borderId="29" xfId="1" applyNumberFormat="1" applyFont="1" applyFill="1" applyBorder="1"/>
    <xf numFmtId="0" fontId="18" fillId="2" borderId="26" xfId="0" applyFont="1" applyFill="1" applyBorder="1"/>
    <xf numFmtId="0" fontId="18" fillId="2" borderId="28" xfId="0" applyFont="1" applyFill="1" applyBorder="1"/>
    <xf numFmtId="0" fontId="17" fillId="0" borderId="30" xfId="0" applyFont="1" applyBorder="1" applyAlignment="1">
      <alignment horizontal="left" indent="3"/>
    </xf>
    <xf numFmtId="0" fontId="18" fillId="0" borderId="31" xfId="0" applyFont="1" applyBorder="1" applyAlignment="1">
      <alignment horizontal="left"/>
    </xf>
    <xf numFmtId="0" fontId="17" fillId="0" borderId="32" xfId="0" applyFont="1" applyBorder="1" applyAlignment="1">
      <alignment horizontal="left"/>
    </xf>
    <xf numFmtId="165" fontId="17" fillId="0" borderId="31" xfId="1" applyNumberFormat="1" applyFont="1" applyBorder="1"/>
    <xf numFmtId="165" fontId="17" fillId="0" borderId="33" xfId="1" applyNumberFormat="1" applyFont="1" applyBorder="1"/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6" fontId="7" fillId="0" borderId="0" xfId="1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3" fillId="0" borderId="0" xfId="0" applyFont="1"/>
    <xf numFmtId="166" fontId="22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5" fontId="22" fillId="0" borderId="0" xfId="0" applyNumberFormat="1" applyFont="1" applyAlignment="1">
      <alignment horizontal="center" vertical="center"/>
    </xf>
    <xf numFmtId="0" fontId="17" fillId="0" borderId="36" xfId="0" applyFont="1" applyBorder="1" applyAlignment="1">
      <alignment horizontal="left"/>
    </xf>
    <xf numFmtId="165" fontId="2" fillId="0" borderId="1" xfId="1" applyNumberFormat="1" applyFont="1" applyFill="1" applyBorder="1"/>
    <xf numFmtId="165" fontId="0" fillId="0" borderId="1" xfId="1" applyNumberFormat="1" applyFont="1" applyBorder="1"/>
    <xf numFmtId="165" fontId="1" fillId="0" borderId="1" xfId="1" applyNumberFormat="1" applyFont="1" applyFill="1" applyBorder="1"/>
    <xf numFmtId="0" fontId="18" fillId="4" borderId="39" xfId="0" applyFont="1" applyFill="1" applyBorder="1" applyAlignment="1">
      <alignment horizontal="left"/>
    </xf>
    <xf numFmtId="0" fontId="18" fillId="4" borderId="37" xfId="0" applyFont="1" applyFill="1" applyBorder="1" applyAlignment="1">
      <alignment horizontal="left"/>
    </xf>
    <xf numFmtId="0" fontId="18" fillId="4" borderId="37" xfId="0" applyFont="1" applyFill="1" applyBorder="1"/>
    <xf numFmtId="0" fontId="18" fillId="4" borderId="39" xfId="0" applyFont="1" applyFill="1" applyBorder="1"/>
    <xf numFmtId="0" fontId="18" fillId="4" borderId="40" xfId="0" applyFont="1" applyFill="1" applyBorder="1"/>
    <xf numFmtId="0" fontId="18" fillId="4" borderId="37" xfId="0" applyFont="1" applyFill="1" applyBorder="1" applyAlignment="1">
      <alignment horizontal="left" indent="1"/>
    </xf>
    <xf numFmtId="0" fontId="17" fillId="0" borderId="37" xfId="0" applyFont="1" applyBorder="1" applyAlignment="1">
      <alignment horizontal="left"/>
    </xf>
    <xf numFmtId="0" fontId="17" fillId="0" borderId="36" xfId="0" applyFont="1" applyBorder="1"/>
    <xf numFmtId="0" fontId="18" fillId="0" borderId="37" xfId="0" applyFont="1" applyBorder="1" applyAlignment="1">
      <alignment horizontal="left" indent="1"/>
    </xf>
    <xf numFmtId="0" fontId="17" fillId="0" borderId="37" xfId="0" applyFont="1" applyBorder="1" applyAlignment="1">
      <alignment horizontal="left" indent="1"/>
    </xf>
    <xf numFmtId="0" fontId="17" fillId="0" borderId="37" xfId="0" applyFont="1" applyBorder="1"/>
    <xf numFmtId="0" fontId="18" fillId="0" borderId="35" xfId="0" applyFont="1" applyBorder="1" applyAlignment="1">
      <alignment horizontal="center" vertical="center"/>
    </xf>
    <xf numFmtId="0" fontId="18" fillId="0" borderId="41" xfId="0" applyFont="1" applyBorder="1" applyAlignment="1">
      <alignment horizontal="left"/>
    </xf>
    <xf numFmtId="0" fontId="18" fillId="0" borderId="42" xfId="0" applyFont="1" applyBorder="1"/>
    <xf numFmtId="0" fontId="23" fillId="0" borderId="35" xfId="0" applyFont="1" applyBorder="1" applyAlignment="1">
      <alignment horizontal="center" vertical="center"/>
    </xf>
    <xf numFmtId="165" fontId="18" fillId="0" borderId="38" xfId="1" applyNumberFormat="1" applyFont="1" applyBorder="1" applyAlignment="1">
      <alignment vertical="center"/>
    </xf>
    <xf numFmtId="165" fontId="17" fillId="0" borderId="37" xfId="1" applyNumberFormat="1" applyFont="1" applyBorder="1" applyAlignment="1">
      <alignment vertical="center"/>
    </xf>
    <xf numFmtId="165" fontId="18" fillId="4" borderId="39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3"/>
    </xf>
    <xf numFmtId="0" fontId="7" fillId="0" borderId="2" xfId="0" applyFont="1" applyBorder="1" applyAlignment="1">
      <alignment horizontal="right" vertical="center"/>
    </xf>
    <xf numFmtId="15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5" fontId="22" fillId="0" borderId="0" xfId="0" applyNumberFormat="1" applyFont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11" fillId="0" borderId="0" xfId="2" applyAlignment="1">
      <alignment vertical="center" wrapText="1"/>
    </xf>
    <xf numFmtId="0" fontId="11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" TargetMode="External"/><Relationship Id="rId2" Type="http://schemas.openxmlformats.org/officeDocument/2006/relationships/hyperlink" Target="https://tiny.cc/ServiciosDIIA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cademicos.uprrp.edu/diia/datos-institucionale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workbookViewId="0"/>
  </sheetViews>
  <sheetFormatPr defaultRowHeight="15" x14ac:dyDescent="0.25"/>
  <cols>
    <col min="1" max="1" width="2" bestFit="1" customWidth="1"/>
    <col min="2" max="2" width="80.140625" customWidth="1"/>
  </cols>
  <sheetData>
    <row r="1" spans="1:22" x14ac:dyDescent="0.25">
      <c r="A1" s="16"/>
      <c r="B1" s="17" t="s">
        <v>199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x14ac:dyDescent="0.25">
      <c r="A2" s="16"/>
      <c r="B2" s="17" t="s">
        <v>200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x14ac:dyDescent="0.25">
      <c r="A3" s="16"/>
      <c r="B3" s="17" t="s">
        <v>201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x14ac:dyDescent="0.25">
      <c r="A4" s="16"/>
      <c r="B4" s="38" t="s">
        <v>296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x14ac:dyDescent="0.25">
      <c r="A5" s="16"/>
      <c r="B5" s="20" t="s">
        <v>233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x14ac:dyDescent="0.25">
      <c r="A6" s="16"/>
      <c r="B6" s="1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40.5" x14ac:dyDescent="0.25">
      <c r="A7" s="16"/>
      <c r="B7" s="18" t="s">
        <v>295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9" spans="1:22" x14ac:dyDescent="0.25">
      <c r="A9" s="16"/>
      <c r="B9" s="22" t="s">
        <v>202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x14ac:dyDescent="0.25">
      <c r="A10" s="23">
        <v>1</v>
      </c>
      <c r="B10" s="163" t="s">
        <v>294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x14ac:dyDescent="0.25">
      <c r="A11" s="23">
        <v>2</v>
      </c>
      <c r="B11" s="163" t="s">
        <v>226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x14ac:dyDescent="0.25">
      <c r="A12" s="23">
        <v>3</v>
      </c>
      <c r="B12" s="163" t="s">
        <v>297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s="16" customFormat="1" x14ac:dyDescent="0.25">
      <c r="A13" s="23">
        <v>4</v>
      </c>
      <c r="B13" s="164" t="s">
        <v>234</v>
      </c>
    </row>
    <row r="14" spans="1:22" x14ac:dyDescent="0.25">
      <c r="B14" s="119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7" spans="1:2" x14ac:dyDescent="0.25">
      <c r="A17" s="16"/>
      <c r="B17" s="34" t="s">
        <v>203</v>
      </c>
    </row>
    <row r="18" spans="1:2" x14ac:dyDescent="0.25">
      <c r="A18" s="16"/>
      <c r="B18" s="35" t="s">
        <v>204</v>
      </c>
    </row>
    <row r="19" spans="1:2" x14ac:dyDescent="0.25">
      <c r="A19" s="16"/>
      <c r="B19" s="36" t="s">
        <v>205</v>
      </c>
    </row>
    <row r="20" spans="1:2" x14ac:dyDescent="0.25">
      <c r="B20" s="37"/>
    </row>
    <row r="21" spans="1:2" x14ac:dyDescent="0.25">
      <c r="B21" s="18" t="s">
        <v>206</v>
      </c>
    </row>
    <row r="22" spans="1:2" x14ac:dyDescent="0.25">
      <c r="B22" s="18" t="s">
        <v>207</v>
      </c>
    </row>
    <row r="23" spans="1:2" x14ac:dyDescent="0.25">
      <c r="B23" s="18" t="s">
        <v>208</v>
      </c>
    </row>
    <row r="24" spans="1:2" x14ac:dyDescent="0.25">
      <c r="B24" s="18" t="s">
        <v>209</v>
      </c>
    </row>
    <row r="25" spans="1:2" x14ac:dyDescent="0.25">
      <c r="B25" s="18" t="s">
        <v>210</v>
      </c>
    </row>
    <row r="26" spans="1:2" x14ac:dyDescent="0.25">
      <c r="B26" s="16"/>
    </row>
    <row r="27" spans="1:2" ht="22.5" x14ac:dyDescent="0.25">
      <c r="B27" s="19" t="s">
        <v>211</v>
      </c>
    </row>
    <row r="28" spans="1:2" x14ac:dyDescent="0.25">
      <c r="B28" s="16"/>
    </row>
    <row r="29" spans="1:2" x14ac:dyDescent="0.25">
      <c r="B29" s="24" t="s">
        <v>212</v>
      </c>
    </row>
  </sheetData>
  <hyperlinks>
    <hyperlink ref="B10" location="'Resumen 2015-16_2023-24'!A1" display="Resumen 2015-16 al 2023-24"/>
    <hyperlink ref="B11" location="'2015-2017'!A1" display="2015-16 al 2017-18"/>
    <hyperlink ref="B12" location="'2018-2020'!A1" display="2018-19 al 2020-2021"/>
    <hyperlink ref="B19" r:id="rId1"/>
    <hyperlink ref="B27" r:id="rId2"/>
    <hyperlink ref="B17" r:id="rId3"/>
    <hyperlink ref="B18" r:id="rId4"/>
    <hyperlink ref="B13" location="'2021-2023'!A1" display="2021-22 al 2023-24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W1"/>
    </sheetView>
  </sheetViews>
  <sheetFormatPr defaultRowHeight="15" x14ac:dyDescent="0.25"/>
  <cols>
    <col min="1" max="1" width="12.5703125" customWidth="1"/>
    <col min="3" max="3" width="15.7109375" bestFit="1" customWidth="1"/>
    <col min="4" max="9" width="6.5703125" bestFit="1" customWidth="1"/>
    <col min="10" max="10" width="2.7109375" style="31" customWidth="1"/>
    <col min="11" max="16" width="6.5703125" bestFit="1" customWidth="1"/>
    <col min="17" max="17" width="2.7109375" style="31" customWidth="1"/>
    <col min="18" max="22" width="6.5703125" bestFit="1" customWidth="1"/>
    <col min="23" max="23" width="6.85546875" bestFit="1" customWidth="1"/>
    <col min="24" max="24" width="6.5703125" bestFit="1" customWidth="1"/>
  </cols>
  <sheetData>
    <row r="1" spans="1:23" s="2" customFormat="1" x14ac:dyDescent="0.25">
      <c r="A1" s="125" t="s">
        <v>183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</row>
    <row r="2" spans="1:23" s="2" customFormat="1" x14ac:dyDescent="0.25">
      <c r="A2" s="125" t="s">
        <v>184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spans="1:23" s="2" customFormat="1" x14ac:dyDescent="0.25">
      <c r="A3" s="125" t="s">
        <v>192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3" s="2" customFormat="1" x14ac:dyDescent="0.25">
      <c r="A4" s="3"/>
      <c r="B4" s="4"/>
      <c r="C4" s="4"/>
      <c r="D4" s="4"/>
      <c r="E4" s="4"/>
      <c r="F4" s="4"/>
      <c r="G4" s="4"/>
      <c r="H4" s="4"/>
      <c r="I4" s="4"/>
      <c r="J4" s="26"/>
      <c r="K4" s="4"/>
      <c r="L4" s="4"/>
      <c r="M4" s="4"/>
      <c r="N4" s="4"/>
      <c r="O4" s="4"/>
      <c r="P4" s="4"/>
      <c r="Q4" s="26"/>
      <c r="T4"/>
      <c r="U4"/>
      <c r="V4" s="128" t="s">
        <v>229</v>
      </c>
      <c r="W4" s="128"/>
    </row>
    <row r="5" spans="1:23" s="2" customFormat="1" x14ac:dyDescent="0.25">
      <c r="A5" s="126" t="s">
        <v>276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</row>
    <row r="6" spans="1:23" s="2" customFormat="1" ht="12.75" x14ac:dyDescent="0.25">
      <c r="A6" s="127" t="s">
        <v>233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</row>
    <row r="7" spans="1:23" s="2" customFormat="1" ht="12" x14ac:dyDescent="0.25">
      <c r="A7" s="134" t="s">
        <v>196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</row>
    <row r="8" spans="1:23" s="1" customFormat="1" ht="15" customHeight="1" x14ac:dyDescent="0.25">
      <c r="A8" s="129" t="s">
        <v>185</v>
      </c>
      <c r="B8" s="129"/>
      <c r="C8" s="129"/>
      <c r="D8" s="121" t="s">
        <v>175</v>
      </c>
      <c r="E8" s="121"/>
      <c r="F8" s="121"/>
      <c r="G8" s="121"/>
      <c r="H8" s="121"/>
      <c r="I8" s="121"/>
      <c r="J8" s="28"/>
      <c r="K8" s="121" t="s">
        <v>176</v>
      </c>
      <c r="L8" s="121"/>
      <c r="M8" s="121"/>
      <c r="N8" s="121"/>
      <c r="O8" s="121"/>
      <c r="P8" s="121"/>
      <c r="Q8" s="28"/>
      <c r="R8" s="121" t="s">
        <v>177</v>
      </c>
      <c r="S8" s="121"/>
      <c r="T8" s="121"/>
      <c r="U8" s="121"/>
      <c r="V8" s="121"/>
      <c r="W8" s="121"/>
    </row>
    <row r="9" spans="1:23" s="1" customFormat="1" x14ac:dyDescent="0.25">
      <c r="A9" s="129"/>
      <c r="B9" s="129"/>
      <c r="C9" s="129"/>
      <c r="D9" s="121" t="s">
        <v>181</v>
      </c>
      <c r="E9" s="121"/>
      <c r="F9" s="121"/>
      <c r="G9" s="121" t="s">
        <v>182</v>
      </c>
      <c r="H9" s="121"/>
      <c r="I9" s="121"/>
      <c r="J9" s="28"/>
      <c r="K9" s="121" t="s">
        <v>181</v>
      </c>
      <c r="L9" s="121"/>
      <c r="M9" s="121"/>
      <c r="N9" s="121" t="s">
        <v>182</v>
      </c>
      <c r="O9" s="121"/>
      <c r="P9" s="121"/>
      <c r="Q9" s="28"/>
      <c r="R9" s="121" t="s">
        <v>181</v>
      </c>
      <c r="S9" s="121"/>
      <c r="T9" s="121"/>
      <c r="U9" s="121" t="s">
        <v>182</v>
      </c>
      <c r="V9" s="121"/>
      <c r="W9" s="121"/>
    </row>
    <row r="10" spans="1:23" s="1" customFormat="1" x14ac:dyDescent="0.25">
      <c r="A10" s="129"/>
      <c r="B10" s="129"/>
      <c r="C10" s="129"/>
      <c r="D10" s="5" t="s">
        <v>1</v>
      </c>
      <c r="E10" s="5" t="s">
        <v>2</v>
      </c>
      <c r="F10" s="5" t="s">
        <v>0</v>
      </c>
      <c r="G10" s="5" t="s">
        <v>1</v>
      </c>
      <c r="H10" s="5" t="s">
        <v>2</v>
      </c>
      <c r="I10" s="5" t="s">
        <v>0</v>
      </c>
      <c r="J10" s="28"/>
      <c r="K10" s="5" t="s">
        <v>1</v>
      </c>
      <c r="L10" s="5" t="s">
        <v>2</v>
      </c>
      <c r="M10" s="5" t="s">
        <v>0</v>
      </c>
      <c r="N10" s="5" t="s">
        <v>1</v>
      </c>
      <c r="O10" s="5" t="s">
        <v>2</v>
      </c>
      <c r="P10" s="5" t="s">
        <v>0</v>
      </c>
      <c r="Q10" s="28"/>
      <c r="R10" s="5" t="s">
        <v>1</v>
      </c>
      <c r="S10" s="5" t="s">
        <v>2</v>
      </c>
      <c r="T10" s="5" t="s">
        <v>0</v>
      </c>
      <c r="U10" s="5" t="s">
        <v>1</v>
      </c>
      <c r="V10" s="5" t="s">
        <v>2</v>
      </c>
      <c r="W10" s="5" t="s">
        <v>0</v>
      </c>
    </row>
    <row r="11" spans="1:23" s="16" customFormat="1" x14ac:dyDescent="0.25">
      <c r="A11" s="122" t="s">
        <v>13</v>
      </c>
      <c r="B11" s="123"/>
      <c r="C11" s="124"/>
      <c r="D11" s="14">
        <v>1347</v>
      </c>
      <c r="E11" s="14">
        <v>2093</v>
      </c>
      <c r="F11" s="14">
        <v>3440</v>
      </c>
      <c r="G11" s="14">
        <v>1308</v>
      </c>
      <c r="H11" s="14">
        <v>2032</v>
      </c>
      <c r="I11" s="14">
        <v>3340</v>
      </c>
      <c r="J11" s="30"/>
      <c r="K11" s="14">
        <v>1314</v>
      </c>
      <c r="L11" s="14">
        <v>2086</v>
      </c>
      <c r="M11" s="14">
        <v>3400</v>
      </c>
      <c r="N11" s="14">
        <v>1265</v>
      </c>
      <c r="O11" s="14">
        <v>2003</v>
      </c>
      <c r="P11" s="14">
        <v>3268</v>
      </c>
      <c r="Q11" s="27"/>
      <c r="R11" s="14">
        <v>1268</v>
      </c>
      <c r="S11" s="14">
        <v>1849</v>
      </c>
      <c r="T11" s="14">
        <v>3117</v>
      </c>
      <c r="U11" s="14">
        <v>1152</v>
      </c>
      <c r="V11" s="16">
        <v>1687</v>
      </c>
      <c r="W11" s="16">
        <v>2839</v>
      </c>
    </row>
    <row r="12" spans="1:23" s="1" customFormat="1" ht="12.75" x14ac:dyDescent="0.25">
      <c r="A12" s="133" t="s">
        <v>186</v>
      </c>
      <c r="B12" s="133"/>
      <c r="C12" s="133"/>
      <c r="D12" s="9">
        <v>9</v>
      </c>
      <c r="E12" s="9">
        <v>24</v>
      </c>
      <c r="F12" s="9">
        <v>33</v>
      </c>
      <c r="G12" s="9">
        <v>8</v>
      </c>
      <c r="H12" s="9">
        <v>17</v>
      </c>
      <c r="I12" s="9">
        <v>25</v>
      </c>
      <c r="J12" s="29"/>
      <c r="K12" s="9">
        <v>7</v>
      </c>
      <c r="L12" s="9">
        <v>18</v>
      </c>
      <c r="M12" s="9">
        <v>25</v>
      </c>
      <c r="N12" s="9">
        <v>7</v>
      </c>
      <c r="O12" s="9">
        <v>17</v>
      </c>
      <c r="P12" s="9">
        <v>24</v>
      </c>
      <c r="Q12" s="29"/>
      <c r="R12" s="9">
        <v>4</v>
      </c>
      <c r="S12" s="9">
        <v>10</v>
      </c>
      <c r="T12" s="9">
        <v>14</v>
      </c>
      <c r="U12" s="9">
        <v>6</v>
      </c>
      <c r="V12" s="9">
        <v>12</v>
      </c>
      <c r="W12" s="9">
        <v>18</v>
      </c>
    </row>
    <row r="13" spans="1:23" s="1" customFormat="1" ht="12.75" x14ac:dyDescent="0.25">
      <c r="A13" s="133" t="s">
        <v>187</v>
      </c>
      <c r="B13" s="133"/>
      <c r="C13" s="133"/>
      <c r="D13" s="9">
        <v>710</v>
      </c>
      <c r="E13" s="9">
        <v>1174</v>
      </c>
      <c r="F13" s="9">
        <v>1884</v>
      </c>
      <c r="G13" s="9">
        <v>657</v>
      </c>
      <c r="H13" s="9">
        <v>1129</v>
      </c>
      <c r="I13" s="9">
        <v>1786</v>
      </c>
      <c r="J13" s="29"/>
      <c r="K13" s="9">
        <v>684</v>
      </c>
      <c r="L13" s="9">
        <v>1154</v>
      </c>
      <c r="M13" s="9">
        <v>1838</v>
      </c>
      <c r="N13" s="9">
        <v>641</v>
      </c>
      <c r="O13" s="9">
        <v>1079</v>
      </c>
      <c r="P13" s="9">
        <v>1720</v>
      </c>
      <c r="Q13" s="29"/>
      <c r="R13" s="9">
        <v>645</v>
      </c>
      <c r="S13" s="9">
        <v>983</v>
      </c>
      <c r="T13" s="9">
        <v>1628</v>
      </c>
      <c r="U13" s="9">
        <v>556</v>
      </c>
      <c r="V13" s="9">
        <v>869</v>
      </c>
      <c r="W13" s="9">
        <v>1425</v>
      </c>
    </row>
    <row r="14" spans="1:23" s="1" customFormat="1" ht="12.75" x14ac:dyDescent="0.25">
      <c r="A14" s="133" t="s">
        <v>188</v>
      </c>
      <c r="B14" s="133"/>
      <c r="C14" s="133"/>
      <c r="D14" s="9">
        <v>0</v>
      </c>
      <c r="E14" s="9">
        <v>2</v>
      </c>
      <c r="F14" s="9">
        <v>2</v>
      </c>
      <c r="G14" s="9">
        <v>0</v>
      </c>
      <c r="H14" s="9">
        <v>3</v>
      </c>
      <c r="I14" s="9">
        <v>3</v>
      </c>
      <c r="J14" s="29"/>
      <c r="K14" s="9">
        <v>1</v>
      </c>
      <c r="L14" s="9">
        <v>1</v>
      </c>
      <c r="M14" s="9">
        <v>2</v>
      </c>
      <c r="N14" s="9">
        <v>1</v>
      </c>
      <c r="O14" s="9">
        <v>2</v>
      </c>
      <c r="P14" s="9">
        <v>3</v>
      </c>
      <c r="Q14" s="29"/>
      <c r="R14" s="9">
        <v>1</v>
      </c>
      <c r="S14" s="9">
        <v>3</v>
      </c>
      <c r="T14" s="9">
        <v>4</v>
      </c>
      <c r="U14" s="9">
        <v>3</v>
      </c>
      <c r="V14" s="9">
        <v>3</v>
      </c>
      <c r="W14" s="9">
        <v>6</v>
      </c>
    </row>
    <row r="15" spans="1:23" s="1" customFormat="1" ht="12.75" x14ac:dyDescent="0.25">
      <c r="A15" s="133" t="s">
        <v>20</v>
      </c>
      <c r="B15" s="133"/>
      <c r="C15" s="133"/>
      <c r="D15" s="9">
        <v>306</v>
      </c>
      <c r="E15" s="9">
        <v>527</v>
      </c>
      <c r="F15" s="9">
        <v>833</v>
      </c>
      <c r="G15" s="9">
        <v>327</v>
      </c>
      <c r="H15" s="9">
        <v>525</v>
      </c>
      <c r="I15" s="9">
        <v>852</v>
      </c>
      <c r="J15" s="29"/>
      <c r="K15" s="9">
        <v>317</v>
      </c>
      <c r="L15" s="9">
        <v>539</v>
      </c>
      <c r="M15" s="9">
        <v>856</v>
      </c>
      <c r="N15" s="9">
        <v>321</v>
      </c>
      <c r="O15" s="9">
        <v>535</v>
      </c>
      <c r="P15" s="9">
        <v>856</v>
      </c>
      <c r="Q15" s="29"/>
      <c r="R15" s="9">
        <v>326</v>
      </c>
      <c r="S15" s="9">
        <v>495</v>
      </c>
      <c r="T15" s="9">
        <v>821</v>
      </c>
      <c r="U15" s="9">
        <v>313</v>
      </c>
      <c r="V15" s="9">
        <v>459</v>
      </c>
      <c r="W15" s="9">
        <v>772</v>
      </c>
    </row>
    <row r="16" spans="1:23" s="1" customFormat="1" ht="12.75" x14ac:dyDescent="0.25">
      <c r="A16" s="133" t="s">
        <v>97</v>
      </c>
      <c r="B16" s="133"/>
      <c r="C16" s="133"/>
      <c r="D16" s="9">
        <v>322</v>
      </c>
      <c r="E16" s="9">
        <v>366</v>
      </c>
      <c r="F16" s="9">
        <v>688</v>
      </c>
      <c r="G16" s="9">
        <v>316</v>
      </c>
      <c r="H16" s="9">
        <v>358</v>
      </c>
      <c r="I16" s="9">
        <v>674</v>
      </c>
      <c r="J16" s="29"/>
      <c r="K16" s="9">
        <v>305</v>
      </c>
      <c r="L16" s="9">
        <v>374</v>
      </c>
      <c r="M16" s="9">
        <v>679</v>
      </c>
      <c r="N16" s="9">
        <v>295</v>
      </c>
      <c r="O16" s="9">
        <v>370</v>
      </c>
      <c r="P16" s="9">
        <v>665</v>
      </c>
      <c r="Q16" s="29"/>
      <c r="R16" s="9">
        <v>292</v>
      </c>
      <c r="S16" s="9">
        <v>358</v>
      </c>
      <c r="T16" s="9">
        <v>650</v>
      </c>
      <c r="U16" s="9">
        <v>274</v>
      </c>
      <c r="V16" s="9">
        <v>344</v>
      </c>
      <c r="W16" s="9">
        <v>618</v>
      </c>
    </row>
    <row r="18" spans="1:24" s="1" customFormat="1" ht="15" customHeight="1" x14ac:dyDescent="0.25">
      <c r="A18" s="129" t="s">
        <v>185</v>
      </c>
      <c r="B18" s="129"/>
      <c r="C18" s="129"/>
      <c r="D18" s="121" t="s">
        <v>178</v>
      </c>
      <c r="E18" s="121"/>
      <c r="F18" s="121"/>
      <c r="G18" s="121"/>
      <c r="H18" s="121"/>
      <c r="I18" s="121"/>
      <c r="J18" s="28"/>
      <c r="K18" s="121" t="s">
        <v>179</v>
      </c>
      <c r="L18" s="121"/>
      <c r="M18" s="121"/>
      <c r="N18" s="121"/>
      <c r="O18" s="121"/>
      <c r="P18" s="121"/>
      <c r="Q18" s="32"/>
      <c r="R18" s="130" t="s">
        <v>180</v>
      </c>
      <c r="S18" s="131"/>
      <c r="T18" s="131"/>
      <c r="U18" s="131"/>
      <c r="V18" s="131"/>
      <c r="W18" s="132"/>
    </row>
    <row r="19" spans="1:24" s="1" customFormat="1" x14ac:dyDescent="0.25">
      <c r="A19" s="129"/>
      <c r="B19" s="129"/>
      <c r="C19" s="129"/>
      <c r="D19" s="121" t="s">
        <v>181</v>
      </c>
      <c r="E19" s="121"/>
      <c r="F19" s="121"/>
      <c r="G19" s="121" t="s">
        <v>182</v>
      </c>
      <c r="H19" s="121"/>
      <c r="I19" s="121"/>
      <c r="J19" s="28"/>
      <c r="K19" s="121" t="s">
        <v>181</v>
      </c>
      <c r="L19" s="121"/>
      <c r="M19" s="121"/>
      <c r="N19" s="121" t="s">
        <v>182</v>
      </c>
      <c r="O19" s="121"/>
      <c r="P19" s="121"/>
      <c r="Q19" s="28"/>
      <c r="R19" s="121" t="s">
        <v>181</v>
      </c>
      <c r="S19" s="121"/>
      <c r="T19" s="121"/>
      <c r="U19" s="121" t="s">
        <v>182</v>
      </c>
      <c r="V19" s="121"/>
      <c r="W19" s="121"/>
    </row>
    <row r="20" spans="1:24" s="1" customFormat="1" x14ac:dyDescent="0.25">
      <c r="A20" s="129"/>
      <c r="B20" s="129"/>
      <c r="C20" s="129"/>
      <c r="D20" s="39" t="s">
        <v>230</v>
      </c>
      <c r="E20" s="39" t="s">
        <v>231</v>
      </c>
      <c r="F20" s="39" t="s">
        <v>0</v>
      </c>
      <c r="G20" s="39" t="s">
        <v>230</v>
      </c>
      <c r="H20" s="39" t="s">
        <v>231</v>
      </c>
      <c r="I20" s="39" t="s">
        <v>0</v>
      </c>
      <c r="J20" s="28"/>
      <c r="K20" s="39" t="s">
        <v>230</v>
      </c>
      <c r="L20" s="39" t="s">
        <v>231</v>
      </c>
      <c r="M20" s="39" t="s">
        <v>0</v>
      </c>
      <c r="N20" s="39" t="s">
        <v>230</v>
      </c>
      <c r="O20" s="39" t="s">
        <v>231</v>
      </c>
      <c r="P20" s="39" t="s">
        <v>0</v>
      </c>
      <c r="Q20" s="28"/>
      <c r="R20" s="39" t="s">
        <v>230</v>
      </c>
      <c r="S20" s="39" t="s">
        <v>231</v>
      </c>
      <c r="T20" s="39" t="s">
        <v>0</v>
      </c>
      <c r="U20" s="39" t="s">
        <v>230</v>
      </c>
      <c r="V20" s="39" t="s">
        <v>231</v>
      </c>
      <c r="W20" s="39" t="s">
        <v>0</v>
      </c>
    </row>
    <row r="21" spans="1:24" s="16" customFormat="1" x14ac:dyDescent="0.25">
      <c r="A21" s="122" t="s">
        <v>13</v>
      </c>
      <c r="B21" s="123"/>
      <c r="C21" s="124"/>
      <c r="D21" s="14">
        <v>2019</v>
      </c>
      <c r="E21" s="14">
        <v>1256</v>
      </c>
      <c r="F21" s="14">
        <v>3275</v>
      </c>
      <c r="G21" s="14">
        <v>1767</v>
      </c>
      <c r="H21" s="14">
        <v>1131</v>
      </c>
      <c r="I21" s="14">
        <v>2898</v>
      </c>
      <c r="J21" s="43"/>
      <c r="K21" s="14">
        <v>1943</v>
      </c>
      <c r="L21" s="14">
        <v>1198</v>
      </c>
      <c r="M21" s="14">
        <v>3141</v>
      </c>
      <c r="N21" s="14">
        <v>1699</v>
      </c>
      <c r="O21" s="14">
        <v>1107</v>
      </c>
      <c r="P21" s="14">
        <v>2806</v>
      </c>
      <c r="Q21" s="27"/>
      <c r="R21" s="14">
        <v>1901</v>
      </c>
      <c r="S21" s="14">
        <v>1114</v>
      </c>
      <c r="T21" s="14">
        <v>3015</v>
      </c>
      <c r="U21" s="14">
        <v>1813</v>
      </c>
      <c r="V21" s="14">
        <v>1075</v>
      </c>
      <c r="W21" s="14">
        <v>2888</v>
      </c>
    </row>
    <row r="22" spans="1:24" s="1" customFormat="1" x14ac:dyDescent="0.25">
      <c r="A22" s="42" t="s">
        <v>79</v>
      </c>
      <c r="B22" s="40"/>
      <c r="C22" s="41"/>
      <c r="D22" s="11">
        <v>10</v>
      </c>
      <c r="E22" s="11">
        <v>6</v>
      </c>
      <c r="F22" s="11">
        <v>16</v>
      </c>
      <c r="G22" s="11">
        <v>12</v>
      </c>
      <c r="H22" s="11">
        <v>8</v>
      </c>
      <c r="I22" s="11">
        <v>20</v>
      </c>
      <c r="J22" s="44"/>
      <c r="K22" s="11">
        <v>18</v>
      </c>
      <c r="L22" s="11">
        <v>4</v>
      </c>
      <c r="M22" s="11">
        <v>22</v>
      </c>
      <c r="N22" s="11">
        <v>12</v>
      </c>
      <c r="O22" s="11">
        <v>4</v>
      </c>
      <c r="P22" s="11">
        <v>16</v>
      </c>
      <c r="Q22" s="29"/>
      <c r="R22" s="11">
        <v>8</v>
      </c>
      <c r="S22" s="11">
        <v>1</v>
      </c>
      <c r="T22" s="11">
        <v>9</v>
      </c>
      <c r="U22" s="11">
        <v>8</v>
      </c>
      <c r="V22" s="11">
        <v>1</v>
      </c>
      <c r="W22" s="11">
        <v>9</v>
      </c>
    </row>
    <row r="23" spans="1:24" s="1" customFormat="1" x14ac:dyDescent="0.25">
      <c r="A23" s="42" t="s">
        <v>219</v>
      </c>
      <c r="B23" s="40"/>
      <c r="C23" s="41"/>
      <c r="D23" s="11">
        <v>1</v>
      </c>
      <c r="E23" s="11">
        <v>6</v>
      </c>
      <c r="F23" s="11">
        <v>7</v>
      </c>
      <c r="G23" s="11">
        <v>1</v>
      </c>
      <c r="H23" s="11">
        <v>5</v>
      </c>
      <c r="I23" s="11">
        <v>6</v>
      </c>
      <c r="J23" s="44"/>
      <c r="K23" s="11">
        <v>4</v>
      </c>
      <c r="L23" s="11">
        <v>4</v>
      </c>
      <c r="M23" s="11">
        <v>8</v>
      </c>
      <c r="N23" s="11">
        <v>1</v>
      </c>
      <c r="O23" s="11">
        <v>3</v>
      </c>
      <c r="P23" s="11">
        <v>4</v>
      </c>
      <c r="Q23" s="29"/>
      <c r="R23" s="11">
        <v>2</v>
      </c>
      <c r="S23" s="11">
        <v>2</v>
      </c>
      <c r="T23" s="11">
        <v>4</v>
      </c>
      <c r="U23" s="11">
        <v>3</v>
      </c>
      <c r="V23" s="11">
        <v>3</v>
      </c>
      <c r="W23" s="11">
        <v>6</v>
      </c>
    </row>
    <row r="24" spans="1:24" s="1" customFormat="1" x14ac:dyDescent="0.25">
      <c r="A24" s="42" t="s">
        <v>20</v>
      </c>
      <c r="B24" s="40"/>
      <c r="C24" s="41"/>
      <c r="D24" s="11">
        <v>523</v>
      </c>
      <c r="E24" s="11">
        <v>327</v>
      </c>
      <c r="F24" s="11">
        <v>850</v>
      </c>
      <c r="G24" s="11">
        <v>505</v>
      </c>
      <c r="H24" s="11">
        <v>311</v>
      </c>
      <c r="I24" s="11">
        <v>816</v>
      </c>
      <c r="J24" s="44"/>
      <c r="K24" s="11">
        <v>490</v>
      </c>
      <c r="L24" s="11">
        <v>350</v>
      </c>
      <c r="M24" s="11">
        <v>840</v>
      </c>
      <c r="N24" s="11">
        <v>470</v>
      </c>
      <c r="O24" s="11">
        <v>341</v>
      </c>
      <c r="P24" s="11">
        <v>811</v>
      </c>
      <c r="Q24" s="29"/>
      <c r="R24" s="11">
        <v>506</v>
      </c>
      <c r="S24" s="11">
        <v>312</v>
      </c>
      <c r="T24" s="11">
        <v>818</v>
      </c>
      <c r="U24" s="11">
        <v>489</v>
      </c>
      <c r="V24" s="11">
        <v>301</v>
      </c>
      <c r="W24" s="11">
        <v>790</v>
      </c>
    </row>
    <row r="25" spans="1:24" s="1" customFormat="1" x14ac:dyDescent="0.25">
      <c r="A25" s="42" t="s">
        <v>187</v>
      </c>
      <c r="B25" s="40"/>
      <c r="C25" s="41"/>
      <c r="D25" s="11">
        <v>1106</v>
      </c>
      <c r="E25" s="11">
        <v>628</v>
      </c>
      <c r="F25" s="11">
        <v>1734</v>
      </c>
      <c r="G25" s="11">
        <v>872</v>
      </c>
      <c r="H25" s="11">
        <v>527</v>
      </c>
      <c r="I25" s="11">
        <v>1399</v>
      </c>
      <c r="J25" s="44"/>
      <c r="K25" s="11">
        <v>1073</v>
      </c>
      <c r="L25" s="11">
        <v>589</v>
      </c>
      <c r="M25" s="11">
        <v>1662</v>
      </c>
      <c r="N25" s="11">
        <v>867</v>
      </c>
      <c r="O25" s="11">
        <v>514</v>
      </c>
      <c r="P25" s="11">
        <v>1381</v>
      </c>
      <c r="Q25" s="29"/>
      <c r="R25" s="11">
        <v>1050</v>
      </c>
      <c r="S25" s="11">
        <v>563</v>
      </c>
      <c r="T25" s="11">
        <v>1613</v>
      </c>
      <c r="U25" s="11">
        <v>975</v>
      </c>
      <c r="V25" s="11">
        <v>533</v>
      </c>
      <c r="W25" s="11">
        <v>1508</v>
      </c>
    </row>
    <row r="26" spans="1:24" s="1" customFormat="1" x14ac:dyDescent="0.25">
      <c r="A26" s="42" t="s">
        <v>217</v>
      </c>
      <c r="B26" s="40"/>
      <c r="C26" s="41"/>
      <c r="D26" s="11">
        <v>22</v>
      </c>
      <c r="E26" s="11">
        <v>31</v>
      </c>
      <c r="F26" s="11">
        <v>53</v>
      </c>
      <c r="G26" s="11">
        <v>29</v>
      </c>
      <c r="H26" s="11">
        <v>26</v>
      </c>
      <c r="I26" s="11">
        <v>55</v>
      </c>
      <c r="J26" s="44"/>
      <c r="K26" s="11">
        <v>24</v>
      </c>
      <c r="L26" s="11">
        <v>21</v>
      </c>
      <c r="M26" s="11">
        <v>45</v>
      </c>
      <c r="N26" s="11">
        <v>25</v>
      </c>
      <c r="O26" s="11">
        <v>19</v>
      </c>
      <c r="P26" s="11">
        <v>44</v>
      </c>
      <c r="Q26" s="29"/>
      <c r="R26" s="11">
        <v>28</v>
      </c>
      <c r="S26" s="11">
        <v>27</v>
      </c>
      <c r="T26" s="11">
        <v>55</v>
      </c>
      <c r="U26" s="11">
        <v>25</v>
      </c>
      <c r="V26" s="11">
        <v>32</v>
      </c>
      <c r="W26" s="11">
        <v>57</v>
      </c>
    </row>
    <row r="27" spans="1:24" x14ac:dyDescent="0.25">
      <c r="A27" s="42" t="s">
        <v>97</v>
      </c>
      <c r="B27" s="40"/>
      <c r="C27" s="41"/>
      <c r="D27" s="45">
        <v>357</v>
      </c>
      <c r="E27" s="45">
        <v>258</v>
      </c>
      <c r="F27" s="45">
        <v>615</v>
      </c>
      <c r="G27" s="45">
        <v>348</v>
      </c>
      <c r="H27" s="45">
        <v>254</v>
      </c>
      <c r="I27" s="45">
        <v>602</v>
      </c>
      <c r="K27" s="45">
        <v>334</v>
      </c>
      <c r="L27" s="45">
        <v>230</v>
      </c>
      <c r="M27" s="45">
        <v>564</v>
      </c>
      <c r="N27" s="45">
        <v>324</v>
      </c>
      <c r="O27" s="45">
        <v>226</v>
      </c>
      <c r="P27" s="45">
        <v>550</v>
      </c>
      <c r="R27" s="45">
        <v>307</v>
      </c>
      <c r="S27" s="45">
        <v>209</v>
      </c>
      <c r="T27" s="45">
        <v>516</v>
      </c>
      <c r="U27" s="45">
        <v>313</v>
      </c>
      <c r="V27" s="45">
        <v>205</v>
      </c>
      <c r="W27" s="45">
        <v>518</v>
      </c>
    </row>
    <row r="28" spans="1:24" s="16" customFormat="1" x14ac:dyDescent="0.25">
      <c r="A28" s="42"/>
      <c r="B28" s="40"/>
      <c r="C28" s="41"/>
      <c r="J28" s="31"/>
      <c r="Q28" s="31"/>
    </row>
    <row r="29" spans="1:24" x14ac:dyDescent="0.25">
      <c r="A29" s="129" t="s">
        <v>185</v>
      </c>
      <c r="B29" s="129"/>
      <c r="C29" s="129"/>
      <c r="D29" s="121" t="s">
        <v>195</v>
      </c>
      <c r="E29" s="121"/>
      <c r="F29" s="121"/>
      <c r="G29" s="121"/>
      <c r="H29" s="121"/>
      <c r="I29" s="121"/>
      <c r="J29" s="28"/>
      <c r="K29" s="121" t="s">
        <v>214</v>
      </c>
      <c r="L29" s="121"/>
      <c r="M29" s="121"/>
      <c r="N29" s="121"/>
      <c r="O29" s="121"/>
      <c r="P29" s="121"/>
      <c r="Q29" s="26"/>
      <c r="R29" s="121" t="s">
        <v>227</v>
      </c>
      <c r="S29" s="121"/>
      <c r="T29" s="121"/>
      <c r="U29" s="121"/>
      <c r="V29" s="121"/>
      <c r="W29" s="121"/>
      <c r="X29" s="121"/>
    </row>
    <row r="30" spans="1:24" x14ac:dyDescent="0.25">
      <c r="A30" s="129"/>
      <c r="B30" s="129"/>
      <c r="C30" s="129"/>
      <c r="D30" s="121" t="s">
        <v>181</v>
      </c>
      <c r="E30" s="121"/>
      <c r="F30" s="121"/>
      <c r="G30" s="121" t="s">
        <v>182</v>
      </c>
      <c r="H30" s="121"/>
      <c r="I30" s="121"/>
      <c r="J30" s="28"/>
      <c r="K30" s="121" t="s">
        <v>181</v>
      </c>
      <c r="L30" s="121"/>
      <c r="M30" s="121"/>
      <c r="N30" s="121" t="s">
        <v>182</v>
      </c>
      <c r="O30" s="121"/>
      <c r="P30" s="121"/>
      <c r="Q30" s="26"/>
      <c r="R30" s="120" t="s">
        <v>197</v>
      </c>
      <c r="S30" s="120"/>
      <c r="T30" s="120"/>
      <c r="U30" s="120"/>
      <c r="V30" s="120" t="s">
        <v>198</v>
      </c>
      <c r="W30" s="120"/>
      <c r="X30" s="120"/>
    </row>
    <row r="31" spans="1:24" x14ac:dyDescent="0.25">
      <c r="A31" s="129"/>
      <c r="B31" s="129"/>
      <c r="C31" s="129"/>
      <c r="D31" s="39" t="s">
        <v>230</v>
      </c>
      <c r="E31" s="39" t="s">
        <v>231</v>
      </c>
      <c r="F31" s="13" t="s">
        <v>0</v>
      </c>
      <c r="G31" s="39" t="s">
        <v>230</v>
      </c>
      <c r="H31" s="39" t="s">
        <v>231</v>
      </c>
      <c r="I31" s="13" t="s">
        <v>0</v>
      </c>
      <c r="J31" s="28"/>
      <c r="K31" s="39" t="s">
        <v>230</v>
      </c>
      <c r="L31" s="39" t="s">
        <v>231</v>
      </c>
      <c r="M31" s="15" t="s">
        <v>0</v>
      </c>
      <c r="N31" s="39" t="s">
        <v>230</v>
      </c>
      <c r="O31" s="39" t="s">
        <v>231</v>
      </c>
      <c r="P31" s="25" t="s">
        <v>0</v>
      </c>
      <c r="Q31" s="26"/>
      <c r="R31" s="94" t="s">
        <v>230</v>
      </c>
      <c r="S31" s="94" t="s">
        <v>231</v>
      </c>
      <c r="T31" s="94" t="s">
        <v>228</v>
      </c>
      <c r="U31" s="94" t="s">
        <v>230</v>
      </c>
      <c r="V31" s="94" t="s">
        <v>231</v>
      </c>
      <c r="W31" s="94" t="s">
        <v>232</v>
      </c>
      <c r="X31" s="94" t="s">
        <v>228</v>
      </c>
    </row>
    <row r="32" spans="1:24" x14ac:dyDescent="0.25">
      <c r="A32" s="122" t="s">
        <v>13</v>
      </c>
      <c r="B32" s="123"/>
      <c r="C32" s="124"/>
      <c r="D32" s="14">
        <v>1938</v>
      </c>
      <c r="E32" s="14">
        <v>1081</v>
      </c>
      <c r="F32" s="14">
        <v>3019</v>
      </c>
      <c r="G32" s="14">
        <v>1732</v>
      </c>
      <c r="H32" s="14">
        <v>991</v>
      </c>
      <c r="I32" s="14">
        <v>2723</v>
      </c>
      <c r="J32" s="30"/>
      <c r="K32" s="14">
        <v>1523</v>
      </c>
      <c r="L32" s="14">
        <v>1253</v>
      </c>
      <c r="M32" s="14">
        <v>2776</v>
      </c>
      <c r="N32" s="14">
        <v>1412</v>
      </c>
      <c r="O32" s="14">
        <v>1135</v>
      </c>
      <c r="P32" s="14">
        <v>2547</v>
      </c>
      <c r="Q32" s="27"/>
      <c r="R32" s="97">
        <f t="shared" ref="R32:X32" si="0">SUM(R33:R39)</f>
        <v>1461</v>
      </c>
      <c r="S32" s="97">
        <f t="shared" si="0"/>
        <v>1159</v>
      </c>
      <c r="T32" s="97">
        <f t="shared" si="0"/>
        <v>2620</v>
      </c>
      <c r="U32" s="97">
        <f t="shared" si="0"/>
        <v>1435</v>
      </c>
      <c r="V32" s="97">
        <f t="shared" si="0"/>
        <v>1112</v>
      </c>
      <c r="W32" s="97">
        <f t="shared" si="0"/>
        <v>1</v>
      </c>
      <c r="X32" s="97">
        <f t="shared" si="0"/>
        <v>2548</v>
      </c>
    </row>
    <row r="33" spans="1:24" x14ac:dyDescent="0.25">
      <c r="A33" s="42" t="s">
        <v>79</v>
      </c>
      <c r="B33" s="40"/>
      <c r="C33" s="41"/>
      <c r="D33" s="11">
        <v>4</v>
      </c>
      <c r="E33" s="11">
        <v>2</v>
      </c>
      <c r="F33" s="11">
        <v>6</v>
      </c>
      <c r="G33" s="11">
        <v>2</v>
      </c>
      <c r="H33" s="11">
        <v>1</v>
      </c>
      <c r="I33" s="11">
        <v>3</v>
      </c>
      <c r="J33" s="29"/>
      <c r="K33" s="11">
        <v>3</v>
      </c>
      <c r="L33" s="11">
        <v>9</v>
      </c>
      <c r="M33" s="11">
        <v>12</v>
      </c>
      <c r="N33" s="11">
        <v>2</v>
      </c>
      <c r="O33" s="11">
        <v>7</v>
      </c>
      <c r="P33" s="11">
        <v>9</v>
      </c>
      <c r="Q33" s="27"/>
      <c r="R33" s="11">
        <v>8</v>
      </c>
      <c r="S33" s="11">
        <v>8</v>
      </c>
      <c r="T33" s="11">
        <v>16</v>
      </c>
      <c r="U33" s="11">
        <v>6</v>
      </c>
      <c r="V33" s="11">
        <v>1</v>
      </c>
      <c r="W33" s="11"/>
      <c r="X33" s="11">
        <v>7</v>
      </c>
    </row>
    <row r="34" spans="1:24" x14ac:dyDescent="0.25">
      <c r="A34" s="42" t="s">
        <v>219</v>
      </c>
      <c r="B34" s="40"/>
      <c r="C34" s="41"/>
      <c r="D34" s="11">
        <v>2</v>
      </c>
      <c r="E34" s="11">
        <v>1</v>
      </c>
      <c r="F34" s="11">
        <v>3</v>
      </c>
      <c r="G34" s="11">
        <v>1</v>
      </c>
      <c r="H34" s="11"/>
      <c r="I34" s="11">
        <v>1</v>
      </c>
      <c r="J34" s="29"/>
      <c r="K34" s="11">
        <v>2</v>
      </c>
      <c r="L34" s="11"/>
      <c r="M34" s="11">
        <v>2</v>
      </c>
      <c r="N34" s="11">
        <v>3</v>
      </c>
      <c r="O34" s="11"/>
      <c r="P34" s="11">
        <v>3</v>
      </c>
      <c r="Q34" s="27"/>
      <c r="R34" s="98">
        <v>2</v>
      </c>
      <c r="S34" s="98"/>
      <c r="T34" s="98">
        <v>2</v>
      </c>
      <c r="U34" s="98">
        <v>1</v>
      </c>
      <c r="V34" s="98"/>
      <c r="W34" s="98"/>
      <c r="X34" s="98">
        <v>1</v>
      </c>
    </row>
    <row r="35" spans="1:24" x14ac:dyDescent="0.25">
      <c r="A35" s="42" t="s">
        <v>20</v>
      </c>
      <c r="B35" s="40"/>
      <c r="C35" s="41"/>
      <c r="D35" s="11">
        <v>511</v>
      </c>
      <c r="E35" s="11">
        <v>307</v>
      </c>
      <c r="F35" s="11">
        <v>818</v>
      </c>
      <c r="G35" s="11">
        <v>498</v>
      </c>
      <c r="H35" s="11">
        <v>294</v>
      </c>
      <c r="I35" s="11">
        <v>792</v>
      </c>
      <c r="J35" s="29"/>
      <c r="K35" s="11">
        <v>460</v>
      </c>
      <c r="L35" s="11">
        <v>342</v>
      </c>
      <c r="M35" s="11">
        <v>802</v>
      </c>
      <c r="N35" s="11">
        <v>426</v>
      </c>
      <c r="O35" s="11">
        <v>298</v>
      </c>
      <c r="P35" s="11">
        <v>724</v>
      </c>
      <c r="Q35" s="27"/>
      <c r="R35" s="11">
        <v>451</v>
      </c>
      <c r="S35" s="11">
        <v>329</v>
      </c>
      <c r="T35" s="11">
        <v>780</v>
      </c>
      <c r="U35" s="11">
        <v>437</v>
      </c>
      <c r="V35" s="11">
        <v>333</v>
      </c>
      <c r="W35" s="11"/>
      <c r="X35" s="11">
        <v>770</v>
      </c>
    </row>
    <row r="36" spans="1:24" x14ac:dyDescent="0.25">
      <c r="A36" s="42" t="s">
        <v>187</v>
      </c>
      <c r="B36" s="40"/>
      <c r="C36" s="41"/>
      <c r="D36" s="11">
        <v>1080</v>
      </c>
      <c r="E36" s="11">
        <v>551</v>
      </c>
      <c r="F36" s="11">
        <v>1631</v>
      </c>
      <c r="G36" s="11">
        <v>893</v>
      </c>
      <c r="H36" s="11">
        <v>481</v>
      </c>
      <c r="I36" s="11">
        <v>1374</v>
      </c>
      <c r="J36" s="29"/>
      <c r="K36" s="11">
        <v>725</v>
      </c>
      <c r="L36" s="11">
        <v>677</v>
      </c>
      <c r="M36" s="11">
        <v>1402</v>
      </c>
      <c r="N36" s="11">
        <v>650</v>
      </c>
      <c r="O36" s="11">
        <v>611</v>
      </c>
      <c r="P36" s="11">
        <v>1261</v>
      </c>
      <c r="Q36" s="27"/>
      <c r="R36" s="11">
        <v>669</v>
      </c>
      <c r="S36" s="11">
        <v>629</v>
      </c>
      <c r="T36" s="11">
        <v>1298</v>
      </c>
      <c r="U36" s="11">
        <v>669</v>
      </c>
      <c r="V36" s="11">
        <v>598</v>
      </c>
      <c r="W36" s="11">
        <v>1</v>
      </c>
      <c r="X36" s="11">
        <v>1268</v>
      </c>
    </row>
    <row r="37" spans="1:24" x14ac:dyDescent="0.25">
      <c r="A37" s="42" t="s">
        <v>217</v>
      </c>
      <c r="B37" s="40"/>
      <c r="C37" s="41"/>
      <c r="D37" s="11">
        <v>25</v>
      </c>
      <c r="E37" s="11">
        <v>33</v>
      </c>
      <c r="F37" s="11">
        <v>58</v>
      </c>
      <c r="G37" s="11">
        <v>24</v>
      </c>
      <c r="H37" s="11">
        <v>30</v>
      </c>
      <c r="I37" s="11">
        <v>54</v>
      </c>
      <c r="J37" s="29"/>
      <c r="K37" s="11">
        <v>21</v>
      </c>
      <c r="L37" s="11">
        <v>32</v>
      </c>
      <c r="M37" s="11">
        <v>53</v>
      </c>
      <c r="N37" s="11">
        <v>25</v>
      </c>
      <c r="O37" s="11">
        <v>31</v>
      </c>
      <c r="P37" s="11">
        <v>56</v>
      </c>
      <c r="Q37" s="27"/>
      <c r="R37" s="11">
        <v>34</v>
      </c>
      <c r="S37" s="11">
        <v>32</v>
      </c>
      <c r="T37" s="11">
        <v>66</v>
      </c>
      <c r="U37" s="11">
        <v>32</v>
      </c>
      <c r="V37" s="11">
        <v>25</v>
      </c>
      <c r="W37" s="11"/>
      <c r="X37" s="11">
        <v>57</v>
      </c>
    </row>
    <row r="38" spans="1:24" s="16" customFormat="1" x14ac:dyDescent="0.25">
      <c r="A38" s="42" t="s">
        <v>213</v>
      </c>
      <c r="B38" s="40"/>
      <c r="C38" s="41"/>
      <c r="D38" s="45"/>
      <c r="E38" s="45"/>
      <c r="F38" s="45"/>
      <c r="G38" s="45"/>
      <c r="H38" s="45"/>
      <c r="I38" s="45"/>
      <c r="J38" s="29"/>
      <c r="K38" s="45">
        <v>16</v>
      </c>
      <c r="L38" s="45">
        <v>11</v>
      </c>
      <c r="M38" s="45">
        <v>27</v>
      </c>
      <c r="N38" s="45">
        <v>14</v>
      </c>
      <c r="O38" s="45">
        <v>8</v>
      </c>
      <c r="P38" s="45">
        <v>22</v>
      </c>
      <c r="Q38" s="27"/>
      <c r="R38" s="45"/>
      <c r="S38" s="45"/>
      <c r="T38" s="45"/>
      <c r="U38" s="45"/>
      <c r="V38" s="45"/>
      <c r="W38" s="45"/>
      <c r="X38" s="45"/>
    </row>
    <row r="39" spans="1:24" x14ac:dyDescent="0.25">
      <c r="A39" s="42" t="s">
        <v>97</v>
      </c>
      <c r="B39" s="40"/>
      <c r="C39" s="41"/>
      <c r="D39" s="33">
        <v>316</v>
      </c>
      <c r="E39" s="33">
        <v>187</v>
      </c>
      <c r="F39" s="33">
        <v>503</v>
      </c>
      <c r="G39" s="33">
        <v>314</v>
      </c>
      <c r="H39" s="33">
        <v>185</v>
      </c>
      <c r="I39" s="33">
        <v>499</v>
      </c>
      <c r="J39" s="29"/>
      <c r="K39" s="33">
        <v>296</v>
      </c>
      <c r="L39" s="33">
        <v>182</v>
      </c>
      <c r="M39" s="33">
        <v>478</v>
      </c>
      <c r="N39" s="33">
        <v>292</v>
      </c>
      <c r="O39" s="33">
        <v>180</v>
      </c>
      <c r="P39" s="33">
        <v>472</v>
      </c>
      <c r="Q39" s="27"/>
      <c r="R39" s="99">
        <v>297</v>
      </c>
      <c r="S39" s="99">
        <v>161</v>
      </c>
      <c r="T39" s="99">
        <v>458</v>
      </c>
      <c r="U39" s="99">
        <v>290</v>
      </c>
      <c r="V39" s="99">
        <v>155</v>
      </c>
      <c r="W39" s="99"/>
      <c r="X39" s="99">
        <v>445</v>
      </c>
    </row>
  </sheetData>
  <sortState ref="A44:T50">
    <sortCondition ref="A44:A50"/>
  </sortState>
  <mergeCells count="45">
    <mergeCell ref="A7:W7"/>
    <mergeCell ref="A29:C31"/>
    <mergeCell ref="D29:I29"/>
    <mergeCell ref="D30:F30"/>
    <mergeCell ref="R30:U30"/>
    <mergeCell ref="R8:W8"/>
    <mergeCell ref="K29:P29"/>
    <mergeCell ref="K30:M30"/>
    <mergeCell ref="N30:P30"/>
    <mergeCell ref="K19:M19"/>
    <mergeCell ref="R9:T9"/>
    <mergeCell ref="U9:W9"/>
    <mergeCell ref="A18:C20"/>
    <mergeCell ref="A21:C21"/>
    <mergeCell ref="A12:C12"/>
    <mergeCell ref="A13:C13"/>
    <mergeCell ref="A14:C14"/>
    <mergeCell ref="A15:C15"/>
    <mergeCell ref="A16:C16"/>
    <mergeCell ref="D18:I18"/>
    <mergeCell ref="D8:I8"/>
    <mergeCell ref="K8:P8"/>
    <mergeCell ref="K18:P18"/>
    <mergeCell ref="R19:T19"/>
    <mergeCell ref="U19:W19"/>
    <mergeCell ref="R18:W18"/>
    <mergeCell ref="D19:F19"/>
    <mergeCell ref="G19:I19"/>
    <mergeCell ref="N19:P19"/>
    <mergeCell ref="V30:X30"/>
    <mergeCell ref="R29:X29"/>
    <mergeCell ref="G30:I30"/>
    <mergeCell ref="A32:C32"/>
    <mergeCell ref="A1:W1"/>
    <mergeCell ref="A2:W2"/>
    <mergeCell ref="A3:W3"/>
    <mergeCell ref="A5:W5"/>
    <mergeCell ref="A6:W6"/>
    <mergeCell ref="V4:W4"/>
    <mergeCell ref="A11:C11"/>
    <mergeCell ref="D9:F9"/>
    <mergeCell ref="G9:I9"/>
    <mergeCell ref="K9:M9"/>
    <mergeCell ref="N9:P9"/>
    <mergeCell ref="A8:C10"/>
  </mergeCells>
  <printOptions horizontalCentered="1"/>
  <pageMargins left="0.25" right="0.25" top="0.75" bottom="0.75" header="0.3" footer="0.3"/>
  <pageSetup paperSize="5" orientation="landscape" horizontalDpi="90" verticalDpi="90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0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RowHeight="12.7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4" width="7" style="1" bestFit="1" customWidth="1"/>
    <col min="5" max="6" width="8" style="1" bestFit="1" customWidth="1"/>
    <col min="7" max="8" width="7" style="1" bestFit="1" customWidth="1"/>
    <col min="9" max="9" width="8" style="1" bestFit="1" customWidth="1"/>
    <col min="10" max="10" width="7" style="1" bestFit="1" customWidth="1"/>
    <col min="11" max="12" width="8" style="1" bestFit="1" customWidth="1"/>
    <col min="13" max="14" width="7" style="1" bestFit="1" customWidth="1"/>
    <col min="15" max="15" width="8" style="1" bestFit="1" customWidth="1"/>
    <col min="16" max="17" width="7" style="1" bestFit="1" customWidth="1"/>
    <col min="18" max="18" width="8" style="1" bestFit="1" customWidth="1"/>
    <col min="19" max="20" width="7" style="1" bestFit="1" customWidth="1"/>
    <col min="21" max="21" width="8" style="1" bestFit="1" customWidth="1"/>
    <col min="22" max="16384" width="9.140625" style="1"/>
  </cols>
  <sheetData>
    <row r="1" spans="1:21" s="2" customFormat="1" ht="15" x14ac:dyDescent="0.25">
      <c r="A1"/>
      <c r="B1"/>
      <c r="C1"/>
      <c r="D1" s="125" t="s">
        <v>183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1" s="2" customFormat="1" ht="15" x14ac:dyDescent="0.25">
      <c r="A2"/>
      <c r="B2"/>
      <c r="C2"/>
      <c r="D2" s="125" t="s">
        <v>184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1:21" s="2" customFormat="1" ht="15" x14ac:dyDescent="0.25">
      <c r="A3"/>
      <c r="B3"/>
      <c r="C3"/>
      <c r="D3" s="125" t="s">
        <v>192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</row>
    <row r="4" spans="1:21" s="2" customFormat="1" ht="15" x14ac:dyDescent="0.25">
      <c r="A4"/>
      <c r="B4"/>
      <c r="C4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35">
        <v>44358</v>
      </c>
      <c r="T4" s="135"/>
      <c r="U4" s="6" t="s">
        <v>189</v>
      </c>
    </row>
    <row r="5" spans="1:21" s="2" customFormat="1" ht="15" x14ac:dyDescent="0.25">
      <c r="A5"/>
      <c r="B5"/>
      <c r="C5"/>
      <c r="D5" s="126" t="s">
        <v>276</v>
      </c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</row>
    <row r="6" spans="1:21" s="2" customFormat="1" ht="15" x14ac:dyDescent="0.25">
      <c r="A6"/>
      <c r="B6"/>
      <c r="C6"/>
      <c r="D6" s="127" t="s">
        <v>191</v>
      </c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</row>
    <row r="7" spans="1:21" s="2" customFormat="1" ht="15" x14ac:dyDescent="0.25">
      <c r="A7"/>
      <c r="B7"/>
      <c r="C7"/>
      <c r="D7" s="134" t="s">
        <v>196</v>
      </c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</row>
    <row r="8" spans="1:21" ht="15" customHeight="1" x14ac:dyDescent="0.25">
      <c r="A8" s="129" t="s">
        <v>185</v>
      </c>
      <c r="B8" s="129"/>
      <c r="C8" s="129"/>
      <c r="D8" s="121" t="s">
        <v>175</v>
      </c>
      <c r="E8" s="121"/>
      <c r="F8" s="121"/>
      <c r="G8" s="121"/>
      <c r="H8" s="121"/>
      <c r="I8" s="121"/>
      <c r="J8" s="121" t="s">
        <v>176</v>
      </c>
      <c r="K8" s="121"/>
      <c r="L8" s="121"/>
      <c r="M8" s="121"/>
      <c r="N8" s="121"/>
      <c r="O8" s="121"/>
      <c r="P8" s="121" t="s">
        <v>177</v>
      </c>
      <c r="Q8" s="121"/>
      <c r="R8" s="121"/>
      <c r="S8" s="121"/>
      <c r="T8" s="121"/>
      <c r="U8" s="121"/>
    </row>
    <row r="9" spans="1:21" ht="15" x14ac:dyDescent="0.25">
      <c r="A9" s="129"/>
      <c r="B9" s="129"/>
      <c r="C9" s="129"/>
      <c r="D9" s="121" t="s">
        <v>181</v>
      </c>
      <c r="E9" s="121"/>
      <c r="F9" s="121"/>
      <c r="G9" s="121" t="s">
        <v>182</v>
      </c>
      <c r="H9" s="121"/>
      <c r="I9" s="121"/>
      <c r="J9" s="121" t="s">
        <v>181</v>
      </c>
      <c r="K9" s="121"/>
      <c r="L9" s="121"/>
      <c r="M9" s="121" t="s">
        <v>182</v>
      </c>
      <c r="N9" s="121"/>
      <c r="O9" s="121"/>
      <c r="P9" s="121" t="s">
        <v>181</v>
      </c>
      <c r="Q9" s="121"/>
      <c r="R9" s="121"/>
      <c r="S9" s="121" t="s">
        <v>182</v>
      </c>
      <c r="T9" s="121"/>
      <c r="U9" s="121"/>
    </row>
    <row r="10" spans="1:21" ht="15" x14ac:dyDescent="0.25">
      <c r="A10" s="129"/>
      <c r="B10" s="129"/>
      <c r="C10" s="129"/>
      <c r="D10" s="5" t="s">
        <v>1</v>
      </c>
      <c r="E10" s="5" t="s">
        <v>2</v>
      </c>
      <c r="F10" s="5" t="s">
        <v>0</v>
      </c>
      <c r="G10" s="5" t="s">
        <v>1</v>
      </c>
      <c r="H10" s="5" t="s">
        <v>2</v>
      </c>
      <c r="I10" s="5" t="s">
        <v>0</v>
      </c>
      <c r="J10" s="5" t="s">
        <v>1</v>
      </c>
      <c r="K10" s="5" t="s">
        <v>2</v>
      </c>
      <c r="L10" s="5" t="s">
        <v>0</v>
      </c>
      <c r="M10" s="5" t="s">
        <v>1</v>
      </c>
      <c r="N10" s="5" t="s">
        <v>2</v>
      </c>
      <c r="O10" s="5" t="s">
        <v>0</v>
      </c>
      <c r="P10" s="5" t="s">
        <v>1</v>
      </c>
      <c r="Q10" s="5" t="s">
        <v>2</v>
      </c>
      <c r="R10" s="5" t="s">
        <v>0</v>
      </c>
      <c r="S10" s="5" t="s">
        <v>1</v>
      </c>
      <c r="T10" s="5" t="s">
        <v>2</v>
      </c>
      <c r="U10" s="5" t="s">
        <v>0</v>
      </c>
    </row>
    <row r="11" spans="1:21" ht="15" x14ac:dyDescent="0.25">
      <c r="A11" s="138" t="s">
        <v>13</v>
      </c>
      <c r="B11" s="138"/>
      <c r="C11" s="138"/>
      <c r="D11" s="8">
        <f>SUM(D12:D16)</f>
        <v>1347</v>
      </c>
      <c r="E11" s="8">
        <f t="shared" ref="E11:G11" si="0">SUM(E12:E16)</f>
        <v>2093</v>
      </c>
      <c r="F11" s="12">
        <f t="shared" ref="F11:F38" si="1">SUM(D11:E11)</f>
        <v>3440</v>
      </c>
      <c r="G11" s="8">
        <f t="shared" si="0"/>
        <v>1308</v>
      </c>
      <c r="H11" s="8">
        <f t="shared" ref="H11" si="2">SUM(H12:H16)</f>
        <v>2032</v>
      </c>
      <c r="I11" s="12">
        <f t="shared" ref="I11:I38" si="3">SUM(G11:H11)</f>
        <v>3340</v>
      </c>
      <c r="J11" s="8">
        <f t="shared" ref="J11" si="4">SUM(J12:J16)</f>
        <v>1314</v>
      </c>
      <c r="K11" s="8">
        <f t="shared" ref="K11" si="5">SUM(K12:K16)</f>
        <v>2086</v>
      </c>
      <c r="L11" s="12">
        <f t="shared" ref="L11:L38" si="6">SUM(J11:K11)</f>
        <v>3400</v>
      </c>
      <c r="M11" s="8">
        <f t="shared" ref="M11" si="7">SUM(M12:M16)</f>
        <v>1265</v>
      </c>
      <c r="N11" s="8">
        <f t="shared" ref="N11" si="8">SUM(N12:N16)</f>
        <v>2003</v>
      </c>
      <c r="O11" s="12">
        <f t="shared" ref="O11:O38" si="9">SUM(M11:N11)</f>
        <v>3268</v>
      </c>
      <c r="P11" s="8">
        <f t="shared" ref="P11" si="10">SUM(P12:P16)</f>
        <v>1268</v>
      </c>
      <c r="Q11" s="8">
        <f t="shared" ref="Q11" si="11">SUM(Q12:Q16)</f>
        <v>1849</v>
      </c>
      <c r="R11" s="12">
        <f t="shared" ref="R11:R38" si="12">SUM(P11:Q11)</f>
        <v>3117</v>
      </c>
      <c r="S11" s="8">
        <f t="shared" ref="S11" si="13">SUM(S12:S16)</f>
        <v>1152</v>
      </c>
      <c r="T11" s="8">
        <f t="shared" ref="T11" si="14">SUM(T12:T16)</f>
        <v>1687</v>
      </c>
      <c r="U11" s="12">
        <f t="shared" ref="U11:U38" si="15">SUM(S11:T11)</f>
        <v>2839</v>
      </c>
    </row>
    <row r="12" spans="1:21" ht="15" x14ac:dyDescent="0.25">
      <c r="A12" s="133" t="s">
        <v>186</v>
      </c>
      <c r="B12" s="133"/>
      <c r="C12" s="133"/>
      <c r="D12" s="9">
        <f>D73+D120+D139</f>
        <v>9</v>
      </c>
      <c r="E12" s="9">
        <f>E73+E120+E139</f>
        <v>24</v>
      </c>
      <c r="F12" s="12">
        <f t="shared" si="1"/>
        <v>33</v>
      </c>
      <c r="G12" s="9">
        <f>G73+G120+G139</f>
        <v>8</v>
      </c>
      <c r="H12" s="9">
        <f>H73+H120+H139</f>
        <v>17</v>
      </c>
      <c r="I12" s="12">
        <f t="shared" si="3"/>
        <v>25</v>
      </c>
      <c r="J12" s="9">
        <f>J73+J120+J139</f>
        <v>7</v>
      </c>
      <c r="K12" s="9">
        <f>K73+K120+K139</f>
        <v>18</v>
      </c>
      <c r="L12" s="12">
        <f t="shared" si="6"/>
        <v>25</v>
      </c>
      <c r="M12" s="9">
        <f>M73+M120+M139</f>
        <v>7</v>
      </c>
      <c r="N12" s="9">
        <f>N73+N120+N139</f>
        <v>17</v>
      </c>
      <c r="O12" s="12">
        <f t="shared" si="9"/>
        <v>24</v>
      </c>
      <c r="P12" s="9">
        <f>P73+P120+P139</f>
        <v>4</v>
      </c>
      <c r="Q12" s="9">
        <f>Q73+Q120+Q139</f>
        <v>10</v>
      </c>
      <c r="R12" s="12">
        <f t="shared" si="12"/>
        <v>14</v>
      </c>
      <c r="S12" s="9">
        <f>S73+S120+S139</f>
        <v>6</v>
      </c>
      <c r="T12" s="9">
        <f>T73+T120+T139</f>
        <v>12</v>
      </c>
      <c r="U12" s="12">
        <f t="shared" si="15"/>
        <v>18</v>
      </c>
    </row>
    <row r="13" spans="1:21" ht="15" x14ac:dyDescent="0.25">
      <c r="A13" s="133" t="s">
        <v>187</v>
      </c>
      <c r="B13" s="133"/>
      <c r="C13" s="133"/>
      <c r="D13" s="9">
        <f>D19+D32+D36+D50+D77+D84+D89+D95+D122+D141+D149</f>
        <v>710</v>
      </c>
      <c r="E13" s="9">
        <f>E19+E32+E36+E50+E77+E84+E89+E95+E122+E141+E149</f>
        <v>1174</v>
      </c>
      <c r="F13" s="12">
        <f t="shared" si="1"/>
        <v>1884</v>
      </c>
      <c r="G13" s="9">
        <f>G19+G32+G36+G50+G77+G84+G89+G95+G122+G141+G149</f>
        <v>657</v>
      </c>
      <c r="H13" s="9">
        <f>H19+H32+H36+H50+H77+H84+H89+H95+H122+H141+H149</f>
        <v>1129</v>
      </c>
      <c r="I13" s="12">
        <f t="shared" si="3"/>
        <v>1786</v>
      </c>
      <c r="J13" s="9">
        <f>J19+J32+J36+J50+J77+J84+J89+J95+J122+J141+J149</f>
        <v>684</v>
      </c>
      <c r="K13" s="9">
        <f>K19+K32+K36+K50+K77+K84+K89+K95+K122+K141+K149</f>
        <v>1154</v>
      </c>
      <c r="L13" s="12">
        <f t="shared" si="6"/>
        <v>1838</v>
      </c>
      <c r="M13" s="9">
        <f>M19+M32+M36+M50+M77+M84+M89+M95+M122+M141+M149</f>
        <v>641</v>
      </c>
      <c r="N13" s="9">
        <f>N19+N32+N36+N50+N77+N84+N89+N95+N122+N141+N149</f>
        <v>1079</v>
      </c>
      <c r="O13" s="12">
        <f t="shared" si="9"/>
        <v>1720</v>
      </c>
      <c r="P13" s="9">
        <f>P19+P32+P36+P50+P77+P84+P89+P95+P122+P141+P149</f>
        <v>645</v>
      </c>
      <c r="Q13" s="9">
        <f>Q19+Q32+Q36+Q50+Q77+Q84+Q89+Q95+Q122+Q141+Q149</f>
        <v>983</v>
      </c>
      <c r="R13" s="12">
        <f t="shared" si="12"/>
        <v>1628</v>
      </c>
      <c r="S13" s="9">
        <f>S19+S32+S36+S50+S77+S84+S89+S95+S122+S141+S149</f>
        <v>556</v>
      </c>
      <c r="T13" s="9">
        <f>T19+T32+T36+T50+T77+T84+T89+T95+T122+T141+T149</f>
        <v>869</v>
      </c>
      <c r="U13" s="12">
        <f t="shared" si="15"/>
        <v>1425</v>
      </c>
    </row>
    <row r="14" spans="1:21" ht="15" x14ac:dyDescent="0.25">
      <c r="A14" s="133" t="s">
        <v>188</v>
      </c>
      <c r="B14" s="133"/>
      <c r="C14" s="133"/>
      <c r="D14" s="9">
        <f>D80+D131</f>
        <v>0</v>
      </c>
      <c r="E14" s="9">
        <f>E80+E131</f>
        <v>2</v>
      </c>
      <c r="F14" s="12">
        <f t="shared" si="1"/>
        <v>2</v>
      </c>
      <c r="G14" s="9">
        <f>G80+G131</f>
        <v>0</v>
      </c>
      <c r="H14" s="9">
        <f>H80+H131</f>
        <v>3</v>
      </c>
      <c r="I14" s="12">
        <f t="shared" si="3"/>
        <v>3</v>
      </c>
      <c r="J14" s="9">
        <f>J80+J131</f>
        <v>1</v>
      </c>
      <c r="K14" s="9">
        <f>K80+K131</f>
        <v>1</v>
      </c>
      <c r="L14" s="12">
        <f t="shared" si="6"/>
        <v>2</v>
      </c>
      <c r="M14" s="9">
        <f>M80+M131</f>
        <v>1</v>
      </c>
      <c r="N14" s="9">
        <f>N80+N131</f>
        <v>2</v>
      </c>
      <c r="O14" s="12">
        <f t="shared" si="9"/>
        <v>3</v>
      </c>
      <c r="P14" s="9">
        <f>P80+P131</f>
        <v>1</v>
      </c>
      <c r="Q14" s="9">
        <f>Q80+Q131</f>
        <v>3</v>
      </c>
      <c r="R14" s="12">
        <f t="shared" si="12"/>
        <v>4</v>
      </c>
      <c r="S14" s="9">
        <f>S80+S131</f>
        <v>3</v>
      </c>
      <c r="T14" s="9">
        <f>T80+T131</f>
        <v>3</v>
      </c>
      <c r="U14" s="12">
        <f t="shared" si="15"/>
        <v>6</v>
      </c>
    </row>
    <row r="15" spans="1:21" ht="15" x14ac:dyDescent="0.25">
      <c r="A15" s="133" t="s">
        <v>20</v>
      </c>
      <c r="B15" s="133"/>
      <c r="C15" s="133"/>
      <c r="D15" s="9">
        <f>D24+D42+D68+D113+D133+D145</f>
        <v>306</v>
      </c>
      <c r="E15" s="9">
        <f>E24+E42+E68+E113+E133+E145</f>
        <v>527</v>
      </c>
      <c r="F15" s="12">
        <f t="shared" si="1"/>
        <v>833</v>
      </c>
      <c r="G15" s="9">
        <f>G24+G42+G68+G113+G133+G145</f>
        <v>327</v>
      </c>
      <c r="H15" s="9">
        <f>H24+H42+H68+H113+H133+H145</f>
        <v>525</v>
      </c>
      <c r="I15" s="12">
        <f t="shared" si="3"/>
        <v>852</v>
      </c>
      <c r="J15" s="9">
        <f>J24+J42+J68+J113+J133+J145</f>
        <v>317</v>
      </c>
      <c r="K15" s="9">
        <f>K24+K42+K68+K113+K133+K145</f>
        <v>539</v>
      </c>
      <c r="L15" s="12">
        <f t="shared" si="6"/>
        <v>856</v>
      </c>
      <c r="M15" s="9">
        <f>M24+M42+M68+M113+M133+M145</f>
        <v>321</v>
      </c>
      <c r="N15" s="9">
        <f>N24+N42+N68+N113+N133+N145</f>
        <v>535</v>
      </c>
      <c r="O15" s="12">
        <f t="shared" si="9"/>
        <v>856</v>
      </c>
      <c r="P15" s="9">
        <f>P24+P42+P68+P113+P133+P145</f>
        <v>326</v>
      </c>
      <c r="Q15" s="9">
        <f>Q24+Q42+Q68+Q113+Q133+Q145</f>
        <v>495</v>
      </c>
      <c r="R15" s="12">
        <f t="shared" si="12"/>
        <v>821</v>
      </c>
      <c r="S15" s="9">
        <f>S24+S42+S68+S113+S133+S145</f>
        <v>313</v>
      </c>
      <c r="T15" s="9">
        <f>T24+T42+T68+T113+T133+T145</f>
        <v>459</v>
      </c>
      <c r="U15" s="12">
        <f t="shared" si="15"/>
        <v>772</v>
      </c>
    </row>
    <row r="16" spans="1:21" ht="15" x14ac:dyDescent="0.25">
      <c r="A16" s="133" t="s">
        <v>97</v>
      </c>
      <c r="B16" s="133"/>
      <c r="C16" s="133"/>
      <c r="D16" s="9">
        <f>D91</f>
        <v>322</v>
      </c>
      <c r="E16" s="9">
        <f t="shared" ref="E16:G16" si="16">E91</f>
        <v>366</v>
      </c>
      <c r="F16" s="12">
        <f t="shared" si="1"/>
        <v>688</v>
      </c>
      <c r="G16" s="9">
        <f t="shared" si="16"/>
        <v>316</v>
      </c>
      <c r="H16" s="9">
        <f t="shared" ref="H16:T16" si="17">H91</f>
        <v>358</v>
      </c>
      <c r="I16" s="12">
        <f t="shared" si="3"/>
        <v>674</v>
      </c>
      <c r="J16" s="9">
        <f t="shared" si="17"/>
        <v>305</v>
      </c>
      <c r="K16" s="9">
        <f t="shared" si="17"/>
        <v>374</v>
      </c>
      <c r="L16" s="12">
        <f t="shared" si="6"/>
        <v>679</v>
      </c>
      <c r="M16" s="9">
        <f t="shared" si="17"/>
        <v>295</v>
      </c>
      <c r="N16" s="9">
        <f t="shared" si="17"/>
        <v>370</v>
      </c>
      <c r="O16" s="12">
        <f t="shared" si="9"/>
        <v>665</v>
      </c>
      <c r="P16" s="9">
        <f t="shared" si="17"/>
        <v>292</v>
      </c>
      <c r="Q16" s="9">
        <f t="shared" si="17"/>
        <v>358</v>
      </c>
      <c r="R16" s="12">
        <f t="shared" si="12"/>
        <v>650</v>
      </c>
      <c r="S16" s="9">
        <f t="shared" si="17"/>
        <v>274</v>
      </c>
      <c r="T16" s="9">
        <f t="shared" si="17"/>
        <v>344</v>
      </c>
      <c r="U16" s="12">
        <f t="shared" si="15"/>
        <v>618</v>
      </c>
    </row>
    <row r="17" spans="1:21" ht="15" outlineLevel="1" x14ac:dyDescent="0.25">
      <c r="A17" s="137" t="s">
        <v>3</v>
      </c>
      <c r="B17" s="137"/>
      <c r="C17" s="137"/>
      <c r="D17" s="10">
        <f>SUBTOTAL(9,D18:D26)</f>
        <v>104</v>
      </c>
      <c r="E17" s="10">
        <f>SUBTOTAL(9,E18:E26)</f>
        <v>90</v>
      </c>
      <c r="F17" s="12">
        <f t="shared" si="1"/>
        <v>194</v>
      </c>
      <c r="G17" s="10">
        <f>SUBTOTAL(9,G18:G26)</f>
        <v>96</v>
      </c>
      <c r="H17" s="10">
        <f>SUBTOTAL(9,H18:H26)</f>
        <v>87</v>
      </c>
      <c r="I17" s="12">
        <f t="shared" si="3"/>
        <v>183</v>
      </c>
      <c r="J17" s="10">
        <f>SUBTOTAL(9,J18:J26)</f>
        <v>98</v>
      </c>
      <c r="K17" s="10">
        <f>SUBTOTAL(9,K18:K26)</f>
        <v>87</v>
      </c>
      <c r="L17" s="12">
        <f t="shared" si="6"/>
        <v>185</v>
      </c>
      <c r="M17" s="10">
        <f>SUBTOTAL(9,M18:M26)</f>
        <v>89</v>
      </c>
      <c r="N17" s="10">
        <f>SUBTOTAL(9,N18:N26)</f>
        <v>77</v>
      </c>
      <c r="O17" s="12">
        <f t="shared" si="9"/>
        <v>166</v>
      </c>
      <c r="P17" s="10">
        <f>SUBTOTAL(9,P18:P26)</f>
        <v>82</v>
      </c>
      <c r="Q17" s="10">
        <f>SUBTOTAL(9,Q18:Q26)</f>
        <v>67</v>
      </c>
      <c r="R17" s="12">
        <f t="shared" si="12"/>
        <v>149</v>
      </c>
      <c r="S17" s="10">
        <f>SUBTOTAL(9,S18:S26)</f>
        <v>73</v>
      </c>
      <c r="T17" s="10">
        <f>SUBTOTAL(9,T18:T26)</f>
        <v>75</v>
      </c>
      <c r="U17" s="12">
        <f t="shared" si="15"/>
        <v>148</v>
      </c>
    </row>
    <row r="18" spans="1:21" ht="15" outlineLevel="2" x14ac:dyDescent="0.25">
      <c r="A18" s="138" t="s">
        <v>13</v>
      </c>
      <c r="B18" s="138"/>
      <c r="C18" s="138"/>
      <c r="D18" s="10">
        <f t="shared" ref="D18:T18" si="18">SUBTOTAL(9,D20:D26)</f>
        <v>104</v>
      </c>
      <c r="E18" s="10">
        <f t="shared" si="18"/>
        <v>90</v>
      </c>
      <c r="F18" s="12">
        <f t="shared" si="1"/>
        <v>194</v>
      </c>
      <c r="G18" s="10">
        <f t="shared" si="18"/>
        <v>96</v>
      </c>
      <c r="H18" s="10">
        <f t="shared" si="18"/>
        <v>87</v>
      </c>
      <c r="I18" s="12">
        <f t="shared" si="3"/>
        <v>183</v>
      </c>
      <c r="J18" s="10">
        <f t="shared" si="18"/>
        <v>98</v>
      </c>
      <c r="K18" s="10">
        <f t="shared" si="18"/>
        <v>87</v>
      </c>
      <c r="L18" s="12">
        <f t="shared" si="6"/>
        <v>185</v>
      </c>
      <c r="M18" s="10">
        <f t="shared" si="18"/>
        <v>89</v>
      </c>
      <c r="N18" s="10">
        <f t="shared" si="18"/>
        <v>77</v>
      </c>
      <c r="O18" s="12">
        <f t="shared" si="9"/>
        <v>166</v>
      </c>
      <c r="P18" s="10">
        <f t="shared" si="18"/>
        <v>82</v>
      </c>
      <c r="Q18" s="10">
        <f t="shared" si="18"/>
        <v>67</v>
      </c>
      <c r="R18" s="12">
        <f t="shared" si="12"/>
        <v>149</v>
      </c>
      <c r="S18" s="10">
        <f t="shared" si="18"/>
        <v>73</v>
      </c>
      <c r="T18" s="10">
        <f t="shared" si="18"/>
        <v>75</v>
      </c>
      <c r="U18" s="12">
        <f t="shared" si="15"/>
        <v>148</v>
      </c>
    </row>
    <row r="19" spans="1:21" ht="15" outlineLevel="3" collapsed="1" x14ac:dyDescent="0.25">
      <c r="A19" s="136" t="s">
        <v>14</v>
      </c>
      <c r="B19" s="136"/>
      <c r="C19" s="136"/>
      <c r="D19" s="10">
        <f t="shared" ref="D19:T19" si="19">SUBTOTAL(9,D20:D23)</f>
        <v>92</v>
      </c>
      <c r="E19" s="10">
        <f t="shared" si="19"/>
        <v>85</v>
      </c>
      <c r="F19" s="12">
        <f t="shared" si="1"/>
        <v>177</v>
      </c>
      <c r="G19" s="10">
        <f t="shared" si="19"/>
        <v>84</v>
      </c>
      <c r="H19" s="10">
        <f t="shared" si="19"/>
        <v>83</v>
      </c>
      <c r="I19" s="12">
        <f t="shared" si="3"/>
        <v>167</v>
      </c>
      <c r="J19" s="10">
        <f t="shared" si="19"/>
        <v>86</v>
      </c>
      <c r="K19" s="10">
        <f t="shared" si="19"/>
        <v>83</v>
      </c>
      <c r="L19" s="12">
        <f t="shared" si="6"/>
        <v>169</v>
      </c>
      <c r="M19" s="10">
        <f t="shared" si="19"/>
        <v>80</v>
      </c>
      <c r="N19" s="10">
        <f t="shared" si="19"/>
        <v>74</v>
      </c>
      <c r="O19" s="12">
        <f t="shared" si="9"/>
        <v>154</v>
      </c>
      <c r="P19" s="10">
        <f t="shared" si="19"/>
        <v>72</v>
      </c>
      <c r="Q19" s="10">
        <f t="shared" si="19"/>
        <v>65</v>
      </c>
      <c r="R19" s="12">
        <f t="shared" si="12"/>
        <v>137</v>
      </c>
      <c r="S19" s="10">
        <f t="shared" si="19"/>
        <v>63</v>
      </c>
      <c r="T19" s="10">
        <f t="shared" si="19"/>
        <v>73</v>
      </c>
      <c r="U19" s="12">
        <f t="shared" si="15"/>
        <v>136</v>
      </c>
    </row>
    <row r="20" spans="1:21" ht="12.75" customHeight="1" outlineLevel="4" x14ac:dyDescent="0.25">
      <c r="A20" s="7">
        <v>52.010100000000001</v>
      </c>
      <c r="B20" s="7" t="s">
        <v>17</v>
      </c>
      <c r="C20" s="7" t="s">
        <v>18</v>
      </c>
      <c r="D20" s="11">
        <v>92</v>
      </c>
      <c r="E20" s="11">
        <v>80</v>
      </c>
      <c r="F20" s="12">
        <f t="shared" si="1"/>
        <v>172</v>
      </c>
      <c r="G20" s="11">
        <v>84</v>
      </c>
      <c r="H20" s="11">
        <v>79</v>
      </c>
      <c r="I20" s="12">
        <f t="shared" si="3"/>
        <v>163</v>
      </c>
      <c r="J20" s="11">
        <v>86</v>
      </c>
      <c r="K20" s="11">
        <v>81</v>
      </c>
      <c r="L20" s="12">
        <f t="shared" si="6"/>
        <v>167</v>
      </c>
      <c r="M20" s="11">
        <v>80</v>
      </c>
      <c r="N20" s="11">
        <v>73</v>
      </c>
      <c r="O20" s="12">
        <f t="shared" si="9"/>
        <v>153</v>
      </c>
      <c r="P20" s="11">
        <v>72</v>
      </c>
      <c r="Q20" s="11">
        <v>64</v>
      </c>
      <c r="R20" s="12">
        <f t="shared" si="12"/>
        <v>136</v>
      </c>
      <c r="S20" s="11">
        <v>63</v>
      </c>
      <c r="T20" s="11">
        <v>73</v>
      </c>
      <c r="U20" s="12">
        <f t="shared" si="15"/>
        <v>136</v>
      </c>
    </row>
    <row r="21" spans="1:21" ht="15" outlineLevel="4" x14ac:dyDescent="0.25">
      <c r="A21" s="7">
        <v>52.010100000000001</v>
      </c>
      <c r="B21" s="7" t="s">
        <v>6</v>
      </c>
      <c r="C21" s="7" t="s">
        <v>7</v>
      </c>
      <c r="D21" s="11"/>
      <c r="E21" s="11">
        <v>3</v>
      </c>
      <c r="F21" s="12">
        <f t="shared" si="1"/>
        <v>3</v>
      </c>
      <c r="G21" s="11"/>
      <c r="H21" s="11">
        <v>2</v>
      </c>
      <c r="I21" s="12">
        <f t="shared" si="3"/>
        <v>2</v>
      </c>
      <c r="J21" s="11"/>
      <c r="K21" s="11">
        <v>2</v>
      </c>
      <c r="L21" s="12">
        <f t="shared" si="6"/>
        <v>2</v>
      </c>
      <c r="M21" s="11"/>
      <c r="N21" s="11">
        <v>1</v>
      </c>
      <c r="O21" s="12">
        <f t="shared" si="9"/>
        <v>1</v>
      </c>
      <c r="P21" s="11"/>
      <c r="Q21" s="11">
        <v>1</v>
      </c>
      <c r="R21" s="12">
        <f t="shared" si="12"/>
        <v>1</v>
      </c>
      <c r="S21" s="11"/>
      <c r="T21" s="11"/>
      <c r="U21" s="12">
        <f t="shared" si="15"/>
        <v>0</v>
      </c>
    </row>
    <row r="22" spans="1:21" ht="15" outlineLevel="4" x14ac:dyDescent="0.25">
      <c r="A22" s="7">
        <v>52.020499999999998</v>
      </c>
      <c r="B22" s="7" t="s">
        <v>19</v>
      </c>
      <c r="C22" s="7" t="s">
        <v>8</v>
      </c>
      <c r="D22" s="11"/>
      <c r="E22" s="11">
        <v>1</v>
      </c>
      <c r="F22" s="12">
        <f t="shared" si="1"/>
        <v>1</v>
      </c>
      <c r="G22" s="11"/>
      <c r="H22" s="11">
        <v>1</v>
      </c>
      <c r="I22" s="12">
        <f t="shared" si="3"/>
        <v>1</v>
      </c>
      <c r="J22" s="11"/>
      <c r="K22" s="11"/>
      <c r="L22" s="12">
        <f t="shared" si="6"/>
        <v>0</v>
      </c>
      <c r="M22" s="11"/>
      <c r="N22" s="11"/>
      <c r="O22" s="12">
        <f t="shared" si="9"/>
        <v>0</v>
      </c>
      <c r="P22" s="11"/>
      <c r="Q22" s="11"/>
      <c r="R22" s="12">
        <f t="shared" si="12"/>
        <v>0</v>
      </c>
      <c r="S22" s="11"/>
      <c r="T22" s="11"/>
      <c r="U22" s="12">
        <f t="shared" si="15"/>
        <v>0</v>
      </c>
    </row>
    <row r="23" spans="1:21" ht="15" outlineLevel="4" x14ac:dyDescent="0.25">
      <c r="A23" s="7">
        <v>52.100099999999998</v>
      </c>
      <c r="B23" s="7" t="s">
        <v>11</v>
      </c>
      <c r="C23" s="7" t="s">
        <v>12</v>
      </c>
      <c r="D23" s="11"/>
      <c r="E23" s="11">
        <v>1</v>
      </c>
      <c r="F23" s="12">
        <f t="shared" si="1"/>
        <v>1</v>
      </c>
      <c r="G23" s="11"/>
      <c r="H23" s="11">
        <v>1</v>
      </c>
      <c r="I23" s="12">
        <f t="shared" si="3"/>
        <v>1</v>
      </c>
      <c r="J23" s="11"/>
      <c r="K23" s="11"/>
      <c r="L23" s="12">
        <f t="shared" si="6"/>
        <v>0</v>
      </c>
      <c r="M23" s="11"/>
      <c r="N23" s="11"/>
      <c r="O23" s="12">
        <f t="shared" si="9"/>
        <v>0</v>
      </c>
      <c r="P23" s="11"/>
      <c r="Q23" s="11"/>
      <c r="R23" s="12">
        <f t="shared" si="12"/>
        <v>0</v>
      </c>
      <c r="S23" s="11"/>
      <c r="T23" s="11"/>
      <c r="U23" s="12">
        <f t="shared" si="15"/>
        <v>0</v>
      </c>
    </row>
    <row r="24" spans="1:21" ht="15" outlineLevel="3" x14ac:dyDescent="0.25">
      <c r="A24" s="136" t="s">
        <v>20</v>
      </c>
      <c r="B24" s="136"/>
      <c r="C24" s="136"/>
      <c r="D24" s="10">
        <f t="shared" ref="D24:T24" si="20">SUBTOTAL(9,D25:D26)</f>
        <v>12</v>
      </c>
      <c r="E24" s="10">
        <f t="shared" si="20"/>
        <v>5</v>
      </c>
      <c r="F24" s="12">
        <f t="shared" si="1"/>
        <v>17</v>
      </c>
      <c r="G24" s="10">
        <f t="shared" si="20"/>
        <v>12</v>
      </c>
      <c r="H24" s="10">
        <f t="shared" si="20"/>
        <v>4</v>
      </c>
      <c r="I24" s="12">
        <f t="shared" si="3"/>
        <v>16</v>
      </c>
      <c r="J24" s="10">
        <f t="shared" si="20"/>
        <v>12</v>
      </c>
      <c r="K24" s="10">
        <f t="shared" si="20"/>
        <v>4</v>
      </c>
      <c r="L24" s="12">
        <f t="shared" si="6"/>
        <v>16</v>
      </c>
      <c r="M24" s="10">
        <f t="shared" si="20"/>
        <v>9</v>
      </c>
      <c r="N24" s="10">
        <f t="shared" si="20"/>
        <v>3</v>
      </c>
      <c r="O24" s="12">
        <f t="shared" si="9"/>
        <v>12</v>
      </c>
      <c r="P24" s="10">
        <f t="shared" si="20"/>
        <v>10</v>
      </c>
      <c r="Q24" s="10">
        <f t="shared" si="20"/>
        <v>2</v>
      </c>
      <c r="R24" s="12">
        <f t="shared" si="12"/>
        <v>12</v>
      </c>
      <c r="S24" s="10">
        <f t="shared" si="20"/>
        <v>10</v>
      </c>
      <c r="T24" s="10">
        <f t="shared" si="20"/>
        <v>2</v>
      </c>
      <c r="U24" s="12">
        <f t="shared" si="15"/>
        <v>12</v>
      </c>
    </row>
    <row r="25" spans="1:21" ht="15" outlineLevel="4" x14ac:dyDescent="0.25">
      <c r="A25" s="7">
        <v>52.080100000000002</v>
      </c>
      <c r="B25" s="7" t="s">
        <v>9</v>
      </c>
      <c r="C25" s="7" t="s">
        <v>10</v>
      </c>
      <c r="D25" s="11">
        <v>9</v>
      </c>
      <c r="E25" s="11">
        <v>3</v>
      </c>
      <c r="F25" s="12">
        <f t="shared" si="1"/>
        <v>12</v>
      </c>
      <c r="G25" s="11">
        <v>9</v>
      </c>
      <c r="H25" s="11">
        <v>2</v>
      </c>
      <c r="I25" s="12">
        <f t="shared" si="3"/>
        <v>11</v>
      </c>
      <c r="J25" s="11">
        <v>9</v>
      </c>
      <c r="K25" s="11">
        <v>1</v>
      </c>
      <c r="L25" s="12">
        <f t="shared" si="6"/>
        <v>10</v>
      </c>
      <c r="M25" s="11">
        <v>6</v>
      </c>
      <c r="N25" s="11">
        <v>1</v>
      </c>
      <c r="O25" s="12">
        <f t="shared" si="9"/>
        <v>7</v>
      </c>
      <c r="P25" s="11">
        <v>7</v>
      </c>
      <c r="Q25" s="11"/>
      <c r="R25" s="12">
        <f t="shared" si="12"/>
        <v>7</v>
      </c>
      <c r="S25" s="11">
        <v>7</v>
      </c>
      <c r="T25" s="11"/>
      <c r="U25" s="12">
        <f t="shared" si="15"/>
        <v>7</v>
      </c>
    </row>
    <row r="26" spans="1:21" ht="15" outlineLevel="4" x14ac:dyDescent="0.25">
      <c r="A26" s="7">
        <v>52.110100000000003</v>
      </c>
      <c r="B26" s="7" t="s">
        <v>21</v>
      </c>
      <c r="C26" s="7" t="s">
        <v>22</v>
      </c>
      <c r="D26" s="11">
        <v>3</v>
      </c>
      <c r="E26" s="11">
        <v>2</v>
      </c>
      <c r="F26" s="12">
        <f t="shared" si="1"/>
        <v>5</v>
      </c>
      <c r="G26" s="11">
        <v>3</v>
      </c>
      <c r="H26" s="11">
        <v>2</v>
      </c>
      <c r="I26" s="12">
        <f t="shared" si="3"/>
        <v>5</v>
      </c>
      <c r="J26" s="11">
        <v>3</v>
      </c>
      <c r="K26" s="11">
        <v>3</v>
      </c>
      <c r="L26" s="12">
        <f t="shared" si="6"/>
        <v>6</v>
      </c>
      <c r="M26" s="11">
        <v>3</v>
      </c>
      <c r="N26" s="11">
        <v>2</v>
      </c>
      <c r="O26" s="12">
        <f t="shared" si="9"/>
        <v>5</v>
      </c>
      <c r="P26" s="11">
        <v>3</v>
      </c>
      <c r="Q26" s="11">
        <v>2</v>
      </c>
      <c r="R26" s="12">
        <f t="shared" si="12"/>
        <v>5</v>
      </c>
      <c r="S26" s="11">
        <v>3</v>
      </c>
      <c r="T26" s="11">
        <v>2</v>
      </c>
      <c r="U26" s="12">
        <f t="shared" si="15"/>
        <v>5</v>
      </c>
    </row>
    <row r="27" spans="1:21" ht="15" outlineLevel="1" x14ac:dyDescent="0.25">
      <c r="A27" s="137" t="s">
        <v>23</v>
      </c>
      <c r="B27" s="137"/>
      <c r="C27" s="137"/>
      <c r="D27" s="10">
        <f t="shared" ref="D27:T27" si="21">SUBTOTAL(9,D30:D33)</f>
        <v>170</v>
      </c>
      <c r="E27" s="10">
        <f t="shared" si="21"/>
        <v>226</v>
      </c>
      <c r="F27" s="12">
        <f t="shared" si="1"/>
        <v>396</v>
      </c>
      <c r="G27" s="10">
        <f t="shared" si="21"/>
        <v>159</v>
      </c>
      <c r="H27" s="10">
        <f t="shared" si="21"/>
        <v>208</v>
      </c>
      <c r="I27" s="12">
        <f t="shared" si="3"/>
        <v>367</v>
      </c>
      <c r="J27" s="10">
        <f t="shared" si="21"/>
        <v>160</v>
      </c>
      <c r="K27" s="10">
        <f t="shared" si="21"/>
        <v>218</v>
      </c>
      <c r="L27" s="12">
        <f t="shared" si="6"/>
        <v>378</v>
      </c>
      <c r="M27" s="10">
        <f t="shared" si="21"/>
        <v>150</v>
      </c>
      <c r="N27" s="10">
        <f t="shared" si="21"/>
        <v>206</v>
      </c>
      <c r="O27" s="12">
        <f t="shared" si="9"/>
        <v>356</v>
      </c>
      <c r="P27" s="10">
        <f t="shared" si="21"/>
        <v>159</v>
      </c>
      <c r="Q27" s="10">
        <f t="shared" si="21"/>
        <v>195</v>
      </c>
      <c r="R27" s="12">
        <f t="shared" si="12"/>
        <v>354</v>
      </c>
      <c r="S27" s="10">
        <f t="shared" si="21"/>
        <v>147</v>
      </c>
      <c r="T27" s="10">
        <f t="shared" si="21"/>
        <v>184</v>
      </c>
      <c r="U27" s="12">
        <f t="shared" si="15"/>
        <v>331</v>
      </c>
    </row>
    <row r="28" spans="1:21" ht="15" outlineLevel="2" x14ac:dyDescent="0.25">
      <c r="A28" s="138" t="s">
        <v>4</v>
      </c>
      <c r="B28" s="138"/>
      <c r="C28" s="138"/>
      <c r="D28" s="10">
        <f t="shared" ref="D28:T28" si="22">SUBTOTAL(9,D30:D30)</f>
        <v>126</v>
      </c>
      <c r="E28" s="10">
        <f t="shared" si="22"/>
        <v>183</v>
      </c>
      <c r="F28" s="12">
        <f t="shared" si="1"/>
        <v>309</v>
      </c>
      <c r="G28" s="10">
        <f t="shared" si="22"/>
        <v>122</v>
      </c>
      <c r="H28" s="10">
        <f t="shared" si="22"/>
        <v>171</v>
      </c>
      <c r="I28" s="12">
        <f t="shared" si="3"/>
        <v>293</v>
      </c>
      <c r="J28" s="10">
        <f t="shared" si="22"/>
        <v>125</v>
      </c>
      <c r="K28" s="10">
        <f t="shared" si="22"/>
        <v>171</v>
      </c>
      <c r="L28" s="12">
        <f t="shared" si="6"/>
        <v>296</v>
      </c>
      <c r="M28" s="10">
        <f t="shared" si="22"/>
        <v>121</v>
      </c>
      <c r="N28" s="10">
        <f t="shared" si="22"/>
        <v>163</v>
      </c>
      <c r="O28" s="12">
        <f t="shared" si="9"/>
        <v>284</v>
      </c>
      <c r="P28" s="10">
        <f t="shared" si="22"/>
        <v>124</v>
      </c>
      <c r="Q28" s="10">
        <f t="shared" si="22"/>
        <v>157</v>
      </c>
      <c r="R28" s="12">
        <f t="shared" si="12"/>
        <v>281</v>
      </c>
      <c r="S28" s="10">
        <f t="shared" si="22"/>
        <v>112</v>
      </c>
      <c r="T28" s="10">
        <f t="shared" si="22"/>
        <v>147</v>
      </c>
      <c r="U28" s="12">
        <f t="shared" si="15"/>
        <v>259</v>
      </c>
    </row>
    <row r="29" spans="1:21" ht="15" outlineLevel="3" collapsed="1" x14ac:dyDescent="0.25">
      <c r="A29" s="136" t="s">
        <v>5</v>
      </c>
      <c r="B29" s="136"/>
      <c r="C29" s="136"/>
      <c r="D29" s="10">
        <f t="shared" ref="D29:T29" si="23">SUBTOTAL(9,D30:D30)</f>
        <v>126</v>
      </c>
      <c r="E29" s="10">
        <f t="shared" si="23"/>
        <v>183</v>
      </c>
      <c r="F29" s="12">
        <f t="shared" si="1"/>
        <v>309</v>
      </c>
      <c r="G29" s="10">
        <f t="shared" si="23"/>
        <v>122</v>
      </c>
      <c r="H29" s="10">
        <f t="shared" si="23"/>
        <v>171</v>
      </c>
      <c r="I29" s="12">
        <f t="shared" si="3"/>
        <v>293</v>
      </c>
      <c r="J29" s="10">
        <f t="shared" si="23"/>
        <v>125</v>
      </c>
      <c r="K29" s="10">
        <f t="shared" si="23"/>
        <v>171</v>
      </c>
      <c r="L29" s="12">
        <f t="shared" si="6"/>
        <v>296</v>
      </c>
      <c r="M29" s="10">
        <f t="shared" si="23"/>
        <v>121</v>
      </c>
      <c r="N29" s="10">
        <f t="shared" si="23"/>
        <v>163</v>
      </c>
      <c r="O29" s="12">
        <f t="shared" si="9"/>
        <v>284</v>
      </c>
      <c r="P29" s="10">
        <f t="shared" si="23"/>
        <v>124</v>
      </c>
      <c r="Q29" s="10">
        <f t="shared" si="23"/>
        <v>157</v>
      </c>
      <c r="R29" s="12">
        <f t="shared" si="12"/>
        <v>281</v>
      </c>
      <c r="S29" s="10">
        <f t="shared" si="23"/>
        <v>112</v>
      </c>
      <c r="T29" s="10">
        <f t="shared" si="23"/>
        <v>147</v>
      </c>
      <c r="U29" s="12">
        <f t="shared" si="15"/>
        <v>259</v>
      </c>
    </row>
    <row r="30" spans="1:21" ht="15" outlineLevel="4" x14ac:dyDescent="0.25">
      <c r="A30" s="7">
        <v>4.0400999999999998</v>
      </c>
      <c r="B30" s="7" t="s">
        <v>24</v>
      </c>
      <c r="C30" s="7" t="s">
        <v>25</v>
      </c>
      <c r="D30" s="11">
        <v>126</v>
      </c>
      <c r="E30" s="11">
        <v>183</v>
      </c>
      <c r="F30" s="12">
        <f t="shared" si="1"/>
        <v>309</v>
      </c>
      <c r="G30" s="11">
        <v>122</v>
      </c>
      <c r="H30" s="11">
        <v>171</v>
      </c>
      <c r="I30" s="12">
        <f t="shared" si="3"/>
        <v>293</v>
      </c>
      <c r="J30" s="11">
        <v>125</v>
      </c>
      <c r="K30" s="11">
        <v>171</v>
      </c>
      <c r="L30" s="12">
        <f t="shared" si="6"/>
        <v>296</v>
      </c>
      <c r="M30" s="11">
        <v>121</v>
      </c>
      <c r="N30" s="11">
        <v>163</v>
      </c>
      <c r="O30" s="12">
        <f t="shared" si="9"/>
        <v>284</v>
      </c>
      <c r="P30" s="11">
        <v>124</v>
      </c>
      <c r="Q30" s="11">
        <v>157</v>
      </c>
      <c r="R30" s="12">
        <f t="shared" si="12"/>
        <v>281</v>
      </c>
      <c r="S30" s="11">
        <v>112</v>
      </c>
      <c r="T30" s="11">
        <v>147</v>
      </c>
      <c r="U30" s="12">
        <f t="shared" si="15"/>
        <v>259</v>
      </c>
    </row>
    <row r="31" spans="1:21" ht="15" outlineLevel="2" x14ac:dyDescent="0.25">
      <c r="A31" s="138" t="s">
        <v>13</v>
      </c>
      <c r="B31" s="138"/>
      <c r="C31" s="138"/>
      <c r="D31" s="10">
        <f t="shared" ref="D31:T31" si="24">SUBTOTAL(9,D33:D33)</f>
        <v>44</v>
      </c>
      <c r="E31" s="10">
        <f t="shared" si="24"/>
        <v>43</v>
      </c>
      <c r="F31" s="12">
        <f t="shared" si="1"/>
        <v>87</v>
      </c>
      <c r="G31" s="10">
        <f t="shared" si="24"/>
        <v>37</v>
      </c>
      <c r="H31" s="10">
        <f t="shared" si="24"/>
        <v>37</v>
      </c>
      <c r="I31" s="12">
        <f t="shared" si="3"/>
        <v>74</v>
      </c>
      <c r="J31" s="10">
        <f t="shared" si="24"/>
        <v>35</v>
      </c>
      <c r="K31" s="10">
        <f t="shared" si="24"/>
        <v>47</v>
      </c>
      <c r="L31" s="12">
        <f t="shared" si="6"/>
        <v>82</v>
      </c>
      <c r="M31" s="10">
        <f t="shared" si="24"/>
        <v>29</v>
      </c>
      <c r="N31" s="10">
        <f t="shared" si="24"/>
        <v>43</v>
      </c>
      <c r="O31" s="12">
        <f t="shared" si="9"/>
        <v>72</v>
      </c>
      <c r="P31" s="10">
        <f t="shared" si="24"/>
        <v>35</v>
      </c>
      <c r="Q31" s="10">
        <f t="shared" si="24"/>
        <v>38</v>
      </c>
      <c r="R31" s="12">
        <f t="shared" si="12"/>
        <v>73</v>
      </c>
      <c r="S31" s="10">
        <f t="shared" si="24"/>
        <v>35</v>
      </c>
      <c r="T31" s="10">
        <f t="shared" si="24"/>
        <v>37</v>
      </c>
      <c r="U31" s="12">
        <f t="shared" si="15"/>
        <v>72</v>
      </c>
    </row>
    <row r="32" spans="1:21" ht="15" outlineLevel="3" collapsed="1" x14ac:dyDescent="0.25">
      <c r="A32" s="136" t="s">
        <v>14</v>
      </c>
      <c r="B32" s="136"/>
      <c r="C32" s="136"/>
      <c r="D32" s="10">
        <f t="shared" ref="D32:T32" si="25">SUBTOTAL(9,D33:D33)</f>
        <v>44</v>
      </c>
      <c r="E32" s="10">
        <f t="shared" si="25"/>
        <v>43</v>
      </c>
      <c r="F32" s="12">
        <f t="shared" si="1"/>
        <v>87</v>
      </c>
      <c r="G32" s="10">
        <f t="shared" si="25"/>
        <v>37</v>
      </c>
      <c r="H32" s="10">
        <f t="shared" si="25"/>
        <v>37</v>
      </c>
      <c r="I32" s="12">
        <f t="shared" si="3"/>
        <v>74</v>
      </c>
      <c r="J32" s="10">
        <f t="shared" si="25"/>
        <v>35</v>
      </c>
      <c r="K32" s="10">
        <f t="shared" si="25"/>
        <v>47</v>
      </c>
      <c r="L32" s="12">
        <f t="shared" si="6"/>
        <v>82</v>
      </c>
      <c r="M32" s="10">
        <f t="shared" si="25"/>
        <v>29</v>
      </c>
      <c r="N32" s="10">
        <f t="shared" si="25"/>
        <v>43</v>
      </c>
      <c r="O32" s="12">
        <f t="shared" si="9"/>
        <v>72</v>
      </c>
      <c r="P32" s="10">
        <f t="shared" si="25"/>
        <v>35</v>
      </c>
      <c r="Q32" s="10">
        <f t="shared" si="25"/>
        <v>38</v>
      </c>
      <c r="R32" s="12">
        <f t="shared" si="12"/>
        <v>73</v>
      </c>
      <c r="S32" s="10">
        <f t="shared" si="25"/>
        <v>35</v>
      </c>
      <c r="T32" s="10">
        <f t="shared" si="25"/>
        <v>37</v>
      </c>
      <c r="U32" s="12">
        <f t="shared" si="15"/>
        <v>72</v>
      </c>
    </row>
    <row r="33" spans="1:21" ht="12.75" customHeight="1" outlineLevel="4" x14ac:dyDescent="0.25">
      <c r="A33" s="7">
        <v>4.0201000000000002</v>
      </c>
      <c r="B33" s="7" t="s">
        <v>15</v>
      </c>
      <c r="C33" s="7" t="s">
        <v>16</v>
      </c>
      <c r="D33" s="11">
        <v>44</v>
      </c>
      <c r="E33" s="11">
        <v>43</v>
      </c>
      <c r="F33" s="12">
        <f t="shared" si="1"/>
        <v>87</v>
      </c>
      <c r="G33" s="11">
        <v>37</v>
      </c>
      <c r="H33" s="11">
        <v>37</v>
      </c>
      <c r="I33" s="12">
        <f t="shared" si="3"/>
        <v>74</v>
      </c>
      <c r="J33" s="11">
        <v>35</v>
      </c>
      <c r="K33" s="11">
        <v>47</v>
      </c>
      <c r="L33" s="12">
        <f t="shared" si="6"/>
        <v>82</v>
      </c>
      <c r="M33" s="11">
        <v>29</v>
      </c>
      <c r="N33" s="11">
        <v>43</v>
      </c>
      <c r="O33" s="12">
        <f t="shared" si="9"/>
        <v>72</v>
      </c>
      <c r="P33" s="11">
        <v>35</v>
      </c>
      <c r="Q33" s="11">
        <v>38</v>
      </c>
      <c r="R33" s="12">
        <f t="shared" si="12"/>
        <v>73</v>
      </c>
      <c r="S33" s="11">
        <v>35</v>
      </c>
      <c r="T33" s="11">
        <v>37</v>
      </c>
      <c r="U33" s="12">
        <f t="shared" si="15"/>
        <v>72</v>
      </c>
    </row>
    <row r="34" spans="1:21" ht="15" outlineLevel="1" x14ac:dyDescent="0.25">
      <c r="A34" s="137" t="s">
        <v>26</v>
      </c>
      <c r="B34" s="137"/>
      <c r="C34" s="137"/>
      <c r="D34" s="10">
        <f>SUBTOTAL(9,D35:D47)</f>
        <v>173</v>
      </c>
      <c r="E34" s="10">
        <f>SUBTOTAL(9,E35:E47)</f>
        <v>150</v>
      </c>
      <c r="F34" s="12">
        <f t="shared" si="1"/>
        <v>323</v>
      </c>
      <c r="G34" s="10">
        <f>SUBTOTAL(9,G35:G47)</f>
        <v>181</v>
      </c>
      <c r="H34" s="10">
        <f>SUBTOTAL(9,H35:H47)</f>
        <v>148</v>
      </c>
      <c r="I34" s="12">
        <f t="shared" si="3"/>
        <v>329</v>
      </c>
      <c r="J34" s="10">
        <f>SUBTOTAL(9,J35:J47)</f>
        <v>163</v>
      </c>
      <c r="K34" s="10">
        <f>SUBTOTAL(9,K35:K47)</f>
        <v>146</v>
      </c>
      <c r="L34" s="12">
        <f t="shared" si="6"/>
        <v>309</v>
      </c>
      <c r="M34" s="10">
        <f>SUBTOTAL(9,M35:M47)</f>
        <v>172</v>
      </c>
      <c r="N34" s="10">
        <f>SUBTOTAL(9,N35:N47)</f>
        <v>154</v>
      </c>
      <c r="O34" s="12">
        <f t="shared" si="9"/>
        <v>326</v>
      </c>
      <c r="P34" s="10">
        <f>SUBTOTAL(9,P35:P47)</f>
        <v>187</v>
      </c>
      <c r="Q34" s="10">
        <f>SUBTOTAL(9,Q35:Q47)</f>
        <v>157</v>
      </c>
      <c r="R34" s="12">
        <f t="shared" si="12"/>
        <v>344</v>
      </c>
      <c r="S34" s="10">
        <f>SUBTOTAL(9,S35:S47)</f>
        <v>162</v>
      </c>
      <c r="T34" s="10">
        <f>SUBTOTAL(9,T35:T47)</f>
        <v>144</v>
      </c>
      <c r="U34" s="12">
        <f t="shared" si="15"/>
        <v>306</v>
      </c>
    </row>
    <row r="35" spans="1:21" ht="15" outlineLevel="2" x14ac:dyDescent="0.25">
      <c r="A35" s="138" t="s">
        <v>13</v>
      </c>
      <c r="B35" s="138"/>
      <c r="C35" s="138"/>
      <c r="D35" s="10">
        <f t="shared" ref="D35:T35" si="26">SUBTOTAL(9,D37:D47)</f>
        <v>173</v>
      </c>
      <c r="E35" s="10">
        <f t="shared" si="26"/>
        <v>150</v>
      </c>
      <c r="F35" s="12">
        <f t="shared" si="1"/>
        <v>323</v>
      </c>
      <c r="G35" s="10">
        <f t="shared" si="26"/>
        <v>181</v>
      </c>
      <c r="H35" s="10">
        <f t="shared" si="26"/>
        <v>148</v>
      </c>
      <c r="I35" s="12">
        <f t="shared" si="3"/>
        <v>329</v>
      </c>
      <c r="J35" s="10">
        <f t="shared" si="26"/>
        <v>163</v>
      </c>
      <c r="K35" s="10">
        <f t="shared" si="26"/>
        <v>146</v>
      </c>
      <c r="L35" s="12">
        <f t="shared" si="6"/>
        <v>309</v>
      </c>
      <c r="M35" s="10">
        <f t="shared" si="26"/>
        <v>172</v>
      </c>
      <c r="N35" s="10">
        <f t="shared" si="26"/>
        <v>154</v>
      </c>
      <c r="O35" s="12">
        <f t="shared" si="9"/>
        <v>326</v>
      </c>
      <c r="P35" s="10">
        <f t="shared" si="26"/>
        <v>187</v>
      </c>
      <c r="Q35" s="10">
        <f t="shared" si="26"/>
        <v>157</v>
      </c>
      <c r="R35" s="12">
        <f t="shared" si="12"/>
        <v>344</v>
      </c>
      <c r="S35" s="10">
        <f t="shared" si="26"/>
        <v>162</v>
      </c>
      <c r="T35" s="10">
        <f t="shared" si="26"/>
        <v>144</v>
      </c>
      <c r="U35" s="12">
        <f t="shared" si="15"/>
        <v>306</v>
      </c>
    </row>
    <row r="36" spans="1:21" ht="15" outlineLevel="3" collapsed="1" x14ac:dyDescent="0.25">
      <c r="A36" s="136" t="s">
        <v>14</v>
      </c>
      <c r="B36" s="136"/>
      <c r="C36" s="136"/>
      <c r="D36" s="10">
        <f t="shared" ref="D36:T36" si="27">SUBTOTAL(9,D37:D41)</f>
        <v>44</v>
      </c>
      <c r="E36" s="10">
        <f t="shared" si="27"/>
        <v>42</v>
      </c>
      <c r="F36" s="12">
        <f t="shared" si="1"/>
        <v>86</v>
      </c>
      <c r="G36" s="10">
        <f t="shared" si="27"/>
        <v>43</v>
      </c>
      <c r="H36" s="10">
        <f t="shared" si="27"/>
        <v>39</v>
      </c>
      <c r="I36" s="12">
        <f t="shared" si="3"/>
        <v>82</v>
      </c>
      <c r="J36" s="10">
        <f t="shared" si="27"/>
        <v>44</v>
      </c>
      <c r="K36" s="10">
        <f t="shared" si="27"/>
        <v>46</v>
      </c>
      <c r="L36" s="12">
        <f t="shared" si="6"/>
        <v>90</v>
      </c>
      <c r="M36" s="10">
        <f t="shared" si="27"/>
        <v>45</v>
      </c>
      <c r="N36" s="10">
        <f t="shared" si="27"/>
        <v>49</v>
      </c>
      <c r="O36" s="12">
        <f t="shared" si="9"/>
        <v>94</v>
      </c>
      <c r="P36" s="10">
        <f t="shared" si="27"/>
        <v>54</v>
      </c>
      <c r="Q36" s="10">
        <f t="shared" si="27"/>
        <v>48</v>
      </c>
      <c r="R36" s="12">
        <f t="shared" si="12"/>
        <v>102</v>
      </c>
      <c r="S36" s="10">
        <f t="shared" si="27"/>
        <v>45</v>
      </c>
      <c r="T36" s="10">
        <f t="shared" si="27"/>
        <v>42</v>
      </c>
      <c r="U36" s="12">
        <f t="shared" si="15"/>
        <v>87</v>
      </c>
    </row>
    <row r="37" spans="1:21" ht="12.75" customHeight="1" outlineLevel="4" x14ac:dyDescent="0.25">
      <c r="A37" s="7">
        <v>3.0104000000000002</v>
      </c>
      <c r="B37" s="7" t="s">
        <v>32</v>
      </c>
      <c r="C37" s="7" t="s">
        <v>33</v>
      </c>
      <c r="D37" s="11">
        <v>5</v>
      </c>
      <c r="E37" s="11">
        <v>12</v>
      </c>
      <c r="F37" s="12">
        <f t="shared" si="1"/>
        <v>17</v>
      </c>
      <c r="G37" s="11">
        <v>6</v>
      </c>
      <c r="H37" s="11">
        <v>11</v>
      </c>
      <c r="I37" s="12">
        <f t="shared" si="3"/>
        <v>17</v>
      </c>
      <c r="J37" s="11">
        <v>7</v>
      </c>
      <c r="K37" s="11">
        <v>15</v>
      </c>
      <c r="L37" s="12">
        <f t="shared" si="6"/>
        <v>22</v>
      </c>
      <c r="M37" s="11">
        <v>8</v>
      </c>
      <c r="N37" s="11">
        <v>17</v>
      </c>
      <c r="O37" s="12">
        <f t="shared" si="9"/>
        <v>25</v>
      </c>
      <c r="P37" s="11">
        <v>11</v>
      </c>
      <c r="Q37" s="11">
        <v>16</v>
      </c>
      <c r="R37" s="12">
        <f t="shared" si="12"/>
        <v>27</v>
      </c>
      <c r="S37" s="11">
        <v>10</v>
      </c>
      <c r="T37" s="11">
        <v>14</v>
      </c>
      <c r="U37" s="12">
        <f t="shared" si="15"/>
        <v>24</v>
      </c>
    </row>
    <row r="38" spans="1:21" ht="15" outlineLevel="4" x14ac:dyDescent="0.25">
      <c r="A38" s="7">
        <v>26.010100000000001</v>
      </c>
      <c r="B38" s="7" t="s">
        <v>28</v>
      </c>
      <c r="C38" s="7" t="s">
        <v>29</v>
      </c>
      <c r="D38" s="11">
        <v>23</v>
      </c>
      <c r="E38" s="11">
        <v>20</v>
      </c>
      <c r="F38" s="12">
        <f t="shared" si="1"/>
        <v>43</v>
      </c>
      <c r="G38" s="11">
        <v>23</v>
      </c>
      <c r="H38" s="11">
        <v>17</v>
      </c>
      <c r="I38" s="12">
        <f t="shared" si="3"/>
        <v>40</v>
      </c>
      <c r="J38" s="11">
        <v>16</v>
      </c>
      <c r="K38" s="11">
        <v>18</v>
      </c>
      <c r="L38" s="12">
        <f t="shared" si="6"/>
        <v>34</v>
      </c>
      <c r="M38" s="11">
        <v>18</v>
      </c>
      <c r="N38" s="11">
        <v>19</v>
      </c>
      <c r="O38" s="12">
        <f t="shared" si="9"/>
        <v>37</v>
      </c>
      <c r="P38" s="11">
        <v>20</v>
      </c>
      <c r="Q38" s="11">
        <v>20</v>
      </c>
      <c r="R38" s="12">
        <f t="shared" si="12"/>
        <v>40</v>
      </c>
      <c r="S38" s="11">
        <v>16</v>
      </c>
      <c r="T38" s="11">
        <v>19</v>
      </c>
      <c r="U38" s="12">
        <f t="shared" si="15"/>
        <v>35</v>
      </c>
    </row>
    <row r="39" spans="1:21" ht="12.75" customHeight="1" outlineLevel="4" x14ac:dyDescent="0.25">
      <c r="A39" s="7">
        <v>27.010100000000001</v>
      </c>
      <c r="B39" s="7" t="s">
        <v>30</v>
      </c>
      <c r="C39" s="7" t="s">
        <v>31</v>
      </c>
      <c r="D39" s="11">
        <v>7</v>
      </c>
      <c r="E39" s="11">
        <v>3</v>
      </c>
      <c r="F39" s="12">
        <f t="shared" ref="F39:F83" si="28">SUM(D39:E39)</f>
        <v>10</v>
      </c>
      <c r="G39" s="11">
        <v>7</v>
      </c>
      <c r="H39" s="11">
        <v>6</v>
      </c>
      <c r="I39" s="12">
        <f t="shared" ref="I39:I83" si="29">SUM(G39:H39)</f>
        <v>13</v>
      </c>
      <c r="J39" s="11">
        <v>12</v>
      </c>
      <c r="K39" s="11">
        <v>8</v>
      </c>
      <c r="L39" s="12">
        <f t="shared" ref="L39:L83" si="30">SUM(J39:K39)</f>
        <v>20</v>
      </c>
      <c r="M39" s="11">
        <v>11</v>
      </c>
      <c r="N39" s="11">
        <v>9</v>
      </c>
      <c r="O39" s="12">
        <f t="shared" ref="O39:O83" si="31">SUM(M39:N39)</f>
        <v>20</v>
      </c>
      <c r="P39" s="11">
        <v>16</v>
      </c>
      <c r="Q39" s="11">
        <v>10</v>
      </c>
      <c r="R39" s="12">
        <f t="shared" ref="R39:R83" si="32">SUM(P39:Q39)</f>
        <v>26</v>
      </c>
      <c r="S39" s="11">
        <v>14</v>
      </c>
      <c r="T39" s="11">
        <v>8</v>
      </c>
      <c r="U39" s="12">
        <f t="shared" ref="U39:U83" si="33">SUM(S39:T39)</f>
        <v>22</v>
      </c>
    </row>
    <row r="40" spans="1:21" ht="15" outlineLevel="4" x14ac:dyDescent="0.25">
      <c r="A40" s="7">
        <v>40.0501</v>
      </c>
      <c r="B40" s="7" t="s">
        <v>34</v>
      </c>
      <c r="C40" s="7" t="s">
        <v>35</v>
      </c>
      <c r="D40" s="11">
        <v>3</v>
      </c>
      <c r="E40" s="11">
        <v>5</v>
      </c>
      <c r="F40" s="12">
        <f t="shared" si="28"/>
        <v>8</v>
      </c>
      <c r="G40" s="11">
        <v>2</v>
      </c>
      <c r="H40" s="11">
        <v>3</v>
      </c>
      <c r="I40" s="12">
        <f t="shared" si="29"/>
        <v>5</v>
      </c>
      <c r="J40" s="11">
        <v>2</v>
      </c>
      <c r="K40" s="11">
        <v>3</v>
      </c>
      <c r="L40" s="12">
        <f t="shared" si="30"/>
        <v>5</v>
      </c>
      <c r="M40" s="11">
        <v>1</v>
      </c>
      <c r="N40" s="11">
        <v>2</v>
      </c>
      <c r="O40" s="12">
        <f t="shared" si="31"/>
        <v>3</v>
      </c>
      <c r="P40" s="11"/>
      <c r="Q40" s="11">
        <v>1</v>
      </c>
      <c r="R40" s="12">
        <f t="shared" si="32"/>
        <v>1</v>
      </c>
      <c r="S40" s="11"/>
      <c r="T40" s="11">
        <v>1</v>
      </c>
      <c r="U40" s="12">
        <f t="shared" si="33"/>
        <v>1</v>
      </c>
    </row>
    <row r="41" spans="1:21" ht="15" outlineLevel="4" x14ac:dyDescent="0.25">
      <c r="A41" s="7">
        <v>40.080100000000002</v>
      </c>
      <c r="B41" s="7" t="s">
        <v>36</v>
      </c>
      <c r="C41" s="7" t="s">
        <v>37</v>
      </c>
      <c r="D41" s="11">
        <v>6</v>
      </c>
      <c r="E41" s="11">
        <v>2</v>
      </c>
      <c r="F41" s="12">
        <f t="shared" si="28"/>
        <v>8</v>
      </c>
      <c r="G41" s="11">
        <v>5</v>
      </c>
      <c r="H41" s="11">
        <v>2</v>
      </c>
      <c r="I41" s="12">
        <f t="shared" si="29"/>
        <v>7</v>
      </c>
      <c r="J41" s="11">
        <v>7</v>
      </c>
      <c r="K41" s="11">
        <v>2</v>
      </c>
      <c r="L41" s="12">
        <f t="shared" si="30"/>
        <v>9</v>
      </c>
      <c r="M41" s="11">
        <v>7</v>
      </c>
      <c r="N41" s="11">
        <v>2</v>
      </c>
      <c r="O41" s="12">
        <f t="shared" si="31"/>
        <v>9</v>
      </c>
      <c r="P41" s="11">
        <v>7</v>
      </c>
      <c r="Q41" s="11">
        <v>1</v>
      </c>
      <c r="R41" s="12">
        <f t="shared" si="32"/>
        <v>8</v>
      </c>
      <c r="S41" s="11">
        <v>5</v>
      </c>
      <c r="T41" s="11"/>
      <c r="U41" s="12">
        <f t="shared" si="33"/>
        <v>5</v>
      </c>
    </row>
    <row r="42" spans="1:21" ht="15" outlineLevel="3" x14ac:dyDescent="0.25">
      <c r="A42" s="136" t="s">
        <v>20</v>
      </c>
      <c r="B42" s="136"/>
      <c r="C42" s="136"/>
      <c r="D42" s="10">
        <f t="shared" ref="D42:T42" si="34">SUBTOTAL(9,D43:D47)</f>
        <v>129</v>
      </c>
      <c r="E42" s="10">
        <f t="shared" si="34"/>
        <v>108</v>
      </c>
      <c r="F42" s="12">
        <f t="shared" si="28"/>
        <v>237</v>
      </c>
      <c r="G42" s="10">
        <f t="shared" si="34"/>
        <v>138</v>
      </c>
      <c r="H42" s="10">
        <f t="shared" si="34"/>
        <v>109</v>
      </c>
      <c r="I42" s="12">
        <f t="shared" si="29"/>
        <v>247</v>
      </c>
      <c r="J42" s="10">
        <f t="shared" si="34"/>
        <v>119</v>
      </c>
      <c r="K42" s="10">
        <f t="shared" si="34"/>
        <v>100</v>
      </c>
      <c r="L42" s="12">
        <f t="shared" si="30"/>
        <v>219</v>
      </c>
      <c r="M42" s="10">
        <f t="shared" si="34"/>
        <v>127</v>
      </c>
      <c r="N42" s="10">
        <f t="shared" si="34"/>
        <v>105</v>
      </c>
      <c r="O42" s="12">
        <f t="shared" si="31"/>
        <v>232</v>
      </c>
      <c r="P42" s="10">
        <f t="shared" si="34"/>
        <v>133</v>
      </c>
      <c r="Q42" s="10">
        <f t="shared" si="34"/>
        <v>109</v>
      </c>
      <c r="R42" s="12">
        <f t="shared" si="32"/>
        <v>242</v>
      </c>
      <c r="S42" s="10">
        <f t="shared" si="34"/>
        <v>117</v>
      </c>
      <c r="T42" s="10">
        <f t="shared" si="34"/>
        <v>102</v>
      </c>
      <c r="U42" s="12">
        <f t="shared" si="33"/>
        <v>219</v>
      </c>
    </row>
    <row r="43" spans="1:21" ht="15" outlineLevel="4" x14ac:dyDescent="0.25">
      <c r="A43" s="7">
        <v>3.0104000000000002</v>
      </c>
      <c r="B43" s="7" t="s">
        <v>32</v>
      </c>
      <c r="C43" s="7" t="s">
        <v>33</v>
      </c>
      <c r="D43" s="11">
        <v>21</v>
      </c>
      <c r="E43" s="11">
        <v>26</v>
      </c>
      <c r="F43" s="12">
        <f t="shared" si="28"/>
        <v>47</v>
      </c>
      <c r="G43" s="11">
        <v>22</v>
      </c>
      <c r="H43" s="11">
        <v>25</v>
      </c>
      <c r="I43" s="12">
        <f t="shared" si="29"/>
        <v>47</v>
      </c>
      <c r="J43" s="11">
        <v>23</v>
      </c>
      <c r="K43" s="11">
        <v>23</v>
      </c>
      <c r="L43" s="12">
        <f t="shared" si="30"/>
        <v>46</v>
      </c>
      <c r="M43" s="11">
        <v>23</v>
      </c>
      <c r="N43" s="11">
        <v>22</v>
      </c>
      <c r="O43" s="12">
        <f t="shared" si="31"/>
        <v>45</v>
      </c>
      <c r="P43" s="11">
        <v>23</v>
      </c>
      <c r="Q43" s="11">
        <v>25</v>
      </c>
      <c r="R43" s="12">
        <f t="shared" si="32"/>
        <v>48</v>
      </c>
      <c r="S43" s="11">
        <v>22</v>
      </c>
      <c r="T43" s="11">
        <v>22</v>
      </c>
      <c r="U43" s="12">
        <f t="shared" si="33"/>
        <v>44</v>
      </c>
    </row>
    <row r="44" spans="1:21" ht="12.75" customHeight="1" outlineLevel="4" x14ac:dyDescent="0.25">
      <c r="A44" s="7">
        <v>26.010100000000001</v>
      </c>
      <c r="B44" s="7" t="s">
        <v>28</v>
      </c>
      <c r="C44" s="7" t="s">
        <v>29</v>
      </c>
      <c r="D44" s="11">
        <v>22</v>
      </c>
      <c r="E44" s="11">
        <v>29</v>
      </c>
      <c r="F44" s="12">
        <f t="shared" si="28"/>
        <v>51</v>
      </c>
      <c r="G44" s="11">
        <v>26</v>
      </c>
      <c r="H44" s="11">
        <v>30</v>
      </c>
      <c r="I44" s="12">
        <f t="shared" si="29"/>
        <v>56</v>
      </c>
      <c r="J44" s="11">
        <v>27</v>
      </c>
      <c r="K44" s="11">
        <v>28</v>
      </c>
      <c r="L44" s="12">
        <f t="shared" si="30"/>
        <v>55</v>
      </c>
      <c r="M44" s="11">
        <v>29</v>
      </c>
      <c r="N44" s="11">
        <v>31</v>
      </c>
      <c r="O44" s="12">
        <f t="shared" si="31"/>
        <v>60</v>
      </c>
      <c r="P44" s="11">
        <v>30</v>
      </c>
      <c r="Q44" s="11">
        <v>29</v>
      </c>
      <c r="R44" s="12">
        <f t="shared" si="32"/>
        <v>59</v>
      </c>
      <c r="S44" s="11">
        <v>26</v>
      </c>
      <c r="T44" s="11">
        <v>29</v>
      </c>
      <c r="U44" s="12">
        <f t="shared" si="33"/>
        <v>55</v>
      </c>
    </row>
    <row r="45" spans="1:21" ht="15" outlineLevel="4" x14ac:dyDescent="0.25">
      <c r="A45" s="7">
        <v>27.010100000000001</v>
      </c>
      <c r="B45" s="7" t="s">
        <v>30</v>
      </c>
      <c r="C45" s="7" t="s">
        <v>31</v>
      </c>
      <c r="D45" s="11">
        <v>16</v>
      </c>
      <c r="E45" s="11">
        <v>3</v>
      </c>
      <c r="F45" s="12">
        <f t="shared" si="28"/>
        <v>19</v>
      </c>
      <c r="G45" s="11">
        <v>16</v>
      </c>
      <c r="H45" s="11">
        <v>3</v>
      </c>
      <c r="I45" s="12">
        <f t="shared" si="29"/>
        <v>19</v>
      </c>
      <c r="J45" s="11">
        <v>12</v>
      </c>
      <c r="K45" s="11">
        <v>4</v>
      </c>
      <c r="L45" s="12">
        <f t="shared" si="30"/>
        <v>16</v>
      </c>
      <c r="M45" s="11">
        <v>12</v>
      </c>
      <c r="N45" s="11">
        <v>4</v>
      </c>
      <c r="O45" s="12">
        <f t="shared" si="31"/>
        <v>16</v>
      </c>
      <c r="P45" s="11">
        <v>12</v>
      </c>
      <c r="Q45" s="11">
        <v>4</v>
      </c>
      <c r="R45" s="12">
        <f t="shared" si="32"/>
        <v>16</v>
      </c>
      <c r="S45" s="11">
        <v>11</v>
      </c>
      <c r="T45" s="11">
        <v>3</v>
      </c>
      <c r="U45" s="12">
        <f t="shared" si="33"/>
        <v>14</v>
      </c>
    </row>
    <row r="46" spans="1:21" ht="12.75" customHeight="1" outlineLevel="4" x14ac:dyDescent="0.25">
      <c r="A46" s="7">
        <v>40.0501</v>
      </c>
      <c r="B46" s="7" t="s">
        <v>34</v>
      </c>
      <c r="C46" s="7" t="s">
        <v>35</v>
      </c>
      <c r="D46" s="11">
        <v>35</v>
      </c>
      <c r="E46" s="11">
        <v>38</v>
      </c>
      <c r="F46" s="12">
        <f t="shared" si="28"/>
        <v>73</v>
      </c>
      <c r="G46" s="11">
        <v>39</v>
      </c>
      <c r="H46" s="11">
        <v>38</v>
      </c>
      <c r="I46" s="12">
        <f t="shared" si="29"/>
        <v>77</v>
      </c>
      <c r="J46" s="11">
        <v>33</v>
      </c>
      <c r="K46" s="11">
        <v>32</v>
      </c>
      <c r="L46" s="12">
        <f t="shared" si="30"/>
        <v>65</v>
      </c>
      <c r="M46" s="11">
        <v>35</v>
      </c>
      <c r="N46" s="11">
        <v>35</v>
      </c>
      <c r="O46" s="12">
        <f t="shared" si="31"/>
        <v>70</v>
      </c>
      <c r="P46" s="11">
        <v>40</v>
      </c>
      <c r="Q46" s="11">
        <v>41</v>
      </c>
      <c r="R46" s="12">
        <f t="shared" si="32"/>
        <v>81</v>
      </c>
      <c r="S46" s="11">
        <v>33</v>
      </c>
      <c r="T46" s="11">
        <v>39</v>
      </c>
      <c r="U46" s="12">
        <f t="shared" si="33"/>
        <v>72</v>
      </c>
    </row>
    <row r="47" spans="1:21" ht="12.75" customHeight="1" outlineLevel="4" x14ac:dyDescent="0.25">
      <c r="A47" s="7">
        <v>40.050600000000003</v>
      </c>
      <c r="B47" s="7" t="s">
        <v>38</v>
      </c>
      <c r="C47" s="7" t="s">
        <v>39</v>
      </c>
      <c r="D47" s="11">
        <v>35</v>
      </c>
      <c r="E47" s="11">
        <v>12</v>
      </c>
      <c r="F47" s="12">
        <f t="shared" si="28"/>
        <v>47</v>
      </c>
      <c r="G47" s="11">
        <v>35</v>
      </c>
      <c r="H47" s="11">
        <v>13</v>
      </c>
      <c r="I47" s="12">
        <f t="shared" si="29"/>
        <v>48</v>
      </c>
      <c r="J47" s="11">
        <v>24</v>
      </c>
      <c r="K47" s="11">
        <v>13</v>
      </c>
      <c r="L47" s="12">
        <f t="shared" si="30"/>
        <v>37</v>
      </c>
      <c r="M47" s="11">
        <v>28</v>
      </c>
      <c r="N47" s="11">
        <v>13</v>
      </c>
      <c r="O47" s="12">
        <f t="shared" si="31"/>
        <v>41</v>
      </c>
      <c r="P47" s="11">
        <v>28</v>
      </c>
      <c r="Q47" s="11">
        <v>10</v>
      </c>
      <c r="R47" s="12">
        <f t="shared" si="32"/>
        <v>38</v>
      </c>
      <c r="S47" s="11">
        <v>25</v>
      </c>
      <c r="T47" s="11">
        <v>9</v>
      </c>
      <c r="U47" s="12">
        <f t="shared" si="33"/>
        <v>34</v>
      </c>
    </row>
    <row r="48" spans="1:21" ht="15" outlineLevel="1" x14ac:dyDescent="0.25">
      <c r="A48" s="137" t="s">
        <v>40</v>
      </c>
      <c r="B48" s="137"/>
      <c r="C48" s="137"/>
      <c r="D48" s="10">
        <f>SUBTOTAL(9,D49:D70)</f>
        <v>215</v>
      </c>
      <c r="E48" s="10">
        <f>SUBTOTAL(9,E49:E70)</f>
        <v>460</v>
      </c>
      <c r="F48" s="12">
        <f t="shared" si="28"/>
        <v>675</v>
      </c>
      <c r="G48" s="10">
        <f>SUBTOTAL(9,G49:G70)</f>
        <v>206</v>
      </c>
      <c r="H48" s="10">
        <f>SUBTOTAL(9,H49:H70)</f>
        <v>432</v>
      </c>
      <c r="I48" s="12">
        <f t="shared" si="29"/>
        <v>638</v>
      </c>
      <c r="J48" s="10">
        <f>SUBTOTAL(9,J49:J70)</f>
        <v>218</v>
      </c>
      <c r="K48" s="10">
        <f>SUBTOTAL(9,K49:K70)</f>
        <v>452</v>
      </c>
      <c r="L48" s="12">
        <f t="shared" si="30"/>
        <v>670</v>
      </c>
      <c r="M48" s="10">
        <f>SUBTOTAL(9,M49:M70)</f>
        <v>199</v>
      </c>
      <c r="N48" s="10">
        <f>SUBTOTAL(9,N49:N70)</f>
        <v>413</v>
      </c>
      <c r="O48" s="12">
        <f t="shared" si="31"/>
        <v>612</v>
      </c>
      <c r="P48" s="10">
        <f>SUBTOTAL(9,P49:P70)</f>
        <v>200</v>
      </c>
      <c r="Q48" s="10">
        <f>SUBTOTAL(9,Q49:Q70)</f>
        <v>380</v>
      </c>
      <c r="R48" s="12">
        <f t="shared" si="32"/>
        <v>580</v>
      </c>
      <c r="S48" s="10">
        <f>SUBTOTAL(9,S49:S70)</f>
        <v>184</v>
      </c>
      <c r="T48" s="10">
        <f>SUBTOTAL(9,T49:T70)</f>
        <v>338</v>
      </c>
      <c r="U48" s="12">
        <f t="shared" si="33"/>
        <v>522</v>
      </c>
    </row>
    <row r="49" spans="1:21" ht="15" outlineLevel="2" x14ac:dyDescent="0.25">
      <c r="A49" s="138" t="s">
        <v>13</v>
      </c>
      <c r="B49" s="138"/>
      <c r="C49" s="138"/>
      <c r="D49" s="10">
        <f t="shared" ref="D49:T49" si="35">SUBTOTAL(9,D51:D70)</f>
        <v>215</v>
      </c>
      <c r="E49" s="10">
        <f t="shared" si="35"/>
        <v>460</v>
      </c>
      <c r="F49" s="12">
        <f t="shared" si="28"/>
        <v>675</v>
      </c>
      <c r="G49" s="10">
        <f t="shared" si="35"/>
        <v>206</v>
      </c>
      <c r="H49" s="10">
        <f t="shared" si="35"/>
        <v>432</v>
      </c>
      <c r="I49" s="12">
        <f t="shared" si="29"/>
        <v>638</v>
      </c>
      <c r="J49" s="10">
        <f t="shared" si="35"/>
        <v>218</v>
      </c>
      <c r="K49" s="10">
        <f t="shared" si="35"/>
        <v>452</v>
      </c>
      <c r="L49" s="12">
        <f t="shared" si="30"/>
        <v>670</v>
      </c>
      <c r="M49" s="10">
        <f t="shared" si="35"/>
        <v>199</v>
      </c>
      <c r="N49" s="10">
        <f t="shared" si="35"/>
        <v>413</v>
      </c>
      <c r="O49" s="12">
        <f t="shared" si="31"/>
        <v>612</v>
      </c>
      <c r="P49" s="10">
        <f t="shared" si="35"/>
        <v>200</v>
      </c>
      <c r="Q49" s="10">
        <f t="shared" si="35"/>
        <v>380</v>
      </c>
      <c r="R49" s="12">
        <f t="shared" si="32"/>
        <v>580</v>
      </c>
      <c r="S49" s="10">
        <f t="shared" si="35"/>
        <v>184</v>
      </c>
      <c r="T49" s="10">
        <f t="shared" si="35"/>
        <v>338</v>
      </c>
      <c r="U49" s="12">
        <f t="shared" si="33"/>
        <v>522</v>
      </c>
    </row>
    <row r="50" spans="1:21" ht="15" outlineLevel="3" collapsed="1" x14ac:dyDescent="0.25">
      <c r="A50" s="136" t="s">
        <v>14</v>
      </c>
      <c r="B50" s="136"/>
      <c r="C50" s="136"/>
      <c r="D50" s="10">
        <f t="shared" ref="D50:T50" si="36">SUBTOTAL(9,D51:D67)</f>
        <v>189</v>
      </c>
      <c r="E50" s="10">
        <f t="shared" si="36"/>
        <v>386</v>
      </c>
      <c r="F50" s="12">
        <f t="shared" si="28"/>
        <v>575</v>
      </c>
      <c r="G50" s="10">
        <f t="shared" si="36"/>
        <v>181</v>
      </c>
      <c r="H50" s="10">
        <f t="shared" si="36"/>
        <v>364</v>
      </c>
      <c r="I50" s="12">
        <f t="shared" si="29"/>
        <v>545</v>
      </c>
      <c r="J50" s="10">
        <f t="shared" si="36"/>
        <v>183</v>
      </c>
      <c r="K50" s="10">
        <f t="shared" si="36"/>
        <v>371</v>
      </c>
      <c r="L50" s="12">
        <f t="shared" si="30"/>
        <v>554</v>
      </c>
      <c r="M50" s="10">
        <f t="shared" si="36"/>
        <v>167</v>
      </c>
      <c r="N50" s="10">
        <f t="shared" si="36"/>
        <v>330</v>
      </c>
      <c r="O50" s="12">
        <f t="shared" si="31"/>
        <v>497</v>
      </c>
      <c r="P50" s="10">
        <f t="shared" si="36"/>
        <v>167</v>
      </c>
      <c r="Q50" s="10">
        <f t="shared" si="36"/>
        <v>309</v>
      </c>
      <c r="R50" s="12">
        <f t="shared" si="32"/>
        <v>476</v>
      </c>
      <c r="S50" s="10">
        <f t="shared" si="36"/>
        <v>148</v>
      </c>
      <c r="T50" s="10">
        <f t="shared" si="36"/>
        <v>271</v>
      </c>
      <c r="U50" s="12">
        <f t="shared" si="33"/>
        <v>419</v>
      </c>
    </row>
    <row r="51" spans="1:21" ht="15" outlineLevel="4" x14ac:dyDescent="0.25">
      <c r="A51" s="7">
        <v>42.020099999999999</v>
      </c>
      <c r="B51" s="7" t="s">
        <v>50</v>
      </c>
      <c r="C51" s="7" t="s">
        <v>51</v>
      </c>
      <c r="D51" s="11">
        <v>10</v>
      </c>
      <c r="E51" s="11">
        <v>36</v>
      </c>
      <c r="F51" s="12">
        <f t="shared" si="28"/>
        <v>46</v>
      </c>
      <c r="G51" s="11">
        <v>9</v>
      </c>
      <c r="H51" s="11">
        <v>32</v>
      </c>
      <c r="I51" s="12">
        <f t="shared" si="29"/>
        <v>41</v>
      </c>
      <c r="J51" s="11">
        <v>6</v>
      </c>
      <c r="K51" s="11">
        <v>30</v>
      </c>
      <c r="L51" s="12">
        <f t="shared" si="30"/>
        <v>36</v>
      </c>
      <c r="M51" s="11">
        <v>6</v>
      </c>
      <c r="N51" s="11">
        <v>26</v>
      </c>
      <c r="O51" s="12">
        <f t="shared" si="31"/>
        <v>32</v>
      </c>
      <c r="P51" s="11">
        <v>6</v>
      </c>
      <c r="Q51" s="11">
        <v>24</v>
      </c>
      <c r="R51" s="12">
        <f t="shared" si="32"/>
        <v>30</v>
      </c>
      <c r="S51" s="11">
        <v>6</v>
      </c>
      <c r="T51" s="11">
        <v>21</v>
      </c>
      <c r="U51" s="12">
        <f t="shared" si="33"/>
        <v>27</v>
      </c>
    </row>
    <row r="52" spans="1:21" ht="12.75" customHeight="1" outlineLevel="4" x14ac:dyDescent="0.25">
      <c r="A52" s="7">
        <v>42.280200000000001</v>
      </c>
      <c r="B52" s="7" t="s">
        <v>52</v>
      </c>
      <c r="C52" s="7" t="s">
        <v>53</v>
      </c>
      <c r="D52" s="11">
        <v>16</v>
      </c>
      <c r="E52" s="11">
        <v>21</v>
      </c>
      <c r="F52" s="12">
        <f t="shared" si="28"/>
        <v>37</v>
      </c>
      <c r="G52" s="11">
        <v>15</v>
      </c>
      <c r="H52" s="11">
        <v>20</v>
      </c>
      <c r="I52" s="12">
        <f t="shared" si="29"/>
        <v>35</v>
      </c>
      <c r="J52" s="11">
        <v>10</v>
      </c>
      <c r="K52" s="11">
        <v>20</v>
      </c>
      <c r="L52" s="12">
        <f t="shared" si="30"/>
        <v>30</v>
      </c>
      <c r="M52" s="11">
        <v>7</v>
      </c>
      <c r="N52" s="11">
        <v>17</v>
      </c>
      <c r="O52" s="12">
        <f t="shared" si="31"/>
        <v>24</v>
      </c>
      <c r="P52" s="11">
        <v>8</v>
      </c>
      <c r="Q52" s="11">
        <v>20</v>
      </c>
      <c r="R52" s="12">
        <f t="shared" si="32"/>
        <v>28</v>
      </c>
      <c r="S52" s="11">
        <v>6</v>
      </c>
      <c r="T52" s="11">
        <v>16</v>
      </c>
      <c r="U52" s="12">
        <f t="shared" si="33"/>
        <v>22</v>
      </c>
    </row>
    <row r="53" spans="1:21" ht="15" outlineLevel="4" x14ac:dyDescent="0.25">
      <c r="A53" s="7">
        <v>42.2804</v>
      </c>
      <c r="B53" s="7" t="s">
        <v>54</v>
      </c>
      <c r="C53" s="7" t="s">
        <v>55</v>
      </c>
      <c r="D53" s="11">
        <v>16</v>
      </c>
      <c r="E53" s="11">
        <v>30</v>
      </c>
      <c r="F53" s="12">
        <f t="shared" si="28"/>
        <v>46</v>
      </c>
      <c r="G53" s="11">
        <v>16</v>
      </c>
      <c r="H53" s="11">
        <v>30</v>
      </c>
      <c r="I53" s="12">
        <f t="shared" si="29"/>
        <v>46</v>
      </c>
      <c r="J53" s="11">
        <v>17</v>
      </c>
      <c r="K53" s="11">
        <v>34</v>
      </c>
      <c r="L53" s="12">
        <f t="shared" si="30"/>
        <v>51</v>
      </c>
      <c r="M53" s="11">
        <v>17</v>
      </c>
      <c r="N53" s="11">
        <v>27</v>
      </c>
      <c r="O53" s="12">
        <f t="shared" si="31"/>
        <v>44</v>
      </c>
      <c r="P53" s="11">
        <v>16</v>
      </c>
      <c r="Q53" s="11">
        <v>29</v>
      </c>
      <c r="R53" s="12">
        <f t="shared" si="32"/>
        <v>45</v>
      </c>
      <c r="S53" s="11">
        <v>13</v>
      </c>
      <c r="T53" s="11">
        <v>22</v>
      </c>
      <c r="U53" s="12">
        <f t="shared" si="33"/>
        <v>35</v>
      </c>
    </row>
    <row r="54" spans="1:21" ht="15" outlineLevel="4" x14ac:dyDescent="0.25">
      <c r="A54" s="7">
        <v>42.999899999999997</v>
      </c>
      <c r="B54" s="7" t="s">
        <v>56</v>
      </c>
      <c r="C54" s="7" t="s">
        <v>57</v>
      </c>
      <c r="D54" s="11">
        <v>8</v>
      </c>
      <c r="E54" s="11">
        <v>20</v>
      </c>
      <c r="F54" s="12">
        <f t="shared" si="28"/>
        <v>28</v>
      </c>
      <c r="G54" s="11">
        <v>8</v>
      </c>
      <c r="H54" s="11">
        <v>18</v>
      </c>
      <c r="I54" s="12">
        <f t="shared" si="29"/>
        <v>26</v>
      </c>
      <c r="J54" s="11">
        <v>8</v>
      </c>
      <c r="K54" s="11">
        <v>18</v>
      </c>
      <c r="L54" s="12">
        <f t="shared" si="30"/>
        <v>26</v>
      </c>
      <c r="M54" s="11">
        <v>7</v>
      </c>
      <c r="N54" s="11">
        <v>16</v>
      </c>
      <c r="O54" s="12">
        <f t="shared" si="31"/>
        <v>23</v>
      </c>
      <c r="P54" s="11">
        <v>7</v>
      </c>
      <c r="Q54" s="11">
        <v>13</v>
      </c>
      <c r="R54" s="12">
        <f t="shared" si="32"/>
        <v>20</v>
      </c>
      <c r="S54" s="11">
        <v>6</v>
      </c>
      <c r="T54" s="11">
        <v>8</v>
      </c>
      <c r="U54" s="12">
        <f t="shared" si="33"/>
        <v>14</v>
      </c>
    </row>
    <row r="55" spans="1:21" ht="12.75" customHeight="1" outlineLevel="4" x14ac:dyDescent="0.25">
      <c r="A55" s="7">
        <v>44.040100000000002</v>
      </c>
      <c r="B55" s="7" t="s">
        <v>72</v>
      </c>
      <c r="C55" s="7" t="s">
        <v>73</v>
      </c>
      <c r="D55" s="11"/>
      <c r="E55" s="11"/>
      <c r="F55" s="12">
        <f t="shared" si="28"/>
        <v>0</v>
      </c>
      <c r="G55" s="11"/>
      <c r="H55" s="11"/>
      <c r="I55" s="12">
        <f t="shared" si="29"/>
        <v>0</v>
      </c>
      <c r="J55" s="11"/>
      <c r="K55" s="11"/>
      <c r="L55" s="12">
        <f t="shared" si="30"/>
        <v>0</v>
      </c>
      <c r="M55" s="11"/>
      <c r="N55" s="11"/>
      <c r="O55" s="12">
        <f t="shared" si="31"/>
        <v>0</v>
      </c>
      <c r="P55" s="11"/>
      <c r="Q55" s="11"/>
      <c r="R55" s="12">
        <f t="shared" si="32"/>
        <v>0</v>
      </c>
      <c r="S55" s="11">
        <v>1</v>
      </c>
      <c r="T55" s="11">
        <v>1</v>
      </c>
      <c r="U55" s="12">
        <f t="shared" si="33"/>
        <v>2</v>
      </c>
    </row>
    <row r="56" spans="1:21" ht="15" outlineLevel="4" x14ac:dyDescent="0.25">
      <c r="A56" s="7">
        <v>44.040100000000002</v>
      </c>
      <c r="B56" s="7" t="s">
        <v>60</v>
      </c>
      <c r="C56" s="7" t="s">
        <v>61</v>
      </c>
      <c r="D56" s="11">
        <v>9</v>
      </c>
      <c r="E56" s="11">
        <v>10</v>
      </c>
      <c r="F56" s="12">
        <f t="shared" si="28"/>
        <v>19</v>
      </c>
      <c r="G56" s="11">
        <v>12</v>
      </c>
      <c r="H56" s="11">
        <v>9</v>
      </c>
      <c r="I56" s="12">
        <f t="shared" si="29"/>
        <v>21</v>
      </c>
      <c r="J56" s="11">
        <v>13</v>
      </c>
      <c r="K56" s="11">
        <v>9</v>
      </c>
      <c r="L56" s="12">
        <f t="shared" si="30"/>
        <v>22</v>
      </c>
      <c r="M56" s="11">
        <v>12</v>
      </c>
      <c r="N56" s="11">
        <v>8</v>
      </c>
      <c r="O56" s="12">
        <f t="shared" si="31"/>
        <v>20</v>
      </c>
      <c r="P56" s="11">
        <v>11</v>
      </c>
      <c r="Q56" s="11">
        <v>6</v>
      </c>
      <c r="R56" s="12">
        <f t="shared" si="32"/>
        <v>17</v>
      </c>
      <c r="S56" s="11">
        <v>8</v>
      </c>
      <c r="T56" s="11">
        <v>3</v>
      </c>
      <c r="U56" s="12">
        <f t="shared" si="33"/>
        <v>11</v>
      </c>
    </row>
    <row r="57" spans="1:21" ht="12.75" customHeight="1" outlineLevel="4" x14ac:dyDescent="0.25">
      <c r="A57" s="7">
        <v>44.040100000000002</v>
      </c>
      <c r="B57" s="7" t="s">
        <v>58</v>
      </c>
      <c r="C57" s="7" t="s">
        <v>59</v>
      </c>
      <c r="D57" s="11">
        <v>7</v>
      </c>
      <c r="E57" s="11">
        <v>26</v>
      </c>
      <c r="F57" s="12">
        <f t="shared" si="28"/>
        <v>33</v>
      </c>
      <c r="G57" s="11">
        <v>8</v>
      </c>
      <c r="H57" s="11">
        <v>24</v>
      </c>
      <c r="I57" s="12">
        <f t="shared" si="29"/>
        <v>32</v>
      </c>
      <c r="J57" s="11">
        <v>12</v>
      </c>
      <c r="K57" s="11">
        <v>24</v>
      </c>
      <c r="L57" s="12">
        <f t="shared" si="30"/>
        <v>36</v>
      </c>
      <c r="M57" s="11">
        <v>10</v>
      </c>
      <c r="N57" s="11">
        <v>20</v>
      </c>
      <c r="O57" s="12">
        <f t="shared" si="31"/>
        <v>30</v>
      </c>
      <c r="P57" s="11">
        <v>11</v>
      </c>
      <c r="Q57" s="11">
        <v>16</v>
      </c>
      <c r="R57" s="12">
        <f t="shared" si="32"/>
        <v>27</v>
      </c>
      <c r="S57" s="11">
        <v>13</v>
      </c>
      <c r="T57" s="11">
        <v>15</v>
      </c>
      <c r="U57" s="12">
        <f t="shared" si="33"/>
        <v>28</v>
      </c>
    </row>
    <row r="58" spans="1:21" ht="15" outlineLevel="4" x14ac:dyDescent="0.25">
      <c r="A58" s="7">
        <v>44.040100000000002</v>
      </c>
      <c r="B58" s="7" t="s">
        <v>62</v>
      </c>
      <c r="C58" s="7" t="s">
        <v>63</v>
      </c>
      <c r="D58" s="11">
        <v>18</v>
      </c>
      <c r="E58" s="11">
        <v>10</v>
      </c>
      <c r="F58" s="12">
        <f t="shared" si="28"/>
        <v>28</v>
      </c>
      <c r="G58" s="11">
        <v>17</v>
      </c>
      <c r="H58" s="11">
        <v>11</v>
      </c>
      <c r="I58" s="12">
        <f t="shared" si="29"/>
        <v>28</v>
      </c>
      <c r="J58" s="11">
        <v>19</v>
      </c>
      <c r="K58" s="11">
        <v>7</v>
      </c>
      <c r="L58" s="12">
        <f t="shared" si="30"/>
        <v>26</v>
      </c>
      <c r="M58" s="11">
        <v>19</v>
      </c>
      <c r="N58" s="11">
        <v>6</v>
      </c>
      <c r="O58" s="12">
        <f t="shared" si="31"/>
        <v>25</v>
      </c>
      <c r="P58" s="11">
        <v>12</v>
      </c>
      <c r="Q58" s="11">
        <v>9</v>
      </c>
      <c r="R58" s="12">
        <f t="shared" si="32"/>
        <v>21</v>
      </c>
      <c r="S58" s="11">
        <v>11</v>
      </c>
      <c r="T58" s="11">
        <v>11</v>
      </c>
      <c r="U58" s="12">
        <f t="shared" si="33"/>
        <v>22</v>
      </c>
    </row>
    <row r="59" spans="1:21" ht="15" outlineLevel="4" x14ac:dyDescent="0.25">
      <c r="A59" s="7">
        <v>44.040100000000002</v>
      </c>
      <c r="B59" s="7" t="s">
        <v>64</v>
      </c>
      <c r="C59" s="7" t="s">
        <v>65</v>
      </c>
      <c r="D59" s="11"/>
      <c r="E59" s="11"/>
      <c r="F59" s="12">
        <f t="shared" si="28"/>
        <v>0</v>
      </c>
      <c r="G59" s="11"/>
      <c r="H59" s="11"/>
      <c r="I59" s="12">
        <f t="shared" si="29"/>
        <v>0</v>
      </c>
      <c r="J59" s="11"/>
      <c r="K59" s="11"/>
      <c r="L59" s="12">
        <f t="shared" si="30"/>
        <v>0</v>
      </c>
      <c r="M59" s="11"/>
      <c r="N59" s="11"/>
      <c r="O59" s="12">
        <f t="shared" si="31"/>
        <v>0</v>
      </c>
      <c r="P59" s="11"/>
      <c r="Q59" s="11"/>
      <c r="R59" s="12">
        <f t="shared" si="32"/>
        <v>0</v>
      </c>
      <c r="S59" s="11">
        <v>1</v>
      </c>
      <c r="T59" s="11"/>
      <c r="U59" s="12">
        <f t="shared" si="33"/>
        <v>1</v>
      </c>
    </row>
    <row r="60" spans="1:21" ht="12.75" customHeight="1" outlineLevel="4" x14ac:dyDescent="0.25">
      <c r="A60" s="7">
        <v>44.040100000000002</v>
      </c>
      <c r="B60" s="7" t="s">
        <v>66</v>
      </c>
      <c r="C60" s="7" t="s">
        <v>67</v>
      </c>
      <c r="D60" s="11"/>
      <c r="E60" s="11"/>
      <c r="F60" s="12">
        <f t="shared" si="28"/>
        <v>0</v>
      </c>
      <c r="G60" s="11"/>
      <c r="H60" s="11"/>
      <c r="I60" s="12">
        <f t="shared" si="29"/>
        <v>0</v>
      </c>
      <c r="J60" s="11"/>
      <c r="K60" s="11"/>
      <c r="L60" s="12">
        <f t="shared" si="30"/>
        <v>0</v>
      </c>
      <c r="M60" s="11"/>
      <c r="N60" s="11"/>
      <c r="O60" s="12">
        <f t="shared" si="31"/>
        <v>0</v>
      </c>
      <c r="P60" s="11"/>
      <c r="Q60" s="11"/>
      <c r="R60" s="12">
        <f t="shared" si="32"/>
        <v>0</v>
      </c>
      <c r="S60" s="11">
        <v>3</v>
      </c>
      <c r="T60" s="11"/>
      <c r="U60" s="12">
        <f t="shared" si="33"/>
        <v>3</v>
      </c>
    </row>
    <row r="61" spans="1:21" ht="15" outlineLevel="4" x14ac:dyDescent="0.25">
      <c r="A61" s="7">
        <v>44.040100000000002</v>
      </c>
      <c r="B61" s="7" t="s">
        <v>68</v>
      </c>
      <c r="C61" s="7" t="s">
        <v>69</v>
      </c>
      <c r="D61" s="11">
        <v>7</v>
      </c>
      <c r="E61" s="11">
        <v>8</v>
      </c>
      <c r="F61" s="12">
        <f t="shared" si="28"/>
        <v>15</v>
      </c>
      <c r="G61" s="11">
        <v>7</v>
      </c>
      <c r="H61" s="11">
        <v>4</v>
      </c>
      <c r="I61" s="12">
        <f t="shared" si="29"/>
        <v>11</v>
      </c>
      <c r="J61" s="11">
        <v>5</v>
      </c>
      <c r="K61" s="11">
        <v>2</v>
      </c>
      <c r="L61" s="12">
        <f t="shared" si="30"/>
        <v>7</v>
      </c>
      <c r="M61" s="11">
        <v>4</v>
      </c>
      <c r="N61" s="11">
        <v>2</v>
      </c>
      <c r="O61" s="12">
        <f t="shared" si="31"/>
        <v>6</v>
      </c>
      <c r="P61" s="11">
        <v>6</v>
      </c>
      <c r="Q61" s="11">
        <v>1</v>
      </c>
      <c r="R61" s="12">
        <f t="shared" si="32"/>
        <v>7</v>
      </c>
      <c r="S61" s="11">
        <v>4</v>
      </c>
      <c r="T61" s="11">
        <v>2</v>
      </c>
      <c r="U61" s="12">
        <f t="shared" si="33"/>
        <v>6</v>
      </c>
    </row>
    <row r="62" spans="1:21" ht="15" outlineLevel="4" x14ac:dyDescent="0.25">
      <c r="A62" s="7">
        <v>44.040100000000002</v>
      </c>
      <c r="B62" s="7" t="s">
        <v>70</v>
      </c>
      <c r="C62" s="7" t="s">
        <v>71</v>
      </c>
      <c r="D62" s="11"/>
      <c r="E62" s="11"/>
      <c r="F62" s="12">
        <f t="shared" si="28"/>
        <v>0</v>
      </c>
      <c r="G62" s="11"/>
      <c r="H62" s="11"/>
      <c r="I62" s="12">
        <f t="shared" si="29"/>
        <v>0</v>
      </c>
      <c r="J62" s="11">
        <v>1</v>
      </c>
      <c r="K62" s="11"/>
      <c r="L62" s="12">
        <f t="shared" si="30"/>
        <v>1</v>
      </c>
      <c r="M62" s="11">
        <v>1</v>
      </c>
      <c r="N62" s="11"/>
      <c r="O62" s="12">
        <f t="shared" si="31"/>
        <v>1</v>
      </c>
      <c r="P62" s="11"/>
      <c r="Q62" s="11"/>
      <c r="R62" s="12">
        <f t="shared" si="32"/>
        <v>0</v>
      </c>
      <c r="S62" s="11"/>
      <c r="T62" s="11"/>
      <c r="U62" s="12">
        <f t="shared" si="33"/>
        <v>0</v>
      </c>
    </row>
    <row r="63" spans="1:21" ht="15" outlineLevel="4" x14ac:dyDescent="0.25">
      <c r="A63" s="7">
        <v>44.070099999999996</v>
      </c>
      <c r="B63" s="7" t="s">
        <v>43</v>
      </c>
      <c r="C63" s="7" t="s">
        <v>44</v>
      </c>
      <c r="D63" s="11">
        <v>25</v>
      </c>
      <c r="E63" s="11">
        <v>132</v>
      </c>
      <c r="F63" s="12">
        <f t="shared" si="28"/>
        <v>157</v>
      </c>
      <c r="G63" s="11">
        <v>23</v>
      </c>
      <c r="H63" s="11">
        <v>137</v>
      </c>
      <c r="I63" s="12">
        <f t="shared" si="29"/>
        <v>160</v>
      </c>
      <c r="J63" s="11">
        <v>23</v>
      </c>
      <c r="K63" s="11">
        <v>128</v>
      </c>
      <c r="L63" s="12">
        <f t="shared" si="30"/>
        <v>151</v>
      </c>
      <c r="M63" s="11">
        <v>20</v>
      </c>
      <c r="N63" s="11">
        <v>122</v>
      </c>
      <c r="O63" s="12">
        <f t="shared" si="31"/>
        <v>142</v>
      </c>
      <c r="P63" s="11">
        <v>16</v>
      </c>
      <c r="Q63" s="11">
        <v>93</v>
      </c>
      <c r="R63" s="12">
        <f t="shared" si="32"/>
        <v>109</v>
      </c>
      <c r="S63" s="11">
        <v>15</v>
      </c>
      <c r="T63" s="11">
        <v>88</v>
      </c>
      <c r="U63" s="12">
        <f t="shared" si="33"/>
        <v>103</v>
      </c>
    </row>
    <row r="64" spans="1:21" ht="15" outlineLevel="4" x14ac:dyDescent="0.25">
      <c r="A64" s="7">
        <v>45.060099999999998</v>
      </c>
      <c r="B64" s="7" t="s">
        <v>46</v>
      </c>
      <c r="C64" s="7" t="s">
        <v>47</v>
      </c>
      <c r="D64" s="11">
        <v>43</v>
      </c>
      <c r="E64" s="11">
        <v>16</v>
      </c>
      <c r="F64" s="12">
        <f t="shared" si="28"/>
        <v>59</v>
      </c>
      <c r="G64" s="11">
        <v>38</v>
      </c>
      <c r="H64" s="11">
        <v>14</v>
      </c>
      <c r="I64" s="12">
        <f t="shared" si="29"/>
        <v>52</v>
      </c>
      <c r="J64" s="11">
        <v>33</v>
      </c>
      <c r="K64" s="11">
        <v>17</v>
      </c>
      <c r="L64" s="12">
        <f t="shared" si="30"/>
        <v>50</v>
      </c>
      <c r="M64" s="11">
        <v>30</v>
      </c>
      <c r="N64" s="11">
        <v>14</v>
      </c>
      <c r="O64" s="12">
        <f t="shared" si="31"/>
        <v>44</v>
      </c>
      <c r="P64" s="11">
        <v>32</v>
      </c>
      <c r="Q64" s="11">
        <v>12</v>
      </c>
      <c r="R64" s="12">
        <f t="shared" si="32"/>
        <v>44</v>
      </c>
      <c r="S64" s="11">
        <v>27</v>
      </c>
      <c r="T64" s="11">
        <v>10</v>
      </c>
      <c r="U64" s="12">
        <f t="shared" si="33"/>
        <v>37</v>
      </c>
    </row>
    <row r="65" spans="1:21" ht="12.75" customHeight="1" outlineLevel="4" x14ac:dyDescent="0.25">
      <c r="A65" s="7">
        <v>45.110100000000003</v>
      </c>
      <c r="B65" s="7" t="s">
        <v>48</v>
      </c>
      <c r="C65" s="7" t="s">
        <v>49</v>
      </c>
      <c r="D65" s="11">
        <v>14</v>
      </c>
      <c r="E65" s="11">
        <v>11</v>
      </c>
      <c r="F65" s="12">
        <f t="shared" si="28"/>
        <v>25</v>
      </c>
      <c r="G65" s="11">
        <v>15</v>
      </c>
      <c r="H65" s="11">
        <v>9</v>
      </c>
      <c r="I65" s="12">
        <f t="shared" si="29"/>
        <v>24</v>
      </c>
      <c r="J65" s="11">
        <v>11</v>
      </c>
      <c r="K65" s="11">
        <v>7</v>
      </c>
      <c r="L65" s="12">
        <f t="shared" si="30"/>
        <v>18</v>
      </c>
      <c r="M65" s="11">
        <v>11</v>
      </c>
      <c r="N65" s="11">
        <v>6</v>
      </c>
      <c r="O65" s="12">
        <f t="shared" si="31"/>
        <v>17</v>
      </c>
      <c r="P65" s="11">
        <v>10</v>
      </c>
      <c r="Q65" s="11">
        <v>6</v>
      </c>
      <c r="R65" s="12">
        <f t="shared" si="32"/>
        <v>16</v>
      </c>
      <c r="S65" s="11">
        <v>8</v>
      </c>
      <c r="T65" s="11">
        <v>5</v>
      </c>
      <c r="U65" s="12">
        <f t="shared" si="33"/>
        <v>13</v>
      </c>
    </row>
    <row r="66" spans="1:21" ht="12.75" customHeight="1" outlineLevel="4" x14ac:dyDescent="0.25">
      <c r="A66" s="7">
        <v>45.999899999999997</v>
      </c>
      <c r="B66" s="7" t="s">
        <v>74</v>
      </c>
      <c r="C66" s="7" t="s">
        <v>75</v>
      </c>
      <c r="D66" s="11"/>
      <c r="E66" s="11"/>
      <c r="F66" s="12">
        <f t="shared" si="28"/>
        <v>0</v>
      </c>
      <c r="G66" s="11"/>
      <c r="H66" s="11"/>
      <c r="I66" s="12">
        <f t="shared" si="29"/>
        <v>0</v>
      </c>
      <c r="J66" s="11">
        <v>7</v>
      </c>
      <c r="K66" s="11">
        <v>8</v>
      </c>
      <c r="L66" s="12">
        <f t="shared" si="30"/>
        <v>15</v>
      </c>
      <c r="M66" s="11">
        <v>8</v>
      </c>
      <c r="N66" s="11">
        <v>7</v>
      </c>
      <c r="O66" s="12">
        <f t="shared" si="31"/>
        <v>15</v>
      </c>
      <c r="P66" s="11">
        <v>14</v>
      </c>
      <c r="Q66" s="11">
        <v>10</v>
      </c>
      <c r="R66" s="12">
        <f t="shared" si="32"/>
        <v>24</v>
      </c>
      <c r="S66" s="11">
        <v>12</v>
      </c>
      <c r="T66" s="11">
        <v>9</v>
      </c>
      <c r="U66" s="12">
        <f t="shared" si="33"/>
        <v>21</v>
      </c>
    </row>
    <row r="67" spans="1:21" ht="15" outlineLevel="4" x14ac:dyDescent="0.25">
      <c r="A67" s="7">
        <v>51.231000000000002</v>
      </c>
      <c r="B67" s="7" t="s">
        <v>76</v>
      </c>
      <c r="C67" s="7" t="s">
        <v>77</v>
      </c>
      <c r="D67" s="11">
        <v>16</v>
      </c>
      <c r="E67" s="11">
        <v>66</v>
      </c>
      <c r="F67" s="12">
        <f t="shared" si="28"/>
        <v>82</v>
      </c>
      <c r="G67" s="11">
        <v>13</v>
      </c>
      <c r="H67" s="11">
        <v>56</v>
      </c>
      <c r="I67" s="12">
        <f t="shared" si="29"/>
        <v>69</v>
      </c>
      <c r="J67" s="11">
        <v>18</v>
      </c>
      <c r="K67" s="11">
        <v>67</v>
      </c>
      <c r="L67" s="12">
        <f t="shared" si="30"/>
        <v>85</v>
      </c>
      <c r="M67" s="11">
        <v>15</v>
      </c>
      <c r="N67" s="11">
        <v>59</v>
      </c>
      <c r="O67" s="12">
        <f t="shared" si="31"/>
        <v>74</v>
      </c>
      <c r="P67" s="11">
        <v>18</v>
      </c>
      <c r="Q67" s="11">
        <v>70</v>
      </c>
      <c r="R67" s="12">
        <f t="shared" si="32"/>
        <v>88</v>
      </c>
      <c r="S67" s="11">
        <v>14</v>
      </c>
      <c r="T67" s="11">
        <v>60</v>
      </c>
      <c r="U67" s="12">
        <f t="shared" si="33"/>
        <v>74</v>
      </c>
    </row>
    <row r="68" spans="1:21" ht="15" outlineLevel="3" x14ac:dyDescent="0.25">
      <c r="A68" s="136" t="s">
        <v>20</v>
      </c>
      <c r="B68" s="136"/>
      <c r="C68" s="136"/>
      <c r="D68" s="10">
        <f t="shared" ref="D68:T68" si="37">SUBTOTAL(9,D69:D70)</f>
        <v>26</v>
      </c>
      <c r="E68" s="10">
        <f t="shared" si="37"/>
        <v>74</v>
      </c>
      <c r="F68" s="12">
        <f t="shared" si="28"/>
        <v>100</v>
      </c>
      <c r="G68" s="10">
        <f t="shared" si="37"/>
        <v>25</v>
      </c>
      <c r="H68" s="10">
        <f t="shared" si="37"/>
        <v>68</v>
      </c>
      <c r="I68" s="12">
        <f t="shared" si="29"/>
        <v>93</v>
      </c>
      <c r="J68" s="10">
        <f t="shared" si="37"/>
        <v>35</v>
      </c>
      <c r="K68" s="10">
        <f t="shared" si="37"/>
        <v>81</v>
      </c>
      <c r="L68" s="12">
        <f t="shared" si="30"/>
        <v>116</v>
      </c>
      <c r="M68" s="10">
        <f t="shared" si="37"/>
        <v>32</v>
      </c>
      <c r="N68" s="10">
        <f t="shared" si="37"/>
        <v>83</v>
      </c>
      <c r="O68" s="12">
        <f t="shared" si="31"/>
        <v>115</v>
      </c>
      <c r="P68" s="10">
        <f t="shared" si="37"/>
        <v>33</v>
      </c>
      <c r="Q68" s="10">
        <f t="shared" si="37"/>
        <v>71</v>
      </c>
      <c r="R68" s="12">
        <f t="shared" si="32"/>
        <v>104</v>
      </c>
      <c r="S68" s="10">
        <f t="shared" si="37"/>
        <v>36</v>
      </c>
      <c r="T68" s="10">
        <f t="shared" si="37"/>
        <v>67</v>
      </c>
      <c r="U68" s="12">
        <f t="shared" si="33"/>
        <v>103</v>
      </c>
    </row>
    <row r="69" spans="1:21" ht="15" outlineLevel="4" x14ac:dyDescent="0.25">
      <c r="A69" s="7">
        <v>42.010100000000001</v>
      </c>
      <c r="B69" s="7" t="s">
        <v>41</v>
      </c>
      <c r="C69" s="7" t="s">
        <v>42</v>
      </c>
      <c r="D69" s="11">
        <v>17</v>
      </c>
      <c r="E69" s="11">
        <v>53</v>
      </c>
      <c r="F69" s="12">
        <f t="shared" si="28"/>
        <v>70</v>
      </c>
      <c r="G69" s="11">
        <v>15</v>
      </c>
      <c r="H69" s="11">
        <v>50</v>
      </c>
      <c r="I69" s="12">
        <f t="shared" si="29"/>
        <v>65</v>
      </c>
      <c r="J69" s="11">
        <v>24</v>
      </c>
      <c r="K69" s="11">
        <v>61</v>
      </c>
      <c r="L69" s="12">
        <f t="shared" si="30"/>
        <v>85</v>
      </c>
      <c r="M69" s="11">
        <v>24</v>
      </c>
      <c r="N69" s="11">
        <v>64</v>
      </c>
      <c r="O69" s="12">
        <f t="shared" si="31"/>
        <v>88</v>
      </c>
      <c r="P69" s="11">
        <v>24</v>
      </c>
      <c r="Q69" s="11">
        <v>50</v>
      </c>
      <c r="R69" s="12">
        <f t="shared" si="32"/>
        <v>74</v>
      </c>
      <c r="S69" s="11">
        <v>28</v>
      </c>
      <c r="T69" s="11">
        <v>50</v>
      </c>
      <c r="U69" s="12">
        <f t="shared" si="33"/>
        <v>78</v>
      </c>
    </row>
    <row r="70" spans="1:21" ht="12.75" customHeight="1" outlineLevel="4" x14ac:dyDescent="0.25">
      <c r="A70" s="7">
        <v>44.070099999999996</v>
      </c>
      <c r="B70" s="7" t="s">
        <v>43</v>
      </c>
      <c r="C70" s="7" t="s">
        <v>44</v>
      </c>
      <c r="D70" s="11">
        <v>9</v>
      </c>
      <c r="E70" s="11">
        <v>21</v>
      </c>
      <c r="F70" s="12">
        <f t="shared" si="28"/>
        <v>30</v>
      </c>
      <c r="G70" s="11">
        <v>10</v>
      </c>
      <c r="H70" s="11">
        <v>18</v>
      </c>
      <c r="I70" s="12">
        <f t="shared" si="29"/>
        <v>28</v>
      </c>
      <c r="J70" s="11">
        <v>11</v>
      </c>
      <c r="K70" s="11">
        <v>20</v>
      </c>
      <c r="L70" s="12">
        <f t="shared" si="30"/>
        <v>31</v>
      </c>
      <c r="M70" s="11">
        <v>8</v>
      </c>
      <c r="N70" s="11">
        <v>19</v>
      </c>
      <c r="O70" s="12">
        <f t="shared" si="31"/>
        <v>27</v>
      </c>
      <c r="P70" s="11">
        <v>9</v>
      </c>
      <c r="Q70" s="11">
        <v>21</v>
      </c>
      <c r="R70" s="12">
        <f t="shared" si="32"/>
        <v>30</v>
      </c>
      <c r="S70" s="11">
        <v>8</v>
      </c>
      <c r="T70" s="11">
        <v>17</v>
      </c>
      <c r="U70" s="12">
        <f t="shared" si="33"/>
        <v>25</v>
      </c>
    </row>
    <row r="71" spans="1:21" ht="15" outlineLevel="1" x14ac:dyDescent="0.25">
      <c r="A71" s="137" t="s">
        <v>78</v>
      </c>
      <c r="B71" s="137"/>
      <c r="C71" s="137"/>
      <c r="D71" s="10">
        <f t="shared" ref="D71:T71" si="38">SUBTOTAL(9,D74:D81)</f>
        <v>26</v>
      </c>
      <c r="E71" s="10">
        <f t="shared" si="38"/>
        <v>59</v>
      </c>
      <c r="F71" s="12">
        <f t="shared" si="28"/>
        <v>85</v>
      </c>
      <c r="G71" s="10">
        <f t="shared" si="38"/>
        <v>27</v>
      </c>
      <c r="H71" s="10">
        <f t="shared" si="38"/>
        <v>61</v>
      </c>
      <c r="I71" s="12">
        <f t="shared" si="29"/>
        <v>88</v>
      </c>
      <c r="J71" s="10">
        <f t="shared" si="38"/>
        <v>25</v>
      </c>
      <c r="K71" s="10">
        <f t="shared" si="38"/>
        <v>59</v>
      </c>
      <c r="L71" s="12">
        <f t="shared" si="30"/>
        <v>84</v>
      </c>
      <c r="M71" s="10">
        <f t="shared" si="38"/>
        <v>32</v>
      </c>
      <c r="N71" s="10">
        <f t="shared" si="38"/>
        <v>55</v>
      </c>
      <c r="O71" s="12">
        <f t="shared" si="31"/>
        <v>87</v>
      </c>
      <c r="P71" s="10">
        <f t="shared" si="38"/>
        <v>23</v>
      </c>
      <c r="Q71" s="10">
        <f t="shared" si="38"/>
        <v>39</v>
      </c>
      <c r="R71" s="12">
        <f t="shared" si="32"/>
        <v>62</v>
      </c>
      <c r="S71" s="10">
        <f t="shared" si="38"/>
        <v>24</v>
      </c>
      <c r="T71" s="10">
        <f t="shared" si="38"/>
        <v>36</v>
      </c>
      <c r="U71" s="12">
        <f t="shared" si="33"/>
        <v>60</v>
      </c>
    </row>
    <row r="72" spans="1:21" ht="15" outlineLevel="2" x14ac:dyDescent="0.25">
      <c r="A72" s="138" t="s">
        <v>13</v>
      </c>
      <c r="B72" s="138"/>
      <c r="C72" s="138"/>
      <c r="D72" s="10">
        <f t="shared" ref="D72:T72" si="39">SUBTOTAL(9,D74:D81)</f>
        <v>26</v>
      </c>
      <c r="E72" s="10">
        <f t="shared" si="39"/>
        <v>59</v>
      </c>
      <c r="F72" s="12">
        <f t="shared" si="28"/>
        <v>85</v>
      </c>
      <c r="G72" s="10">
        <f t="shared" si="39"/>
        <v>27</v>
      </c>
      <c r="H72" s="10">
        <f t="shared" si="39"/>
        <v>61</v>
      </c>
      <c r="I72" s="12">
        <f t="shared" si="29"/>
        <v>88</v>
      </c>
      <c r="J72" s="10">
        <f t="shared" si="39"/>
        <v>25</v>
      </c>
      <c r="K72" s="10">
        <f t="shared" si="39"/>
        <v>59</v>
      </c>
      <c r="L72" s="12">
        <f t="shared" si="30"/>
        <v>84</v>
      </c>
      <c r="M72" s="10">
        <f t="shared" si="39"/>
        <v>32</v>
      </c>
      <c r="N72" s="10">
        <f t="shared" si="39"/>
        <v>55</v>
      </c>
      <c r="O72" s="12">
        <f t="shared" si="31"/>
        <v>87</v>
      </c>
      <c r="P72" s="10">
        <f t="shared" si="39"/>
        <v>23</v>
      </c>
      <c r="Q72" s="10">
        <f t="shared" si="39"/>
        <v>39</v>
      </c>
      <c r="R72" s="12">
        <f t="shared" si="32"/>
        <v>62</v>
      </c>
      <c r="S72" s="10">
        <f t="shared" si="39"/>
        <v>24</v>
      </c>
      <c r="T72" s="10">
        <f t="shared" si="39"/>
        <v>36</v>
      </c>
      <c r="U72" s="12">
        <f t="shared" si="33"/>
        <v>60</v>
      </c>
    </row>
    <row r="73" spans="1:21" ht="15" outlineLevel="3" collapsed="1" x14ac:dyDescent="0.25">
      <c r="A73" s="136" t="s">
        <v>79</v>
      </c>
      <c r="B73" s="136"/>
      <c r="C73" s="136"/>
      <c r="D73" s="10">
        <f t="shared" ref="D73:T73" si="40">SUBTOTAL(9,D74:D76)</f>
        <v>8</v>
      </c>
      <c r="E73" s="10">
        <f t="shared" si="40"/>
        <v>20</v>
      </c>
      <c r="F73" s="12">
        <f t="shared" si="28"/>
        <v>28</v>
      </c>
      <c r="G73" s="10">
        <f t="shared" si="40"/>
        <v>7</v>
      </c>
      <c r="H73" s="10">
        <f t="shared" si="40"/>
        <v>17</v>
      </c>
      <c r="I73" s="12">
        <f t="shared" si="29"/>
        <v>24</v>
      </c>
      <c r="J73" s="10">
        <f t="shared" si="40"/>
        <v>4</v>
      </c>
      <c r="K73" s="10">
        <f t="shared" si="40"/>
        <v>15</v>
      </c>
      <c r="L73" s="12">
        <f t="shared" si="30"/>
        <v>19</v>
      </c>
      <c r="M73" s="10">
        <f t="shared" si="40"/>
        <v>6</v>
      </c>
      <c r="N73" s="10">
        <f t="shared" si="40"/>
        <v>15</v>
      </c>
      <c r="O73" s="12">
        <f t="shared" si="31"/>
        <v>21</v>
      </c>
      <c r="P73" s="10">
        <f t="shared" si="40"/>
        <v>4</v>
      </c>
      <c r="Q73" s="10">
        <f t="shared" si="40"/>
        <v>9</v>
      </c>
      <c r="R73" s="12">
        <f t="shared" si="32"/>
        <v>13</v>
      </c>
      <c r="S73" s="10">
        <f t="shared" si="40"/>
        <v>6</v>
      </c>
      <c r="T73" s="10">
        <f t="shared" si="40"/>
        <v>12</v>
      </c>
      <c r="U73" s="12">
        <f t="shared" si="33"/>
        <v>18</v>
      </c>
    </row>
    <row r="74" spans="1:21" ht="12.75" customHeight="1" outlineLevel="4" x14ac:dyDescent="0.25">
      <c r="A74" s="7">
        <v>25.010100000000001</v>
      </c>
      <c r="B74" s="7" t="s">
        <v>80</v>
      </c>
      <c r="C74" s="7" t="s">
        <v>81</v>
      </c>
      <c r="D74" s="11">
        <v>7</v>
      </c>
      <c r="E74" s="11">
        <v>13</v>
      </c>
      <c r="F74" s="12">
        <f t="shared" si="28"/>
        <v>20</v>
      </c>
      <c r="G74" s="11">
        <v>7</v>
      </c>
      <c r="H74" s="11">
        <v>9</v>
      </c>
      <c r="I74" s="12">
        <f t="shared" si="29"/>
        <v>16</v>
      </c>
      <c r="J74" s="11">
        <v>2</v>
      </c>
      <c r="K74" s="11">
        <v>3</v>
      </c>
      <c r="L74" s="12">
        <f t="shared" si="30"/>
        <v>5</v>
      </c>
      <c r="M74" s="11">
        <v>2</v>
      </c>
      <c r="N74" s="11">
        <v>2</v>
      </c>
      <c r="O74" s="12">
        <f t="shared" si="31"/>
        <v>4</v>
      </c>
      <c r="P74" s="11">
        <v>1</v>
      </c>
      <c r="Q74" s="11">
        <v>2</v>
      </c>
      <c r="R74" s="12">
        <f t="shared" si="32"/>
        <v>3</v>
      </c>
      <c r="S74" s="11">
        <v>2</v>
      </c>
      <c r="T74" s="11">
        <v>1</v>
      </c>
      <c r="U74" s="12">
        <f t="shared" si="33"/>
        <v>3</v>
      </c>
    </row>
    <row r="75" spans="1:21" ht="15" outlineLevel="4" x14ac:dyDescent="0.25">
      <c r="A75" s="7">
        <v>25.010300000000001</v>
      </c>
      <c r="B75" s="7" t="s">
        <v>82</v>
      </c>
      <c r="C75" s="7" t="s">
        <v>83</v>
      </c>
      <c r="D75" s="11">
        <v>1</v>
      </c>
      <c r="E75" s="11">
        <v>7</v>
      </c>
      <c r="F75" s="12">
        <f t="shared" si="28"/>
        <v>8</v>
      </c>
      <c r="G75" s="11"/>
      <c r="H75" s="11">
        <v>8</v>
      </c>
      <c r="I75" s="12">
        <f t="shared" si="29"/>
        <v>8</v>
      </c>
      <c r="J75" s="11"/>
      <c r="K75" s="11">
        <v>6</v>
      </c>
      <c r="L75" s="12">
        <f t="shared" si="30"/>
        <v>6</v>
      </c>
      <c r="M75" s="11">
        <v>2</v>
      </c>
      <c r="N75" s="11">
        <v>8</v>
      </c>
      <c r="O75" s="12">
        <f t="shared" si="31"/>
        <v>10</v>
      </c>
      <c r="P75" s="11">
        <v>1</v>
      </c>
      <c r="Q75" s="11">
        <v>7</v>
      </c>
      <c r="R75" s="12">
        <f t="shared" si="32"/>
        <v>8</v>
      </c>
      <c r="S75" s="11">
        <v>3</v>
      </c>
      <c r="T75" s="11">
        <v>11</v>
      </c>
      <c r="U75" s="12">
        <f t="shared" si="33"/>
        <v>14</v>
      </c>
    </row>
    <row r="76" spans="1:21" ht="15" outlineLevel="4" x14ac:dyDescent="0.25">
      <c r="A76" s="7">
        <v>25.0199</v>
      </c>
      <c r="B76" s="7" t="s">
        <v>84</v>
      </c>
      <c r="C76" s="7" t="s">
        <v>85</v>
      </c>
      <c r="D76" s="11"/>
      <c r="E76" s="11"/>
      <c r="F76" s="12">
        <f t="shared" si="28"/>
        <v>0</v>
      </c>
      <c r="G76" s="11"/>
      <c r="H76" s="11"/>
      <c r="I76" s="12">
        <f t="shared" si="29"/>
        <v>0</v>
      </c>
      <c r="J76" s="11">
        <v>2</v>
      </c>
      <c r="K76" s="11">
        <v>6</v>
      </c>
      <c r="L76" s="12">
        <f t="shared" si="30"/>
        <v>8</v>
      </c>
      <c r="M76" s="11">
        <v>2</v>
      </c>
      <c r="N76" s="11">
        <v>5</v>
      </c>
      <c r="O76" s="12">
        <f t="shared" si="31"/>
        <v>7</v>
      </c>
      <c r="P76" s="11">
        <v>2</v>
      </c>
      <c r="Q76" s="11"/>
      <c r="R76" s="12">
        <f t="shared" si="32"/>
        <v>2</v>
      </c>
      <c r="S76" s="11">
        <v>1</v>
      </c>
      <c r="T76" s="11"/>
      <c r="U76" s="12">
        <f t="shared" si="33"/>
        <v>1</v>
      </c>
    </row>
    <row r="77" spans="1:21" ht="15" outlineLevel="3" x14ac:dyDescent="0.25">
      <c r="A77" s="136" t="s">
        <v>14</v>
      </c>
      <c r="B77" s="136"/>
      <c r="C77" s="136"/>
      <c r="D77" s="10">
        <f t="shared" ref="D77:T77" si="41">SUBTOTAL(9,D78:D79)</f>
        <v>18</v>
      </c>
      <c r="E77" s="10">
        <f t="shared" si="41"/>
        <v>39</v>
      </c>
      <c r="F77" s="12">
        <f t="shared" si="28"/>
        <v>57</v>
      </c>
      <c r="G77" s="10">
        <f t="shared" si="41"/>
        <v>20</v>
      </c>
      <c r="H77" s="10">
        <f t="shared" si="41"/>
        <v>43</v>
      </c>
      <c r="I77" s="12">
        <f t="shared" si="29"/>
        <v>63</v>
      </c>
      <c r="J77" s="10">
        <f t="shared" si="41"/>
        <v>20</v>
      </c>
      <c r="K77" s="10">
        <f t="shared" si="41"/>
        <v>43</v>
      </c>
      <c r="L77" s="12">
        <f t="shared" si="30"/>
        <v>63</v>
      </c>
      <c r="M77" s="10">
        <f t="shared" si="41"/>
        <v>25</v>
      </c>
      <c r="N77" s="10">
        <f t="shared" si="41"/>
        <v>38</v>
      </c>
      <c r="O77" s="12">
        <f t="shared" si="31"/>
        <v>63</v>
      </c>
      <c r="P77" s="10">
        <f t="shared" si="41"/>
        <v>18</v>
      </c>
      <c r="Q77" s="10">
        <f t="shared" si="41"/>
        <v>27</v>
      </c>
      <c r="R77" s="12">
        <f t="shared" si="32"/>
        <v>45</v>
      </c>
      <c r="S77" s="10">
        <f t="shared" si="41"/>
        <v>15</v>
      </c>
      <c r="T77" s="10">
        <f t="shared" si="41"/>
        <v>21</v>
      </c>
      <c r="U77" s="12">
        <f t="shared" si="33"/>
        <v>36</v>
      </c>
    </row>
    <row r="78" spans="1:21" ht="12.75" customHeight="1" outlineLevel="4" x14ac:dyDescent="0.25">
      <c r="A78" s="7">
        <v>11.040100000000001</v>
      </c>
      <c r="B78" s="7" t="s">
        <v>86</v>
      </c>
      <c r="C78" s="7" t="s">
        <v>87</v>
      </c>
      <c r="D78" s="11">
        <v>17</v>
      </c>
      <c r="E78" s="11">
        <v>37</v>
      </c>
      <c r="F78" s="12">
        <f t="shared" si="28"/>
        <v>54</v>
      </c>
      <c r="G78" s="11">
        <v>19</v>
      </c>
      <c r="H78" s="11">
        <v>41</v>
      </c>
      <c r="I78" s="12">
        <f t="shared" si="29"/>
        <v>60</v>
      </c>
      <c r="J78" s="11">
        <v>19</v>
      </c>
      <c r="K78" s="11">
        <v>42</v>
      </c>
      <c r="L78" s="12">
        <f t="shared" si="30"/>
        <v>61</v>
      </c>
      <c r="M78" s="11">
        <v>24</v>
      </c>
      <c r="N78" s="11">
        <v>38</v>
      </c>
      <c r="O78" s="12">
        <f t="shared" si="31"/>
        <v>62</v>
      </c>
      <c r="P78" s="11">
        <v>18</v>
      </c>
      <c r="Q78" s="11">
        <v>27</v>
      </c>
      <c r="R78" s="12">
        <f t="shared" si="32"/>
        <v>45</v>
      </c>
      <c r="S78" s="11">
        <v>15</v>
      </c>
      <c r="T78" s="11">
        <v>21</v>
      </c>
      <c r="U78" s="12">
        <f t="shared" si="33"/>
        <v>36</v>
      </c>
    </row>
    <row r="79" spans="1:21" ht="12.75" customHeight="1" outlineLevel="4" x14ac:dyDescent="0.25">
      <c r="A79" s="7">
        <v>25.010100000000001</v>
      </c>
      <c r="B79" s="7" t="s">
        <v>80</v>
      </c>
      <c r="C79" s="7" t="s">
        <v>81</v>
      </c>
      <c r="D79" s="11">
        <v>1</v>
      </c>
      <c r="E79" s="11">
        <v>2</v>
      </c>
      <c r="F79" s="12">
        <f t="shared" si="28"/>
        <v>3</v>
      </c>
      <c r="G79" s="11">
        <v>1</v>
      </c>
      <c r="H79" s="11">
        <v>2</v>
      </c>
      <c r="I79" s="12">
        <f t="shared" si="29"/>
        <v>3</v>
      </c>
      <c r="J79" s="11">
        <v>1</v>
      </c>
      <c r="K79" s="11">
        <v>1</v>
      </c>
      <c r="L79" s="12">
        <f t="shared" si="30"/>
        <v>2</v>
      </c>
      <c r="M79" s="11">
        <v>1</v>
      </c>
      <c r="N79" s="11"/>
      <c r="O79" s="12">
        <f t="shared" si="31"/>
        <v>1</v>
      </c>
      <c r="P79" s="11"/>
      <c r="Q79" s="11"/>
      <c r="R79" s="12">
        <f t="shared" si="32"/>
        <v>0</v>
      </c>
      <c r="S79" s="11"/>
      <c r="T79" s="11"/>
      <c r="U79" s="12">
        <f t="shared" si="33"/>
        <v>0</v>
      </c>
    </row>
    <row r="80" spans="1:21" ht="15" outlineLevel="3" x14ac:dyDescent="0.25">
      <c r="A80" s="136" t="s">
        <v>90</v>
      </c>
      <c r="B80" s="136"/>
      <c r="C80" s="136"/>
      <c r="D80" s="10">
        <f t="shared" ref="D80:T80" si="42">SUBTOTAL(9,D81:D81)</f>
        <v>0</v>
      </c>
      <c r="E80" s="10">
        <f t="shared" si="42"/>
        <v>0</v>
      </c>
      <c r="F80" s="12">
        <f t="shared" si="28"/>
        <v>0</v>
      </c>
      <c r="G80" s="10">
        <f t="shared" si="42"/>
        <v>0</v>
      </c>
      <c r="H80" s="10">
        <f t="shared" si="42"/>
        <v>1</v>
      </c>
      <c r="I80" s="12">
        <f t="shared" si="29"/>
        <v>1</v>
      </c>
      <c r="J80" s="10">
        <f t="shared" si="42"/>
        <v>1</v>
      </c>
      <c r="K80" s="10">
        <f t="shared" si="42"/>
        <v>1</v>
      </c>
      <c r="L80" s="12">
        <f t="shared" si="30"/>
        <v>2</v>
      </c>
      <c r="M80" s="10">
        <f t="shared" si="42"/>
        <v>1</v>
      </c>
      <c r="N80" s="10">
        <f t="shared" si="42"/>
        <v>2</v>
      </c>
      <c r="O80" s="12">
        <f t="shared" si="31"/>
        <v>3</v>
      </c>
      <c r="P80" s="10">
        <f t="shared" si="42"/>
        <v>1</v>
      </c>
      <c r="Q80" s="10">
        <f t="shared" si="42"/>
        <v>3</v>
      </c>
      <c r="R80" s="12">
        <f t="shared" si="32"/>
        <v>4</v>
      </c>
      <c r="S80" s="10">
        <f t="shared" si="42"/>
        <v>3</v>
      </c>
      <c r="T80" s="10">
        <f t="shared" si="42"/>
        <v>3</v>
      </c>
      <c r="U80" s="12">
        <f t="shared" si="33"/>
        <v>6</v>
      </c>
    </row>
    <row r="81" spans="1:21" ht="15" outlineLevel="4" x14ac:dyDescent="0.25">
      <c r="A81" s="7">
        <v>25.0199</v>
      </c>
      <c r="B81" s="7" t="s">
        <v>84</v>
      </c>
      <c r="C81" s="7" t="s">
        <v>85</v>
      </c>
      <c r="D81" s="11"/>
      <c r="E81" s="11"/>
      <c r="F81" s="12">
        <f t="shared" si="28"/>
        <v>0</v>
      </c>
      <c r="G81" s="11"/>
      <c r="H81" s="11">
        <v>1</v>
      </c>
      <c r="I81" s="12">
        <f t="shared" si="29"/>
        <v>1</v>
      </c>
      <c r="J81" s="11">
        <v>1</v>
      </c>
      <c r="K81" s="11">
        <v>1</v>
      </c>
      <c r="L81" s="12">
        <f t="shared" si="30"/>
        <v>2</v>
      </c>
      <c r="M81" s="11">
        <v>1</v>
      </c>
      <c r="N81" s="11">
        <v>2</v>
      </c>
      <c r="O81" s="12">
        <f t="shared" si="31"/>
        <v>3</v>
      </c>
      <c r="P81" s="11">
        <v>1</v>
      </c>
      <c r="Q81" s="11">
        <v>3</v>
      </c>
      <c r="R81" s="12">
        <f t="shared" si="32"/>
        <v>4</v>
      </c>
      <c r="S81" s="11">
        <v>3</v>
      </c>
      <c r="T81" s="11">
        <v>3</v>
      </c>
      <c r="U81" s="12">
        <f t="shared" si="33"/>
        <v>6</v>
      </c>
    </row>
    <row r="82" spans="1:21" ht="15" outlineLevel="1" x14ac:dyDescent="0.25">
      <c r="A82" s="137" t="s">
        <v>91</v>
      </c>
      <c r="B82" s="137"/>
      <c r="C82" s="137"/>
      <c r="D82" s="10">
        <f>SUBTOTAL(9,D83:D86)</f>
        <v>12</v>
      </c>
      <c r="E82" s="10">
        <f>SUBTOTAL(9,E83:E86)</f>
        <v>29</v>
      </c>
      <c r="F82" s="12">
        <f t="shared" si="28"/>
        <v>41</v>
      </c>
      <c r="G82" s="10">
        <f>SUBTOTAL(9,G83:G86)</f>
        <v>10</v>
      </c>
      <c r="H82" s="10">
        <f>SUBTOTAL(9,H83:H86)</f>
        <v>28</v>
      </c>
      <c r="I82" s="12">
        <f t="shared" si="29"/>
        <v>38</v>
      </c>
      <c r="J82" s="10">
        <f>SUBTOTAL(9,J83:J86)</f>
        <v>9</v>
      </c>
      <c r="K82" s="10">
        <f>SUBTOTAL(9,K83:K86)</f>
        <v>20</v>
      </c>
      <c r="L82" s="12">
        <f t="shared" si="30"/>
        <v>29</v>
      </c>
      <c r="M82" s="10">
        <f>SUBTOTAL(9,M83:M86)</f>
        <v>7</v>
      </c>
      <c r="N82" s="10">
        <f>SUBTOTAL(9,N83:N86)</f>
        <v>20</v>
      </c>
      <c r="O82" s="12">
        <f t="shared" si="31"/>
        <v>27</v>
      </c>
      <c r="P82" s="10">
        <f>SUBTOTAL(9,P83:P86)</f>
        <v>7</v>
      </c>
      <c r="Q82" s="10">
        <f>SUBTOTAL(9,Q83:Q86)</f>
        <v>14</v>
      </c>
      <c r="R82" s="12">
        <f t="shared" si="32"/>
        <v>21</v>
      </c>
      <c r="S82" s="10">
        <f>SUBTOTAL(9,S83:S86)</f>
        <v>6</v>
      </c>
      <c r="T82" s="10">
        <f>SUBTOTAL(9,T83:T86)</f>
        <v>8</v>
      </c>
      <c r="U82" s="12">
        <f t="shared" si="33"/>
        <v>14</v>
      </c>
    </row>
    <row r="83" spans="1:21" ht="15" outlineLevel="2" x14ac:dyDescent="0.25">
      <c r="A83" s="138" t="s">
        <v>13</v>
      </c>
      <c r="B83" s="138"/>
      <c r="C83" s="138"/>
      <c r="D83" s="10">
        <f t="shared" ref="D83:T83" si="43">SUBTOTAL(9,D85:D86)</f>
        <v>12</v>
      </c>
      <c r="E83" s="10">
        <f t="shared" si="43"/>
        <v>29</v>
      </c>
      <c r="F83" s="12">
        <f t="shared" si="28"/>
        <v>41</v>
      </c>
      <c r="G83" s="10">
        <f t="shared" si="43"/>
        <v>10</v>
      </c>
      <c r="H83" s="10">
        <f t="shared" si="43"/>
        <v>28</v>
      </c>
      <c r="I83" s="12">
        <f t="shared" si="29"/>
        <v>38</v>
      </c>
      <c r="J83" s="10">
        <f t="shared" si="43"/>
        <v>9</v>
      </c>
      <c r="K83" s="10">
        <f t="shared" si="43"/>
        <v>20</v>
      </c>
      <c r="L83" s="12">
        <f t="shared" si="30"/>
        <v>29</v>
      </c>
      <c r="M83" s="10">
        <f t="shared" si="43"/>
        <v>7</v>
      </c>
      <c r="N83" s="10">
        <f t="shared" si="43"/>
        <v>20</v>
      </c>
      <c r="O83" s="12">
        <f t="shared" si="31"/>
        <v>27</v>
      </c>
      <c r="P83" s="10">
        <f t="shared" si="43"/>
        <v>7</v>
      </c>
      <c r="Q83" s="10">
        <f t="shared" si="43"/>
        <v>14</v>
      </c>
      <c r="R83" s="12">
        <f t="shared" si="32"/>
        <v>21</v>
      </c>
      <c r="S83" s="10">
        <f t="shared" si="43"/>
        <v>6</v>
      </c>
      <c r="T83" s="10">
        <f t="shared" si="43"/>
        <v>8</v>
      </c>
      <c r="U83" s="12">
        <f t="shared" si="33"/>
        <v>14</v>
      </c>
    </row>
    <row r="84" spans="1:21" ht="15" outlineLevel="3" collapsed="1" x14ac:dyDescent="0.25">
      <c r="A84" s="136" t="s">
        <v>14</v>
      </c>
      <c r="B84" s="136"/>
      <c r="C84" s="136"/>
      <c r="D84" s="10">
        <f t="shared" ref="D84:T84" si="44">SUBTOTAL(9,D85:D86)</f>
        <v>12</v>
      </c>
      <c r="E84" s="10">
        <f t="shared" si="44"/>
        <v>29</v>
      </c>
      <c r="F84" s="12">
        <f t="shared" ref="F84:F117" si="45">SUM(D84:E84)</f>
        <v>41</v>
      </c>
      <c r="G84" s="10">
        <f t="shared" si="44"/>
        <v>10</v>
      </c>
      <c r="H84" s="10">
        <f t="shared" si="44"/>
        <v>28</v>
      </c>
      <c r="I84" s="12">
        <f t="shared" ref="I84:I117" si="46">SUM(G84:H84)</f>
        <v>38</v>
      </c>
      <c r="J84" s="10">
        <f t="shared" si="44"/>
        <v>9</v>
      </c>
      <c r="K84" s="10">
        <f t="shared" si="44"/>
        <v>20</v>
      </c>
      <c r="L84" s="12">
        <f t="shared" ref="L84:L117" si="47">SUM(J84:K84)</f>
        <v>29</v>
      </c>
      <c r="M84" s="10">
        <f t="shared" si="44"/>
        <v>7</v>
      </c>
      <c r="N84" s="10">
        <f t="shared" si="44"/>
        <v>20</v>
      </c>
      <c r="O84" s="12">
        <f t="shared" ref="O84:O117" si="48">SUM(M84:N84)</f>
        <v>27</v>
      </c>
      <c r="P84" s="10">
        <f t="shared" si="44"/>
        <v>7</v>
      </c>
      <c r="Q84" s="10">
        <f t="shared" si="44"/>
        <v>14</v>
      </c>
      <c r="R84" s="12">
        <f t="shared" ref="R84:R117" si="49">SUM(P84:Q84)</f>
        <v>21</v>
      </c>
      <c r="S84" s="10">
        <f t="shared" si="44"/>
        <v>6</v>
      </c>
      <c r="T84" s="10">
        <f t="shared" si="44"/>
        <v>8</v>
      </c>
      <c r="U84" s="12">
        <f t="shared" ref="U84:U117" si="50">SUM(S84:T84)</f>
        <v>14</v>
      </c>
    </row>
    <row r="85" spans="1:21" ht="15" outlineLevel="4" x14ac:dyDescent="0.25">
      <c r="A85" s="7">
        <v>9.0401000000000007</v>
      </c>
      <c r="B85" s="7" t="s">
        <v>92</v>
      </c>
      <c r="C85" s="7" t="s">
        <v>93</v>
      </c>
      <c r="D85" s="11">
        <v>2</v>
      </c>
      <c r="E85" s="11">
        <v>17</v>
      </c>
      <c r="F85" s="12">
        <f t="shared" si="45"/>
        <v>19</v>
      </c>
      <c r="G85" s="11">
        <v>1</v>
      </c>
      <c r="H85" s="11">
        <v>16</v>
      </c>
      <c r="I85" s="12">
        <f t="shared" si="46"/>
        <v>17</v>
      </c>
      <c r="J85" s="11">
        <v>3</v>
      </c>
      <c r="K85" s="11">
        <v>10</v>
      </c>
      <c r="L85" s="12">
        <f t="shared" si="47"/>
        <v>13</v>
      </c>
      <c r="M85" s="11">
        <v>3</v>
      </c>
      <c r="N85" s="11">
        <v>11</v>
      </c>
      <c r="O85" s="12">
        <f t="shared" si="48"/>
        <v>14</v>
      </c>
      <c r="P85" s="11">
        <v>2</v>
      </c>
      <c r="Q85" s="11">
        <v>9</v>
      </c>
      <c r="R85" s="12">
        <f t="shared" si="49"/>
        <v>11</v>
      </c>
      <c r="S85" s="11">
        <v>3</v>
      </c>
      <c r="T85" s="11">
        <v>5</v>
      </c>
      <c r="U85" s="12">
        <f t="shared" si="50"/>
        <v>8</v>
      </c>
    </row>
    <row r="86" spans="1:21" ht="15" outlineLevel="4" x14ac:dyDescent="0.25">
      <c r="A86" s="7">
        <v>9.0498999999999992</v>
      </c>
      <c r="B86" s="7" t="s">
        <v>94</v>
      </c>
      <c r="C86" s="7" t="s">
        <v>95</v>
      </c>
      <c r="D86" s="11">
        <v>10</v>
      </c>
      <c r="E86" s="11">
        <v>12</v>
      </c>
      <c r="F86" s="12">
        <f t="shared" si="45"/>
        <v>22</v>
      </c>
      <c r="G86" s="11">
        <v>9</v>
      </c>
      <c r="H86" s="11">
        <v>12</v>
      </c>
      <c r="I86" s="12">
        <f t="shared" si="46"/>
        <v>21</v>
      </c>
      <c r="J86" s="11">
        <v>6</v>
      </c>
      <c r="K86" s="11">
        <v>10</v>
      </c>
      <c r="L86" s="12">
        <f t="shared" si="47"/>
        <v>16</v>
      </c>
      <c r="M86" s="11">
        <v>4</v>
      </c>
      <c r="N86" s="11">
        <v>9</v>
      </c>
      <c r="O86" s="12">
        <f t="shared" si="48"/>
        <v>13</v>
      </c>
      <c r="P86" s="11">
        <v>5</v>
      </c>
      <c r="Q86" s="11">
        <v>5</v>
      </c>
      <c r="R86" s="12">
        <f t="shared" si="49"/>
        <v>10</v>
      </c>
      <c r="S86" s="11">
        <v>3</v>
      </c>
      <c r="T86" s="11">
        <v>3</v>
      </c>
      <c r="U86" s="12">
        <f t="shared" si="50"/>
        <v>6</v>
      </c>
    </row>
    <row r="87" spans="1:21" ht="15" outlineLevel="1" x14ac:dyDescent="0.25">
      <c r="A87" s="137" t="s">
        <v>96</v>
      </c>
      <c r="B87" s="137"/>
      <c r="C87" s="137"/>
      <c r="D87" s="10">
        <f t="shared" ref="D87:T87" si="51">SUBTOTAL(9,D90:D92)</f>
        <v>322</v>
      </c>
      <c r="E87" s="10">
        <f t="shared" si="51"/>
        <v>368</v>
      </c>
      <c r="F87" s="12">
        <f t="shared" si="45"/>
        <v>690</v>
      </c>
      <c r="G87" s="10">
        <f t="shared" si="51"/>
        <v>316</v>
      </c>
      <c r="H87" s="10">
        <f t="shared" si="51"/>
        <v>358</v>
      </c>
      <c r="I87" s="12">
        <f t="shared" si="46"/>
        <v>674</v>
      </c>
      <c r="J87" s="10">
        <f t="shared" si="51"/>
        <v>306</v>
      </c>
      <c r="K87" s="10">
        <f t="shared" si="51"/>
        <v>376</v>
      </c>
      <c r="L87" s="12">
        <f t="shared" si="47"/>
        <v>682</v>
      </c>
      <c r="M87" s="10">
        <f t="shared" si="51"/>
        <v>296</v>
      </c>
      <c r="N87" s="10">
        <f t="shared" si="51"/>
        <v>372</v>
      </c>
      <c r="O87" s="12">
        <f t="shared" si="48"/>
        <v>668</v>
      </c>
      <c r="P87" s="10">
        <f t="shared" si="51"/>
        <v>292</v>
      </c>
      <c r="Q87" s="10">
        <f t="shared" si="51"/>
        <v>359</v>
      </c>
      <c r="R87" s="12">
        <f t="shared" si="49"/>
        <v>651</v>
      </c>
      <c r="S87" s="10">
        <f t="shared" si="51"/>
        <v>274</v>
      </c>
      <c r="T87" s="10">
        <f t="shared" si="51"/>
        <v>344</v>
      </c>
      <c r="U87" s="12">
        <f t="shared" si="50"/>
        <v>618</v>
      </c>
    </row>
    <row r="88" spans="1:21" ht="15" outlineLevel="2" x14ac:dyDescent="0.25">
      <c r="A88" s="138" t="s">
        <v>13</v>
      </c>
      <c r="B88" s="138"/>
      <c r="C88" s="138"/>
      <c r="D88" s="10">
        <f t="shared" ref="D88:T88" si="52">SUBTOTAL(9,D90:D92)</f>
        <v>322</v>
      </c>
      <c r="E88" s="10">
        <f t="shared" si="52"/>
        <v>368</v>
      </c>
      <c r="F88" s="12">
        <f t="shared" si="45"/>
        <v>690</v>
      </c>
      <c r="G88" s="10">
        <f t="shared" si="52"/>
        <v>316</v>
      </c>
      <c r="H88" s="10">
        <f t="shared" si="52"/>
        <v>358</v>
      </c>
      <c r="I88" s="12">
        <f t="shared" si="46"/>
        <v>674</v>
      </c>
      <c r="J88" s="10">
        <f t="shared" si="52"/>
        <v>306</v>
      </c>
      <c r="K88" s="10">
        <f t="shared" si="52"/>
        <v>376</v>
      </c>
      <c r="L88" s="12">
        <f t="shared" si="47"/>
        <v>682</v>
      </c>
      <c r="M88" s="10">
        <f t="shared" si="52"/>
        <v>296</v>
      </c>
      <c r="N88" s="10">
        <f t="shared" si="52"/>
        <v>372</v>
      </c>
      <c r="O88" s="12">
        <f t="shared" si="48"/>
        <v>668</v>
      </c>
      <c r="P88" s="10">
        <f t="shared" si="52"/>
        <v>292</v>
      </c>
      <c r="Q88" s="10">
        <f t="shared" si="52"/>
        <v>359</v>
      </c>
      <c r="R88" s="12">
        <f t="shared" si="49"/>
        <v>651</v>
      </c>
      <c r="S88" s="10">
        <f t="shared" si="52"/>
        <v>274</v>
      </c>
      <c r="T88" s="10">
        <f t="shared" si="52"/>
        <v>344</v>
      </c>
      <c r="U88" s="12">
        <f t="shared" si="50"/>
        <v>618</v>
      </c>
    </row>
    <row r="89" spans="1:21" ht="15" outlineLevel="3" collapsed="1" x14ac:dyDescent="0.25">
      <c r="A89" s="136" t="s">
        <v>14</v>
      </c>
      <c r="B89" s="136"/>
      <c r="C89" s="136"/>
      <c r="D89" s="10">
        <f t="shared" ref="D89:T89" si="53">SUBTOTAL(9,D90:D90)</f>
        <v>0</v>
      </c>
      <c r="E89" s="10">
        <f t="shared" si="53"/>
        <v>2</v>
      </c>
      <c r="F89" s="12">
        <f t="shared" si="45"/>
        <v>2</v>
      </c>
      <c r="G89" s="10">
        <f t="shared" si="53"/>
        <v>0</v>
      </c>
      <c r="H89" s="10">
        <f t="shared" si="53"/>
        <v>0</v>
      </c>
      <c r="I89" s="12">
        <f t="shared" si="46"/>
        <v>0</v>
      </c>
      <c r="J89" s="10">
        <f t="shared" si="53"/>
        <v>1</v>
      </c>
      <c r="K89" s="10">
        <f t="shared" si="53"/>
        <v>2</v>
      </c>
      <c r="L89" s="12">
        <f t="shared" si="47"/>
        <v>3</v>
      </c>
      <c r="M89" s="10">
        <f t="shared" si="53"/>
        <v>1</v>
      </c>
      <c r="N89" s="10">
        <f t="shared" si="53"/>
        <v>2</v>
      </c>
      <c r="O89" s="12">
        <f t="shared" si="48"/>
        <v>3</v>
      </c>
      <c r="P89" s="10">
        <f t="shared" si="53"/>
        <v>0</v>
      </c>
      <c r="Q89" s="10">
        <f t="shared" si="53"/>
        <v>1</v>
      </c>
      <c r="R89" s="12">
        <f t="shared" si="49"/>
        <v>1</v>
      </c>
      <c r="S89" s="10">
        <f t="shared" si="53"/>
        <v>0</v>
      </c>
      <c r="T89" s="10">
        <f t="shared" si="53"/>
        <v>0</v>
      </c>
      <c r="U89" s="12">
        <f t="shared" si="50"/>
        <v>0</v>
      </c>
    </row>
    <row r="90" spans="1:21" ht="15" outlineLevel="4" x14ac:dyDescent="0.25">
      <c r="A90" s="7">
        <v>22.010100000000001</v>
      </c>
      <c r="B90" s="7" t="s">
        <v>98</v>
      </c>
      <c r="C90" s="7" t="s">
        <v>99</v>
      </c>
      <c r="D90" s="11"/>
      <c r="E90" s="11">
        <v>2</v>
      </c>
      <c r="F90" s="12">
        <f t="shared" si="45"/>
        <v>2</v>
      </c>
      <c r="G90" s="11"/>
      <c r="H90" s="11"/>
      <c r="I90" s="12">
        <f t="shared" si="46"/>
        <v>0</v>
      </c>
      <c r="J90" s="11">
        <v>1</v>
      </c>
      <c r="K90" s="11">
        <v>2</v>
      </c>
      <c r="L90" s="12">
        <f t="shared" si="47"/>
        <v>3</v>
      </c>
      <c r="M90" s="11">
        <v>1</v>
      </c>
      <c r="N90" s="11">
        <v>2</v>
      </c>
      <c r="O90" s="12">
        <f t="shared" si="48"/>
        <v>3</v>
      </c>
      <c r="P90" s="11"/>
      <c r="Q90" s="11">
        <v>1</v>
      </c>
      <c r="R90" s="12">
        <f t="shared" si="49"/>
        <v>1</v>
      </c>
      <c r="S90" s="11"/>
      <c r="T90" s="11"/>
      <c r="U90" s="12">
        <f t="shared" si="50"/>
        <v>0</v>
      </c>
    </row>
    <row r="91" spans="1:21" ht="15" outlineLevel="3" x14ac:dyDescent="0.25">
      <c r="A91" s="136" t="s">
        <v>97</v>
      </c>
      <c r="B91" s="136"/>
      <c r="C91" s="136"/>
      <c r="D91" s="10">
        <f t="shared" ref="D91:T91" si="54">SUBTOTAL(9,D92:D92)</f>
        <v>322</v>
      </c>
      <c r="E91" s="10">
        <f t="shared" si="54"/>
        <v>366</v>
      </c>
      <c r="F91" s="12">
        <f t="shared" si="45"/>
        <v>688</v>
      </c>
      <c r="G91" s="10">
        <f t="shared" si="54"/>
        <v>316</v>
      </c>
      <c r="H91" s="10">
        <f t="shared" si="54"/>
        <v>358</v>
      </c>
      <c r="I91" s="12">
        <f t="shared" si="46"/>
        <v>674</v>
      </c>
      <c r="J91" s="10">
        <f t="shared" si="54"/>
        <v>305</v>
      </c>
      <c r="K91" s="10">
        <f t="shared" si="54"/>
        <v>374</v>
      </c>
      <c r="L91" s="12">
        <f t="shared" si="47"/>
        <v>679</v>
      </c>
      <c r="M91" s="10">
        <f t="shared" si="54"/>
        <v>295</v>
      </c>
      <c r="N91" s="10">
        <f t="shared" si="54"/>
        <v>370</v>
      </c>
      <c r="O91" s="12">
        <f t="shared" si="48"/>
        <v>665</v>
      </c>
      <c r="P91" s="10">
        <f t="shared" si="54"/>
        <v>292</v>
      </c>
      <c r="Q91" s="10">
        <f t="shared" si="54"/>
        <v>358</v>
      </c>
      <c r="R91" s="12">
        <f t="shared" si="49"/>
        <v>650</v>
      </c>
      <c r="S91" s="10">
        <f t="shared" si="54"/>
        <v>274</v>
      </c>
      <c r="T91" s="10">
        <f t="shared" si="54"/>
        <v>344</v>
      </c>
      <c r="U91" s="12">
        <f t="shared" si="50"/>
        <v>618</v>
      </c>
    </row>
    <row r="92" spans="1:21" ht="15" outlineLevel="4" x14ac:dyDescent="0.25">
      <c r="A92" s="7">
        <v>22.010100000000001</v>
      </c>
      <c r="B92" s="7" t="s">
        <v>98</v>
      </c>
      <c r="C92" s="7" t="s">
        <v>99</v>
      </c>
      <c r="D92" s="11">
        <v>322</v>
      </c>
      <c r="E92" s="11">
        <v>366</v>
      </c>
      <c r="F92" s="12">
        <f t="shared" si="45"/>
        <v>688</v>
      </c>
      <c r="G92" s="11">
        <v>316</v>
      </c>
      <c r="H92" s="11">
        <v>358</v>
      </c>
      <c r="I92" s="12">
        <f t="shared" si="46"/>
        <v>674</v>
      </c>
      <c r="J92" s="11">
        <v>305</v>
      </c>
      <c r="K92" s="11">
        <v>374</v>
      </c>
      <c r="L92" s="12">
        <f t="shared" si="47"/>
        <v>679</v>
      </c>
      <c r="M92" s="11">
        <v>295</v>
      </c>
      <c r="N92" s="11">
        <v>370</v>
      </c>
      <c r="O92" s="12">
        <f t="shared" si="48"/>
        <v>665</v>
      </c>
      <c r="P92" s="11">
        <v>292</v>
      </c>
      <c r="Q92" s="11">
        <v>358</v>
      </c>
      <c r="R92" s="12">
        <f t="shared" si="49"/>
        <v>650</v>
      </c>
      <c r="S92" s="11">
        <v>274</v>
      </c>
      <c r="T92" s="11">
        <v>344</v>
      </c>
      <c r="U92" s="12">
        <f t="shared" si="50"/>
        <v>618</v>
      </c>
    </row>
    <row r="93" spans="1:21" ht="15" outlineLevel="1" x14ac:dyDescent="0.25">
      <c r="A93" s="137" t="s">
        <v>100</v>
      </c>
      <c r="B93" s="137"/>
      <c r="C93" s="137"/>
      <c r="D93" s="10">
        <f>SUBTOTAL(9,D94:D117)</f>
        <v>132</v>
      </c>
      <c r="E93" s="10">
        <f>SUBTOTAL(9,E94:E117)</f>
        <v>413</v>
      </c>
      <c r="F93" s="12">
        <f t="shared" si="45"/>
        <v>545</v>
      </c>
      <c r="G93" s="10">
        <f>SUBTOTAL(9,G94:G117)</f>
        <v>143</v>
      </c>
      <c r="H93" s="10">
        <f>SUBTOTAL(9,H94:H117)</f>
        <v>429</v>
      </c>
      <c r="I93" s="12">
        <f t="shared" si="46"/>
        <v>572</v>
      </c>
      <c r="J93" s="10">
        <f>SUBTOTAL(9,J94:J117)</f>
        <v>136</v>
      </c>
      <c r="K93" s="10">
        <f>SUBTOTAL(9,K94:K117)</f>
        <v>432</v>
      </c>
      <c r="L93" s="12">
        <f t="shared" si="47"/>
        <v>568</v>
      </c>
      <c r="M93" s="10">
        <f>SUBTOTAL(9,M94:M117)</f>
        <v>140</v>
      </c>
      <c r="N93" s="10">
        <f>SUBTOTAL(9,N94:N117)</f>
        <v>431</v>
      </c>
      <c r="O93" s="12">
        <f t="shared" si="48"/>
        <v>571</v>
      </c>
      <c r="P93" s="10">
        <f>SUBTOTAL(9,P94:P117)</f>
        <v>135</v>
      </c>
      <c r="Q93" s="10">
        <f>SUBTOTAL(9,Q94:Q117)</f>
        <v>410</v>
      </c>
      <c r="R93" s="12">
        <f t="shared" si="49"/>
        <v>545</v>
      </c>
      <c r="S93" s="10">
        <f>SUBTOTAL(9,S94:S117)</f>
        <v>131</v>
      </c>
      <c r="T93" s="10">
        <f>SUBTOTAL(9,T94:T117)</f>
        <v>376</v>
      </c>
      <c r="U93" s="12">
        <f t="shared" si="50"/>
        <v>507</v>
      </c>
    </row>
    <row r="94" spans="1:21" ht="15" outlineLevel="2" x14ac:dyDescent="0.25">
      <c r="A94" s="138" t="s">
        <v>13</v>
      </c>
      <c r="B94" s="138"/>
      <c r="C94" s="138"/>
      <c r="D94" s="10">
        <f t="shared" ref="D94:T94" si="55">SUBTOTAL(9,D96:D117)</f>
        <v>132</v>
      </c>
      <c r="E94" s="10">
        <f t="shared" si="55"/>
        <v>413</v>
      </c>
      <c r="F94" s="12">
        <f t="shared" si="45"/>
        <v>545</v>
      </c>
      <c r="G94" s="10">
        <f t="shared" si="55"/>
        <v>143</v>
      </c>
      <c r="H94" s="10">
        <f t="shared" si="55"/>
        <v>429</v>
      </c>
      <c r="I94" s="12">
        <f t="shared" si="46"/>
        <v>572</v>
      </c>
      <c r="J94" s="10">
        <f t="shared" si="55"/>
        <v>136</v>
      </c>
      <c r="K94" s="10">
        <f t="shared" si="55"/>
        <v>432</v>
      </c>
      <c r="L94" s="12">
        <f t="shared" si="47"/>
        <v>568</v>
      </c>
      <c r="M94" s="10">
        <f t="shared" si="55"/>
        <v>140</v>
      </c>
      <c r="N94" s="10">
        <f t="shared" si="55"/>
        <v>431</v>
      </c>
      <c r="O94" s="12">
        <f t="shared" si="48"/>
        <v>571</v>
      </c>
      <c r="P94" s="10">
        <f t="shared" si="55"/>
        <v>135</v>
      </c>
      <c r="Q94" s="10">
        <f t="shared" si="55"/>
        <v>410</v>
      </c>
      <c r="R94" s="12">
        <f t="shared" si="49"/>
        <v>545</v>
      </c>
      <c r="S94" s="10">
        <f t="shared" si="55"/>
        <v>131</v>
      </c>
      <c r="T94" s="10">
        <f t="shared" si="55"/>
        <v>376</v>
      </c>
      <c r="U94" s="12">
        <f t="shared" si="50"/>
        <v>507</v>
      </c>
    </row>
    <row r="95" spans="1:21" ht="15" outlineLevel="3" collapsed="1" x14ac:dyDescent="0.25">
      <c r="A95" s="136" t="s">
        <v>14</v>
      </c>
      <c r="B95" s="136"/>
      <c r="C95" s="136"/>
      <c r="D95" s="10">
        <f t="shared" ref="D95:T95" si="56">SUBTOTAL(9,D96:D112)</f>
        <v>64</v>
      </c>
      <c r="E95" s="10">
        <f t="shared" si="56"/>
        <v>206</v>
      </c>
      <c r="F95" s="12">
        <f t="shared" si="45"/>
        <v>270</v>
      </c>
      <c r="G95" s="10">
        <f t="shared" si="56"/>
        <v>68</v>
      </c>
      <c r="H95" s="10">
        <f t="shared" si="56"/>
        <v>216</v>
      </c>
      <c r="I95" s="12">
        <f t="shared" si="46"/>
        <v>284</v>
      </c>
      <c r="J95" s="10">
        <f t="shared" si="56"/>
        <v>60</v>
      </c>
      <c r="K95" s="10">
        <f t="shared" si="56"/>
        <v>208</v>
      </c>
      <c r="L95" s="12">
        <f t="shared" si="47"/>
        <v>268</v>
      </c>
      <c r="M95" s="10">
        <f t="shared" si="56"/>
        <v>61</v>
      </c>
      <c r="N95" s="10">
        <f t="shared" si="56"/>
        <v>212</v>
      </c>
      <c r="O95" s="12">
        <f t="shared" si="48"/>
        <v>273</v>
      </c>
      <c r="P95" s="10">
        <f t="shared" si="56"/>
        <v>55</v>
      </c>
      <c r="Q95" s="10">
        <f t="shared" si="56"/>
        <v>206</v>
      </c>
      <c r="R95" s="12">
        <f t="shared" si="49"/>
        <v>261</v>
      </c>
      <c r="S95" s="10">
        <f t="shared" si="56"/>
        <v>51</v>
      </c>
      <c r="T95" s="10">
        <f t="shared" si="56"/>
        <v>175</v>
      </c>
      <c r="U95" s="12">
        <f t="shared" si="50"/>
        <v>226</v>
      </c>
    </row>
    <row r="96" spans="1:21" ht="12.75" customHeight="1" outlineLevel="4" x14ac:dyDescent="0.25">
      <c r="A96" s="7">
        <v>13.030099999999999</v>
      </c>
      <c r="B96" s="7" t="s">
        <v>104</v>
      </c>
      <c r="C96" s="7" t="s">
        <v>105</v>
      </c>
      <c r="D96" s="11">
        <v>2</v>
      </c>
      <c r="E96" s="11">
        <v>1</v>
      </c>
      <c r="F96" s="12">
        <f t="shared" si="45"/>
        <v>3</v>
      </c>
      <c r="G96" s="11">
        <v>1</v>
      </c>
      <c r="H96" s="11">
        <v>1</v>
      </c>
      <c r="I96" s="12">
        <f t="shared" si="46"/>
        <v>2</v>
      </c>
      <c r="J96" s="11"/>
      <c r="K96" s="11">
        <v>1</v>
      </c>
      <c r="L96" s="12">
        <f t="shared" si="47"/>
        <v>1</v>
      </c>
      <c r="M96" s="11"/>
      <c r="N96" s="11"/>
      <c r="O96" s="12">
        <f t="shared" si="48"/>
        <v>0</v>
      </c>
      <c r="P96" s="11"/>
      <c r="Q96" s="11"/>
      <c r="R96" s="12">
        <f t="shared" si="49"/>
        <v>0</v>
      </c>
      <c r="S96" s="11"/>
      <c r="T96" s="11"/>
      <c r="U96" s="12">
        <f t="shared" si="50"/>
        <v>0</v>
      </c>
    </row>
    <row r="97" spans="1:21" ht="15" outlineLevel="4" x14ac:dyDescent="0.25">
      <c r="A97" s="7">
        <v>13.030099999999999</v>
      </c>
      <c r="B97" s="7" t="s">
        <v>106</v>
      </c>
      <c r="C97" s="7" t="s">
        <v>107</v>
      </c>
      <c r="D97" s="11"/>
      <c r="E97" s="11">
        <v>2</v>
      </c>
      <c r="F97" s="12">
        <f t="shared" si="45"/>
        <v>2</v>
      </c>
      <c r="G97" s="11"/>
      <c r="H97" s="11">
        <v>2</v>
      </c>
      <c r="I97" s="12">
        <f t="shared" si="46"/>
        <v>2</v>
      </c>
      <c r="J97" s="11"/>
      <c r="K97" s="11">
        <v>1</v>
      </c>
      <c r="L97" s="12">
        <f t="shared" si="47"/>
        <v>1</v>
      </c>
      <c r="M97" s="11"/>
      <c r="N97" s="11">
        <v>1</v>
      </c>
      <c r="O97" s="12">
        <f t="shared" si="48"/>
        <v>1</v>
      </c>
      <c r="P97" s="11"/>
      <c r="Q97" s="11">
        <v>1</v>
      </c>
      <c r="R97" s="12">
        <f t="shared" si="49"/>
        <v>1</v>
      </c>
      <c r="S97" s="11"/>
      <c r="T97" s="11"/>
      <c r="U97" s="12">
        <f t="shared" si="50"/>
        <v>0</v>
      </c>
    </row>
    <row r="98" spans="1:21" ht="15" outlineLevel="4" x14ac:dyDescent="0.25">
      <c r="A98" s="7">
        <v>13.030099999999999</v>
      </c>
      <c r="B98" s="7" t="s">
        <v>108</v>
      </c>
      <c r="C98" s="7" t="s">
        <v>109</v>
      </c>
      <c r="D98" s="11"/>
      <c r="E98" s="11">
        <v>1</v>
      </c>
      <c r="F98" s="12">
        <f t="shared" si="45"/>
        <v>1</v>
      </c>
      <c r="G98" s="11"/>
      <c r="H98" s="11">
        <v>1</v>
      </c>
      <c r="I98" s="12">
        <f t="shared" si="46"/>
        <v>1</v>
      </c>
      <c r="J98" s="11"/>
      <c r="K98" s="11">
        <v>1</v>
      </c>
      <c r="L98" s="12">
        <f t="shared" si="47"/>
        <v>1</v>
      </c>
      <c r="M98" s="11"/>
      <c r="N98" s="11">
        <v>1</v>
      </c>
      <c r="O98" s="12">
        <f t="shared" si="48"/>
        <v>1</v>
      </c>
      <c r="P98" s="11"/>
      <c r="Q98" s="11"/>
      <c r="R98" s="12">
        <f t="shared" si="49"/>
        <v>0</v>
      </c>
      <c r="S98" s="11"/>
      <c r="T98" s="11"/>
      <c r="U98" s="12">
        <f t="shared" si="50"/>
        <v>0</v>
      </c>
    </row>
    <row r="99" spans="1:21" ht="12.75" customHeight="1" outlineLevel="4" x14ac:dyDescent="0.25">
      <c r="A99" s="7">
        <v>13.030099999999999</v>
      </c>
      <c r="B99" s="7" t="s">
        <v>110</v>
      </c>
      <c r="C99" s="7" t="s">
        <v>111</v>
      </c>
      <c r="D99" s="11">
        <v>16</v>
      </c>
      <c r="E99" s="11">
        <v>22</v>
      </c>
      <c r="F99" s="12">
        <f t="shared" si="45"/>
        <v>38</v>
      </c>
      <c r="G99" s="11">
        <v>18</v>
      </c>
      <c r="H99" s="11">
        <v>24</v>
      </c>
      <c r="I99" s="12">
        <f t="shared" si="46"/>
        <v>42</v>
      </c>
      <c r="J99" s="11">
        <v>16</v>
      </c>
      <c r="K99" s="11">
        <v>23</v>
      </c>
      <c r="L99" s="12">
        <f t="shared" si="47"/>
        <v>39</v>
      </c>
      <c r="M99" s="11">
        <v>15</v>
      </c>
      <c r="N99" s="11">
        <v>22</v>
      </c>
      <c r="O99" s="12">
        <f t="shared" si="48"/>
        <v>37</v>
      </c>
      <c r="P99" s="11">
        <v>11</v>
      </c>
      <c r="Q99" s="11">
        <v>26</v>
      </c>
      <c r="R99" s="12">
        <f t="shared" si="49"/>
        <v>37</v>
      </c>
      <c r="S99" s="11">
        <v>11</v>
      </c>
      <c r="T99" s="11">
        <v>22</v>
      </c>
      <c r="U99" s="12">
        <f t="shared" si="50"/>
        <v>33</v>
      </c>
    </row>
    <row r="100" spans="1:21" ht="15" outlineLevel="4" x14ac:dyDescent="0.25">
      <c r="A100" s="7">
        <v>13.040100000000001</v>
      </c>
      <c r="B100" s="7" t="s">
        <v>112</v>
      </c>
      <c r="C100" s="7" t="s">
        <v>113</v>
      </c>
      <c r="D100" s="11">
        <v>1</v>
      </c>
      <c r="E100" s="11">
        <v>2</v>
      </c>
      <c r="F100" s="12">
        <f t="shared" si="45"/>
        <v>3</v>
      </c>
      <c r="G100" s="11"/>
      <c r="H100" s="11"/>
      <c r="I100" s="12">
        <f t="shared" si="46"/>
        <v>0</v>
      </c>
      <c r="J100" s="11"/>
      <c r="K100" s="11"/>
      <c r="L100" s="12">
        <f t="shared" si="47"/>
        <v>0</v>
      </c>
      <c r="M100" s="11"/>
      <c r="N100" s="11"/>
      <c r="O100" s="12">
        <f t="shared" si="48"/>
        <v>0</v>
      </c>
      <c r="P100" s="11"/>
      <c r="Q100" s="11"/>
      <c r="R100" s="12">
        <f t="shared" si="49"/>
        <v>0</v>
      </c>
      <c r="S100" s="11"/>
      <c r="T100" s="11"/>
      <c r="U100" s="12">
        <f t="shared" si="50"/>
        <v>0</v>
      </c>
    </row>
    <row r="101" spans="1:21" ht="15" outlineLevel="4" x14ac:dyDescent="0.25">
      <c r="A101" s="7">
        <v>13.040100000000001</v>
      </c>
      <c r="B101" s="7" t="s">
        <v>114</v>
      </c>
      <c r="C101" s="7" t="s">
        <v>115</v>
      </c>
      <c r="D101" s="11">
        <v>3</v>
      </c>
      <c r="E101" s="11">
        <v>28</v>
      </c>
      <c r="F101" s="12">
        <f t="shared" si="45"/>
        <v>31</v>
      </c>
      <c r="G101" s="11">
        <v>5</v>
      </c>
      <c r="H101" s="11">
        <v>28</v>
      </c>
      <c r="I101" s="12">
        <f t="shared" si="46"/>
        <v>33</v>
      </c>
      <c r="J101" s="11">
        <v>1</v>
      </c>
      <c r="K101" s="11">
        <v>25</v>
      </c>
      <c r="L101" s="12">
        <f t="shared" si="47"/>
        <v>26</v>
      </c>
      <c r="M101" s="11">
        <v>4</v>
      </c>
      <c r="N101" s="11">
        <v>25</v>
      </c>
      <c r="O101" s="12">
        <f t="shared" si="48"/>
        <v>29</v>
      </c>
      <c r="P101" s="11">
        <v>6</v>
      </c>
      <c r="Q101" s="11">
        <v>18</v>
      </c>
      <c r="R101" s="12">
        <f t="shared" si="49"/>
        <v>24</v>
      </c>
      <c r="S101" s="11">
        <v>4</v>
      </c>
      <c r="T101" s="11">
        <v>14</v>
      </c>
      <c r="U101" s="12">
        <f t="shared" si="50"/>
        <v>18</v>
      </c>
    </row>
    <row r="102" spans="1:21" ht="12.75" customHeight="1" outlineLevel="4" x14ac:dyDescent="0.25">
      <c r="A102" s="7">
        <v>13.0601</v>
      </c>
      <c r="B102" s="7" t="s">
        <v>116</v>
      </c>
      <c r="C102" s="7" t="s">
        <v>117</v>
      </c>
      <c r="D102" s="11">
        <v>7</v>
      </c>
      <c r="E102" s="11">
        <v>20</v>
      </c>
      <c r="F102" s="12">
        <f t="shared" si="45"/>
        <v>27</v>
      </c>
      <c r="G102" s="11">
        <v>7</v>
      </c>
      <c r="H102" s="11">
        <v>21</v>
      </c>
      <c r="I102" s="12">
        <f t="shared" si="46"/>
        <v>28</v>
      </c>
      <c r="J102" s="11">
        <v>7</v>
      </c>
      <c r="K102" s="11">
        <v>19</v>
      </c>
      <c r="L102" s="12">
        <f t="shared" si="47"/>
        <v>26</v>
      </c>
      <c r="M102" s="11">
        <v>7</v>
      </c>
      <c r="N102" s="11">
        <v>24</v>
      </c>
      <c r="O102" s="12">
        <f t="shared" si="48"/>
        <v>31</v>
      </c>
      <c r="P102" s="11">
        <v>7</v>
      </c>
      <c r="Q102" s="11">
        <v>26</v>
      </c>
      <c r="R102" s="12">
        <f t="shared" si="49"/>
        <v>33</v>
      </c>
      <c r="S102" s="11">
        <v>6</v>
      </c>
      <c r="T102" s="11">
        <v>21</v>
      </c>
      <c r="U102" s="12">
        <f t="shared" si="50"/>
        <v>27</v>
      </c>
    </row>
    <row r="103" spans="1:21" ht="15" outlineLevel="4" x14ac:dyDescent="0.25">
      <c r="A103" s="7">
        <v>13.0601</v>
      </c>
      <c r="B103" s="7" t="s">
        <v>118</v>
      </c>
      <c r="C103" s="7" t="s">
        <v>119</v>
      </c>
      <c r="D103" s="11">
        <v>1</v>
      </c>
      <c r="E103" s="11">
        <v>7</v>
      </c>
      <c r="F103" s="12">
        <f t="shared" si="45"/>
        <v>8</v>
      </c>
      <c r="G103" s="11">
        <v>1</v>
      </c>
      <c r="H103" s="11">
        <v>5</v>
      </c>
      <c r="I103" s="12">
        <f t="shared" si="46"/>
        <v>6</v>
      </c>
      <c r="J103" s="11"/>
      <c r="K103" s="11">
        <v>5</v>
      </c>
      <c r="L103" s="12">
        <f t="shared" si="47"/>
        <v>5</v>
      </c>
      <c r="M103" s="11"/>
      <c r="N103" s="11">
        <v>5</v>
      </c>
      <c r="O103" s="12">
        <f t="shared" si="48"/>
        <v>5</v>
      </c>
      <c r="P103" s="11"/>
      <c r="Q103" s="11">
        <v>5</v>
      </c>
      <c r="R103" s="12">
        <f t="shared" si="49"/>
        <v>5</v>
      </c>
      <c r="S103" s="11"/>
      <c r="T103" s="11">
        <v>4</v>
      </c>
      <c r="U103" s="12">
        <f t="shared" si="50"/>
        <v>4</v>
      </c>
    </row>
    <row r="104" spans="1:21" ht="15" outlineLevel="4" x14ac:dyDescent="0.25">
      <c r="A104" s="7">
        <v>13.100099999999999</v>
      </c>
      <c r="B104" s="7" t="s">
        <v>122</v>
      </c>
      <c r="C104" s="7" t="s">
        <v>101</v>
      </c>
      <c r="D104" s="11">
        <v>3</v>
      </c>
      <c r="E104" s="11">
        <v>29</v>
      </c>
      <c r="F104" s="12">
        <f t="shared" si="45"/>
        <v>32</v>
      </c>
      <c r="G104" s="11">
        <v>3</v>
      </c>
      <c r="H104" s="11">
        <v>32</v>
      </c>
      <c r="I104" s="12">
        <f t="shared" si="46"/>
        <v>35</v>
      </c>
      <c r="J104" s="11">
        <v>4</v>
      </c>
      <c r="K104" s="11">
        <v>27</v>
      </c>
      <c r="L104" s="12">
        <f t="shared" si="47"/>
        <v>31</v>
      </c>
      <c r="M104" s="11">
        <v>3</v>
      </c>
      <c r="N104" s="11">
        <v>28</v>
      </c>
      <c r="O104" s="12">
        <f t="shared" si="48"/>
        <v>31</v>
      </c>
      <c r="P104" s="11">
        <v>6</v>
      </c>
      <c r="Q104" s="11">
        <v>31</v>
      </c>
      <c r="R104" s="12">
        <f t="shared" si="49"/>
        <v>37</v>
      </c>
      <c r="S104" s="11">
        <v>7</v>
      </c>
      <c r="T104" s="11">
        <v>29</v>
      </c>
      <c r="U104" s="12">
        <f t="shared" si="50"/>
        <v>36</v>
      </c>
    </row>
    <row r="105" spans="1:21" ht="15" outlineLevel="4" x14ac:dyDescent="0.25">
      <c r="A105" s="7">
        <v>13.110099999999999</v>
      </c>
      <c r="B105" s="7" t="s">
        <v>123</v>
      </c>
      <c r="C105" s="7" t="s">
        <v>124</v>
      </c>
      <c r="D105" s="11">
        <v>11</v>
      </c>
      <c r="E105" s="11">
        <v>32</v>
      </c>
      <c r="F105" s="12">
        <f t="shared" si="45"/>
        <v>43</v>
      </c>
      <c r="G105" s="11">
        <v>12</v>
      </c>
      <c r="H105" s="11">
        <v>33</v>
      </c>
      <c r="I105" s="12">
        <f t="shared" si="46"/>
        <v>45</v>
      </c>
      <c r="J105" s="11">
        <v>12</v>
      </c>
      <c r="K105" s="11">
        <v>34</v>
      </c>
      <c r="L105" s="12">
        <f t="shared" si="47"/>
        <v>46</v>
      </c>
      <c r="M105" s="11">
        <v>12</v>
      </c>
      <c r="N105" s="11">
        <v>32</v>
      </c>
      <c r="O105" s="12">
        <f t="shared" si="48"/>
        <v>44</v>
      </c>
      <c r="P105" s="11">
        <v>11</v>
      </c>
      <c r="Q105" s="11">
        <v>31</v>
      </c>
      <c r="R105" s="12">
        <f t="shared" si="49"/>
        <v>42</v>
      </c>
      <c r="S105" s="11">
        <v>9</v>
      </c>
      <c r="T105" s="11">
        <v>25</v>
      </c>
      <c r="U105" s="12">
        <f t="shared" si="50"/>
        <v>34</v>
      </c>
    </row>
    <row r="106" spans="1:21" ht="15" outlineLevel="4" x14ac:dyDescent="0.25">
      <c r="A106" s="7">
        <v>13.121</v>
      </c>
      <c r="B106" s="7" t="s">
        <v>127</v>
      </c>
      <c r="C106" s="7" t="s">
        <v>128</v>
      </c>
      <c r="D106" s="11"/>
      <c r="E106" s="11">
        <v>10</v>
      </c>
      <c r="F106" s="12">
        <f t="shared" si="45"/>
        <v>10</v>
      </c>
      <c r="G106" s="11"/>
      <c r="H106" s="11">
        <v>11</v>
      </c>
      <c r="I106" s="12">
        <f t="shared" si="46"/>
        <v>11</v>
      </c>
      <c r="J106" s="11"/>
      <c r="K106" s="11">
        <v>15</v>
      </c>
      <c r="L106" s="12">
        <f t="shared" si="47"/>
        <v>15</v>
      </c>
      <c r="M106" s="11"/>
      <c r="N106" s="11">
        <v>18</v>
      </c>
      <c r="O106" s="12">
        <f t="shared" si="48"/>
        <v>18</v>
      </c>
      <c r="P106" s="11"/>
      <c r="Q106" s="11">
        <v>17</v>
      </c>
      <c r="R106" s="12">
        <f t="shared" si="49"/>
        <v>17</v>
      </c>
      <c r="S106" s="11"/>
      <c r="T106" s="11">
        <v>15</v>
      </c>
      <c r="U106" s="12">
        <f t="shared" si="50"/>
        <v>15</v>
      </c>
    </row>
    <row r="107" spans="1:21" ht="15" outlineLevel="4" x14ac:dyDescent="0.25">
      <c r="A107" s="7">
        <v>13.121</v>
      </c>
      <c r="B107" s="7" t="s">
        <v>125</v>
      </c>
      <c r="C107" s="7" t="s">
        <v>126</v>
      </c>
      <c r="D107" s="11"/>
      <c r="E107" s="11">
        <v>14</v>
      </c>
      <c r="F107" s="12">
        <f t="shared" si="45"/>
        <v>14</v>
      </c>
      <c r="G107" s="11"/>
      <c r="H107" s="11">
        <v>15</v>
      </c>
      <c r="I107" s="12">
        <f t="shared" si="46"/>
        <v>15</v>
      </c>
      <c r="J107" s="11"/>
      <c r="K107" s="11">
        <v>16</v>
      </c>
      <c r="L107" s="12">
        <f t="shared" si="47"/>
        <v>16</v>
      </c>
      <c r="M107" s="11"/>
      <c r="N107" s="11">
        <v>16</v>
      </c>
      <c r="O107" s="12">
        <f t="shared" si="48"/>
        <v>16</v>
      </c>
      <c r="P107" s="11"/>
      <c r="Q107" s="11">
        <v>15</v>
      </c>
      <c r="R107" s="12">
        <f t="shared" si="49"/>
        <v>15</v>
      </c>
      <c r="S107" s="11"/>
      <c r="T107" s="11">
        <v>12</v>
      </c>
      <c r="U107" s="12">
        <f t="shared" si="50"/>
        <v>12</v>
      </c>
    </row>
    <row r="108" spans="1:21" ht="15" outlineLevel="4" x14ac:dyDescent="0.25">
      <c r="A108" s="7">
        <v>13.121</v>
      </c>
      <c r="B108" s="7" t="s">
        <v>129</v>
      </c>
      <c r="C108" s="7" t="s">
        <v>130</v>
      </c>
      <c r="D108" s="11"/>
      <c r="E108" s="11">
        <v>1</v>
      </c>
      <c r="F108" s="12">
        <f t="shared" si="45"/>
        <v>1</v>
      </c>
      <c r="G108" s="11"/>
      <c r="H108" s="11">
        <v>1</v>
      </c>
      <c r="I108" s="12">
        <f t="shared" si="46"/>
        <v>1</v>
      </c>
      <c r="J108" s="11"/>
      <c r="K108" s="11">
        <v>1</v>
      </c>
      <c r="L108" s="12">
        <f t="shared" si="47"/>
        <v>1</v>
      </c>
      <c r="M108" s="11"/>
      <c r="N108" s="11">
        <v>1</v>
      </c>
      <c r="O108" s="12">
        <f t="shared" si="48"/>
        <v>1</v>
      </c>
      <c r="P108" s="11"/>
      <c r="Q108" s="11">
        <v>1</v>
      </c>
      <c r="R108" s="12">
        <f t="shared" si="49"/>
        <v>1</v>
      </c>
      <c r="S108" s="11"/>
      <c r="T108" s="11">
        <v>1</v>
      </c>
      <c r="U108" s="12">
        <f t="shared" si="50"/>
        <v>1</v>
      </c>
    </row>
    <row r="109" spans="1:21" ht="15" outlineLevel="4" x14ac:dyDescent="0.25">
      <c r="A109" s="7">
        <v>13.1401</v>
      </c>
      <c r="B109" s="7" t="s">
        <v>131</v>
      </c>
      <c r="C109" s="7" t="s">
        <v>132</v>
      </c>
      <c r="D109" s="11">
        <v>3</v>
      </c>
      <c r="E109" s="11">
        <v>18</v>
      </c>
      <c r="F109" s="12">
        <f t="shared" si="45"/>
        <v>21</v>
      </c>
      <c r="G109" s="11">
        <v>4</v>
      </c>
      <c r="H109" s="11">
        <v>23</v>
      </c>
      <c r="I109" s="12">
        <f t="shared" si="46"/>
        <v>27</v>
      </c>
      <c r="J109" s="11">
        <v>5</v>
      </c>
      <c r="K109" s="11">
        <v>22</v>
      </c>
      <c r="L109" s="12">
        <f t="shared" si="47"/>
        <v>27</v>
      </c>
      <c r="M109" s="11">
        <v>6</v>
      </c>
      <c r="N109" s="11">
        <v>21</v>
      </c>
      <c r="O109" s="12">
        <f t="shared" si="48"/>
        <v>27</v>
      </c>
      <c r="P109" s="11">
        <v>5</v>
      </c>
      <c r="Q109" s="11">
        <v>19</v>
      </c>
      <c r="R109" s="12">
        <f t="shared" si="49"/>
        <v>24</v>
      </c>
      <c r="S109" s="11">
        <v>4</v>
      </c>
      <c r="T109" s="11">
        <v>17</v>
      </c>
      <c r="U109" s="12">
        <f t="shared" si="50"/>
        <v>21</v>
      </c>
    </row>
    <row r="110" spans="1:21" ht="15" outlineLevel="4" x14ac:dyDescent="0.25">
      <c r="A110" s="7">
        <v>19.010100000000001</v>
      </c>
      <c r="B110" s="7" t="s">
        <v>133</v>
      </c>
      <c r="C110" s="7" t="s">
        <v>134</v>
      </c>
      <c r="D110" s="11"/>
      <c r="E110" s="11">
        <v>5</v>
      </c>
      <c r="F110" s="12">
        <f t="shared" si="45"/>
        <v>5</v>
      </c>
      <c r="G110" s="11"/>
      <c r="H110" s="11">
        <v>4</v>
      </c>
      <c r="I110" s="12">
        <f t="shared" si="46"/>
        <v>4</v>
      </c>
      <c r="J110" s="11"/>
      <c r="K110" s="11">
        <v>5</v>
      </c>
      <c r="L110" s="12">
        <f t="shared" si="47"/>
        <v>5</v>
      </c>
      <c r="M110" s="11"/>
      <c r="N110" s="11">
        <v>5</v>
      </c>
      <c r="O110" s="12">
        <f t="shared" si="48"/>
        <v>5</v>
      </c>
      <c r="P110" s="11"/>
      <c r="Q110" s="11">
        <v>3</v>
      </c>
      <c r="R110" s="12">
        <f t="shared" si="49"/>
        <v>3</v>
      </c>
      <c r="S110" s="11"/>
      <c r="T110" s="11">
        <v>3</v>
      </c>
      <c r="U110" s="12">
        <f t="shared" si="50"/>
        <v>3</v>
      </c>
    </row>
    <row r="111" spans="1:21" ht="12.75" customHeight="1" outlineLevel="4" x14ac:dyDescent="0.25">
      <c r="A111" s="7">
        <v>19.010100000000001</v>
      </c>
      <c r="B111" s="7" t="s">
        <v>102</v>
      </c>
      <c r="C111" s="7" t="s">
        <v>103</v>
      </c>
      <c r="D111" s="11"/>
      <c r="E111" s="11">
        <v>3</v>
      </c>
      <c r="F111" s="12">
        <f t="shared" si="45"/>
        <v>3</v>
      </c>
      <c r="G111" s="11"/>
      <c r="H111" s="11">
        <v>3</v>
      </c>
      <c r="I111" s="12">
        <f t="shared" si="46"/>
        <v>3</v>
      </c>
      <c r="J111" s="11"/>
      <c r="K111" s="11">
        <v>3</v>
      </c>
      <c r="L111" s="12">
        <f t="shared" si="47"/>
        <v>3</v>
      </c>
      <c r="M111" s="11"/>
      <c r="N111" s="11">
        <v>4</v>
      </c>
      <c r="O111" s="12">
        <f t="shared" si="48"/>
        <v>4</v>
      </c>
      <c r="P111" s="11"/>
      <c r="Q111" s="11">
        <v>3</v>
      </c>
      <c r="R111" s="12">
        <f t="shared" si="49"/>
        <v>3</v>
      </c>
      <c r="S111" s="11"/>
      <c r="T111" s="11">
        <v>2</v>
      </c>
      <c r="U111" s="12">
        <f t="shared" si="50"/>
        <v>2</v>
      </c>
    </row>
    <row r="112" spans="1:21" ht="15" outlineLevel="4" x14ac:dyDescent="0.25">
      <c r="A112" s="7">
        <v>31.0505</v>
      </c>
      <c r="B112" s="7" t="s">
        <v>135</v>
      </c>
      <c r="C112" s="7" t="s">
        <v>136</v>
      </c>
      <c r="D112" s="11">
        <v>17</v>
      </c>
      <c r="E112" s="11">
        <v>11</v>
      </c>
      <c r="F112" s="12">
        <f t="shared" si="45"/>
        <v>28</v>
      </c>
      <c r="G112" s="11">
        <v>17</v>
      </c>
      <c r="H112" s="11">
        <v>12</v>
      </c>
      <c r="I112" s="12">
        <f t="shared" si="46"/>
        <v>29</v>
      </c>
      <c r="J112" s="11">
        <v>15</v>
      </c>
      <c r="K112" s="11">
        <v>10</v>
      </c>
      <c r="L112" s="12">
        <f t="shared" si="47"/>
        <v>25</v>
      </c>
      <c r="M112" s="11">
        <v>14</v>
      </c>
      <c r="N112" s="11">
        <v>9</v>
      </c>
      <c r="O112" s="12">
        <f t="shared" si="48"/>
        <v>23</v>
      </c>
      <c r="P112" s="11">
        <v>9</v>
      </c>
      <c r="Q112" s="11">
        <v>10</v>
      </c>
      <c r="R112" s="12">
        <f t="shared" si="49"/>
        <v>19</v>
      </c>
      <c r="S112" s="11">
        <v>10</v>
      </c>
      <c r="T112" s="11">
        <v>10</v>
      </c>
      <c r="U112" s="12">
        <f t="shared" si="50"/>
        <v>20</v>
      </c>
    </row>
    <row r="113" spans="1:21" ht="15" outlineLevel="3" x14ac:dyDescent="0.25">
      <c r="A113" s="136" t="s">
        <v>20</v>
      </c>
      <c r="B113" s="136"/>
      <c r="C113" s="136"/>
      <c r="D113" s="10">
        <f t="shared" ref="D113:T113" si="57">SUBTOTAL(9,D114:D117)</f>
        <v>68</v>
      </c>
      <c r="E113" s="10">
        <f t="shared" si="57"/>
        <v>207</v>
      </c>
      <c r="F113" s="12">
        <f t="shared" si="45"/>
        <v>275</v>
      </c>
      <c r="G113" s="10">
        <f t="shared" si="57"/>
        <v>75</v>
      </c>
      <c r="H113" s="10">
        <f t="shared" si="57"/>
        <v>213</v>
      </c>
      <c r="I113" s="12">
        <f t="shared" si="46"/>
        <v>288</v>
      </c>
      <c r="J113" s="10">
        <f t="shared" si="57"/>
        <v>76</v>
      </c>
      <c r="K113" s="10">
        <f t="shared" si="57"/>
        <v>224</v>
      </c>
      <c r="L113" s="12">
        <f t="shared" si="47"/>
        <v>300</v>
      </c>
      <c r="M113" s="10">
        <f t="shared" si="57"/>
        <v>79</v>
      </c>
      <c r="N113" s="10">
        <f t="shared" si="57"/>
        <v>219</v>
      </c>
      <c r="O113" s="12">
        <f t="shared" si="48"/>
        <v>298</v>
      </c>
      <c r="P113" s="10">
        <f t="shared" si="57"/>
        <v>80</v>
      </c>
      <c r="Q113" s="10">
        <f t="shared" si="57"/>
        <v>204</v>
      </c>
      <c r="R113" s="12">
        <f t="shared" si="49"/>
        <v>284</v>
      </c>
      <c r="S113" s="10">
        <f t="shared" si="57"/>
        <v>80</v>
      </c>
      <c r="T113" s="10">
        <f t="shared" si="57"/>
        <v>201</v>
      </c>
      <c r="U113" s="12">
        <f t="shared" si="50"/>
        <v>281</v>
      </c>
    </row>
    <row r="114" spans="1:21" ht="15" outlineLevel="4" x14ac:dyDescent="0.25">
      <c r="A114" s="7">
        <v>13.030099999999999</v>
      </c>
      <c r="B114" s="7" t="s">
        <v>110</v>
      </c>
      <c r="C114" s="7" t="s">
        <v>111</v>
      </c>
      <c r="D114" s="11">
        <v>45</v>
      </c>
      <c r="E114" s="11">
        <v>102</v>
      </c>
      <c r="F114" s="12">
        <f t="shared" si="45"/>
        <v>147</v>
      </c>
      <c r="G114" s="11">
        <v>48</v>
      </c>
      <c r="H114" s="11">
        <v>112</v>
      </c>
      <c r="I114" s="12">
        <f t="shared" si="46"/>
        <v>160</v>
      </c>
      <c r="J114" s="11">
        <v>53</v>
      </c>
      <c r="K114" s="11">
        <v>124</v>
      </c>
      <c r="L114" s="12">
        <f t="shared" si="47"/>
        <v>177</v>
      </c>
      <c r="M114" s="11">
        <v>54</v>
      </c>
      <c r="N114" s="11">
        <v>118</v>
      </c>
      <c r="O114" s="12">
        <f t="shared" si="48"/>
        <v>172</v>
      </c>
      <c r="P114" s="11">
        <v>58</v>
      </c>
      <c r="Q114" s="11">
        <v>112</v>
      </c>
      <c r="R114" s="12">
        <f t="shared" si="49"/>
        <v>170</v>
      </c>
      <c r="S114" s="11">
        <v>59</v>
      </c>
      <c r="T114" s="11">
        <v>117</v>
      </c>
      <c r="U114" s="12">
        <f t="shared" si="50"/>
        <v>176</v>
      </c>
    </row>
    <row r="115" spans="1:21" ht="12.75" customHeight="1" outlineLevel="4" x14ac:dyDescent="0.25">
      <c r="A115" s="7">
        <v>13.040100000000001</v>
      </c>
      <c r="B115" s="7" t="s">
        <v>137</v>
      </c>
      <c r="C115" s="7" t="s">
        <v>138</v>
      </c>
      <c r="D115" s="11">
        <v>1</v>
      </c>
      <c r="E115" s="11">
        <v>1</v>
      </c>
      <c r="F115" s="12">
        <f t="shared" si="45"/>
        <v>2</v>
      </c>
      <c r="G115" s="11">
        <v>1</v>
      </c>
      <c r="H115" s="11">
        <v>1</v>
      </c>
      <c r="I115" s="12">
        <f t="shared" si="46"/>
        <v>2</v>
      </c>
      <c r="J115" s="11">
        <v>1</v>
      </c>
      <c r="K115" s="11">
        <v>1</v>
      </c>
      <c r="L115" s="12">
        <f t="shared" si="47"/>
        <v>2</v>
      </c>
      <c r="M115" s="11">
        <v>1</v>
      </c>
      <c r="N115" s="11">
        <v>1</v>
      </c>
      <c r="O115" s="12">
        <f t="shared" si="48"/>
        <v>2</v>
      </c>
      <c r="P115" s="11">
        <v>1</v>
      </c>
      <c r="Q115" s="11">
        <v>1</v>
      </c>
      <c r="R115" s="12">
        <f t="shared" si="49"/>
        <v>2</v>
      </c>
      <c r="S115" s="11">
        <v>1</v>
      </c>
      <c r="T115" s="11">
        <v>2</v>
      </c>
      <c r="U115" s="12">
        <f t="shared" si="50"/>
        <v>3</v>
      </c>
    </row>
    <row r="116" spans="1:21" ht="15" outlineLevel="4" x14ac:dyDescent="0.25">
      <c r="A116" s="7">
        <v>13.040100000000001</v>
      </c>
      <c r="B116" s="7" t="s">
        <v>139</v>
      </c>
      <c r="C116" s="7" t="s">
        <v>115</v>
      </c>
      <c r="D116" s="11">
        <v>18</v>
      </c>
      <c r="E116" s="11">
        <v>75</v>
      </c>
      <c r="F116" s="12">
        <f t="shared" si="45"/>
        <v>93</v>
      </c>
      <c r="G116" s="11">
        <v>23</v>
      </c>
      <c r="H116" s="11">
        <v>73</v>
      </c>
      <c r="I116" s="12">
        <f t="shared" si="46"/>
        <v>96</v>
      </c>
      <c r="J116" s="11">
        <v>20</v>
      </c>
      <c r="K116" s="11">
        <v>71</v>
      </c>
      <c r="L116" s="12">
        <f t="shared" si="47"/>
        <v>91</v>
      </c>
      <c r="M116" s="11">
        <v>21</v>
      </c>
      <c r="N116" s="11">
        <v>70</v>
      </c>
      <c r="O116" s="12">
        <f t="shared" si="48"/>
        <v>91</v>
      </c>
      <c r="P116" s="11">
        <v>19</v>
      </c>
      <c r="Q116" s="11">
        <v>67</v>
      </c>
      <c r="R116" s="12">
        <f t="shared" si="49"/>
        <v>86</v>
      </c>
      <c r="S116" s="11">
        <v>18</v>
      </c>
      <c r="T116" s="11">
        <v>59</v>
      </c>
      <c r="U116" s="12">
        <f t="shared" si="50"/>
        <v>77</v>
      </c>
    </row>
    <row r="117" spans="1:21" ht="15" outlineLevel="4" x14ac:dyDescent="0.25">
      <c r="A117" s="7">
        <v>13.110099999999999</v>
      </c>
      <c r="B117" s="7" t="s">
        <v>140</v>
      </c>
      <c r="C117" s="7" t="s">
        <v>124</v>
      </c>
      <c r="D117" s="11">
        <v>4</v>
      </c>
      <c r="E117" s="11">
        <v>29</v>
      </c>
      <c r="F117" s="12">
        <f t="shared" si="45"/>
        <v>33</v>
      </c>
      <c r="G117" s="11">
        <v>3</v>
      </c>
      <c r="H117" s="11">
        <v>27</v>
      </c>
      <c r="I117" s="12">
        <f t="shared" si="46"/>
        <v>30</v>
      </c>
      <c r="J117" s="11">
        <v>2</v>
      </c>
      <c r="K117" s="11">
        <v>28</v>
      </c>
      <c r="L117" s="12">
        <f t="shared" si="47"/>
        <v>30</v>
      </c>
      <c r="M117" s="11">
        <v>3</v>
      </c>
      <c r="N117" s="11">
        <v>30</v>
      </c>
      <c r="O117" s="12">
        <f t="shared" si="48"/>
        <v>33</v>
      </c>
      <c r="P117" s="11">
        <v>2</v>
      </c>
      <c r="Q117" s="11">
        <v>24</v>
      </c>
      <c r="R117" s="12">
        <f t="shared" si="49"/>
        <v>26</v>
      </c>
      <c r="S117" s="11">
        <v>2</v>
      </c>
      <c r="T117" s="11">
        <v>23</v>
      </c>
      <c r="U117" s="12">
        <f t="shared" si="50"/>
        <v>25</v>
      </c>
    </row>
    <row r="118" spans="1:21" ht="15" outlineLevel="1" x14ac:dyDescent="0.25">
      <c r="A118" s="137" t="s">
        <v>143</v>
      </c>
      <c r="B118" s="137"/>
      <c r="C118" s="137"/>
      <c r="D118" s="10">
        <f>SUBTOTAL(9,D119:D136)</f>
        <v>228</v>
      </c>
      <c r="E118" s="10">
        <f>SUBTOTAL(9,E119:E136)</f>
        <v>371</v>
      </c>
      <c r="F118" s="12">
        <f t="shared" ref="F118:F120" si="58">SUM(D118:E118)</f>
        <v>599</v>
      </c>
      <c r="G118" s="10">
        <f>SUBTOTAL(9,G119:G136)</f>
        <v>216</v>
      </c>
      <c r="H118" s="10">
        <f>SUBTOTAL(9,H119:H136)</f>
        <v>367</v>
      </c>
      <c r="I118" s="12">
        <f t="shared" ref="I118:I120" si="59">SUM(G118:H118)</f>
        <v>583</v>
      </c>
      <c r="J118" s="10">
        <f>SUBTOTAL(9,J119:J136)</f>
        <v>241</v>
      </c>
      <c r="K118" s="10">
        <f>SUBTOTAL(9,K119:K136)</f>
        <v>383</v>
      </c>
      <c r="L118" s="12">
        <f t="shared" ref="L118:L120" si="60">SUM(J118:K118)</f>
        <v>624</v>
      </c>
      <c r="M118" s="10">
        <f>SUBTOTAL(9,M119:M136)</f>
        <v>242</v>
      </c>
      <c r="N118" s="10">
        <f>SUBTOTAL(9,N119:N136)</f>
        <v>372</v>
      </c>
      <c r="O118" s="12">
        <f t="shared" ref="O118:O120" si="61">SUM(M118:N118)</f>
        <v>614</v>
      </c>
      <c r="P118" s="10">
        <f>SUBTOTAL(9,P119:P136)</f>
        <v>242</v>
      </c>
      <c r="Q118" s="10">
        <f>SUBTOTAL(9,Q119:Q136)</f>
        <v>334</v>
      </c>
      <c r="R118" s="12">
        <f t="shared" ref="R118:R120" si="62">SUM(P118:Q118)</f>
        <v>576</v>
      </c>
      <c r="S118" s="10">
        <f>SUBTOTAL(9,S119:S136)</f>
        <v>221</v>
      </c>
      <c r="T118" s="10">
        <f>SUBTOTAL(9,T119:T136)</f>
        <v>287</v>
      </c>
      <c r="U118" s="12">
        <f t="shared" ref="U118:U120" si="63">SUM(S118:T118)</f>
        <v>508</v>
      </c>
    </row>
    <row r="119" spans="1:21" ht="15" outlineLevel="2" x14ac:dyDescent="0.25">
      <c r="A119" s="138" t="s">
        <v>13</v>
      </c>
      <c r="B119" s="138"/>
      <c r="C119" s="138"/>
      <c r="D119" s="10">
        <f t="shared" ref="D119:T119" si="64">SUBTOTAL(9,D121:D136)</f>
        <v>228</v>
      </c>
      <c r="E119" s="10">
        <f t="shared" si="64"/>
        <v>371</v>
      </c>
      <c r="F119" s="12">
        <f t="shared" si="58"/>
        <v>599</v>
      </c>
      <c r="G119" s="10">
        <f t="shared" si="64"/>
        <v>216</v>
      </c>
      <c r="H119" s="10">
        <f t="shared" si="64"/>
        <v>367</v>
      </c>
      <c r="I119" s="12">
        <f t="shared" si="59"/>
        <v>583</v>
      </c>
      <c r="J119" s="10">
        <f t="shared" si="64"/>
        <v>241</v>
      </c>
      <c r="K119" s="10">
        <f t="shared" si="64"/>
        <v>383</v>
      </c>
      <c r="L119" s="12">
        <f t="shared" si="60"/>
        <v>624</v>
      </c>
      <c r="M119" s="10">
        <f t="shared" si="64"/>
        <v>242</v>
      </c>
      <c r="N119" s="10">
        <f t="shared" si="64"/>
        <v>372</v>
      </c>
      <c r="O119" s="12">
        <f t="shared" si="61"/>
        <v>614</v>
      </c>
      <c r="P119" s="10">
        <f t="shared" si="64"/>
        <v>242</v>
      </c>
      <c r="Q119" s="10">
        <f t="shared" si="64"/>
        <v>334</v>
      </c>
      <c r="R119" s="12">
        <f t="shared" si="62"/>
        <v>576</v>
      </c>
      <c r="S119" s="10">
        <f t="shared" si="64"/>
        <v>221</v>
      </c>
      <c r="T119" s="10">
        <f t="shared" si="64"/>
        <v>287</v>
      </c>
      <c r="U119" s="12">
        <f t="shared" si="63"/>
        <v>508</v>
      </c>
    </row>
    <row r="120" spans="1:21" ht="15" outlineLevel="3" collapsed="1" x14ac:dyDescent="0.25">
      <c r="A120" s="136" t="s">
        <v>79</v>
      </c>
      <c r="B120" s="136"/>
      <c r="C120" s="136"/>
      <c r="D120" s="10">
        <f t="shared" ref="D120:T120" si="65">SUBTOTAL(9,D121:D121)</f>
        <v>0</v>
      </c>
      <c r="E120" s="10">
        <f t="shared" si="65"/>
        <v>1</v>
      </c>
      <c r="F120" s="12">
        <f t="shared" si="58"/>
        <v>1</v>
      </c>
      <c r="G120" s="10">
        <f t="shared" si="65"/>
        <v>0</v>
      </c>
      <c r="H120" s="10">
        <f t="shared" si="65"/>
        <v>0</v>
      </c>
      <c r="I120" s="12">
        <f t="shared" si="59"/>
        <v>0</v>
      </c>
      <c r="J120" s="10">
        <f t="shared" si="65"/>
        <v>1</v>
      </c>
      <c r="K120" s="10">
        <f t="shared" si="65"/>
        <v>1</v>
      </c>
      <c r="L120" s="12">
        <f t="shared" si="60"/>
        <v>2</v>
      </c>
      <c r="M120" s="10">
        <f t="shared" si="65"/>
        <v>1</v>
      </c>
      <c r="N120" s="10">
        <f t="shared" si="65"/>
        <v>1</v>
      </c>
      <c r="O120" s="12">
        <f t="shared" si="61"/>
        <v>2</v>
      </c>
      <c r="P120" s="10">
        <f t="shared" si="65"/>
        <v>0</v>
      </c>
      <c r="Q120" s="10">
        <f t="shared" si="65"/>
        <v>1</v>
      </c>
      <c r="R120" s="12">
        <f t="shared" si="62"/>
        <v>1</v>
      </c>
      <c r="S120" s="10">
        <f t="shared" si="65"/>
        <v>0</v>
      </c>
      <c r="T120" s="10">
        <f t="shared" si="65"/>
        <v>0</v>
      </c>
      <c r="U120" s="12">
        <f t="shared" si="63"/>
        <v>0</v>
      </c>
    </row>
    <row r="121" spans="1:21" ht="15" outlineLevel="4" x14ac:dyDescent="0.25">
      <c r="A121" s="7">
        <v>16.010200000000001</v>
      </c>
      <c r="B121" s="7" t="s">
        <v>152</v>
      </c>
      <c r="C121" s="7" t="s">
        <v>153</v>
      </c>
      <c r="D121" s="11"/>
      <c r="E121" s="11">
        <v>1</v>
      </c>
      <c r="F121" s="12">
        <f t="shared" ref="F121:F137" si="66">SUM(D121:E121)</f>
        <v>1</v>
      </c>
      <c r="G121" s="11"/>
      <c r="H121" s="11"/>
      <c r="I121" s="12">
        <f t="shared" ref="I121:I137" si="67">SUM(G121:H121)</f>
        <v>0</v>
      </c>
      <c r="J121" s="11">
        <v>1</v>
      </c>
      <c r="K121" s="11">
        <v>1</v>
      </c>
      <c r="L121" s="12">
        <f t="shared" ref="L121:L137" si="68">SUM(J121:K121)</f>
        <v>2</v>
      </c>
      <c r="M121" s="11">
        <v>1</v>
      </c>
      <c r="N121" s="11">
        <v>1</v>
      </c>
      <c r="O121" s="12">
        <f t="shared" ref="O121:O137" si="69">SUM(M121:N121)</f>
        <v>2</v>
      </c>
      <c r="P121" s="11"/>
      <c r="Q121" s="11">
        <v>1</v>
      </c>
      <c r="R121" s="12">
        <f t="shared" ref="R121:R137" si="70">SUM(P121:Q121)</f>
        <v>1</v>
      </c>
      <c r="S121" s="11"/>
      <c r="T121" s="11"/>
      <c r="U121" s="12">
        <f t="shared" ref="U121:U137" si="71">SUM(S121:T121)</f>
        <v>0</v>
      </c>
    </row>
    <row r="122" spans="1:21" ht="15" outlineLevel="3" x14ac:dyDescent="0.25">
      <c r="A122" s="136" t="s">
        <v>14</v>
      </c>
      <c r="B122" s="136"/>
      <c r="C122" s="136"/>
      <c r="D122" s="10">
        <f t="shared" ref="D122:T122" si="72">SUBTOTAL(9,D123:D130)</f>
        <v>157</v>
      </c>
      <c r="E122" s="10">
        <f t="shared" si="72"/>
        <v>236</v>
      </c>
      <c r="F122" s="12">
        <f t="shared" si="66"/>
        <v>393</v>
      </c>
      <c r="G122" s="10">
        <f t="shared" si="72"/>
        <v>139</v>
      </c>
      <c r="H122" s="10">
        <f t="shared" si="72"/>
        <v>235</v>
      </c>
      <c r="I122" s="12">
        <f t="shared" si="67"/>
        <v>374</v>
      </c>
      <c r="J122" s="10">
        <f t="shared" si="72"/>
        <v>165</v>
      </c>
      <c r="K122" s="10">
        <f t="shared" si="72"/>
        <v>254</v>
      </c>
      <c r="L122" s="12">
        <f t="shared" si="68"/>
        <v>419</v>
      </c>
      <c r="M122" s="10">
        <f t="shared" si="72"/>
        <v>167</v>
      </c>
      <c r="N122" s="10">
        <f t="shared" si="72"/>
        <v>247</v>
      </c>
      <c r="O122" s="12">
        <f t="shared" si="69"/>
        <v>414</v>
      </c>
      <c r="P122" s="10">
        <f t="shared" si="72"/>
        <v>172</v>
      </c>
      <c r="Q122" s="10">
        <f t="shared" si="72"/>
        <v>224</v>
      </c>
      <c r="R122" s="12">
        <f t="shared" si="70"/>
        <v>396</v>
      </c>
      <c r="S122" s="10">
        <f t="shared" si="72"/>
        <v>151</v>
      </c>
      <c r="T122" s="10">
        <f t="shared" si="72"/>
        <v>200</v>
      </c>
      <c r="U122" s="12">
        <f t="shared" si="71"/>
        <v>351</v>
      </c>
    </row>
    <row r="123" spans="1:21" ht="15" outlineLevel="4" x14ac:dyDescent="0.25">
      <c r="A123" s="7">
        <v>16.010200000000001</v>
      </c>
      <c r="B123" s="7" t="s">
        <v>154</v>
      </c>
      <c r="C123" s="7" t="s">
        <v>155</v>
      </c>
      <c r="D123" s="11">
        <v>10</v>
      </c>
      <c r="E123" s="11">
        <v>24</v>
      </c>
      <c r="F123" s="12">
        <f t="shared" si="66"/>
        <v>34</v>
      </c>
      <c r="G123" s="11">
        <v>8</v>
      </c>
      <c r="H123" s="11">
        <v>23</v>
      </c>
      <c r="I123" s="12">
        <f t="shared" si="67"/>
        <v>31</v>
      </c>
      <c r="J123" s="11">
        <v>8</v>
      </c>
      <c r="K123" s="11">
        <v>26</v>
      </c>
      <c r="L123" s="12">
        <f t="shared" si="68"/>
        <v>34</v>
      </c>
      <c r="M123" s="11">
        <v>7</v>
      </c>
      <c r="N123" s="11">
        <v>23</v>
      </c>
      <c r="O123" s="12">
        <f t="shared" si="69"/>
        <v>30</v>
      </c>
      <c r="P123" s="11">
        <v>8</v>
      </c>
      <c r="Q123" s="11">
        <v>22</v>
      </c>
      <c r="R123" s="12">
        <f t="shared" si="70"/>
        <v>30</v>
      </c>
      <c r="S123" s="11">
        <v>9</v>
      </c>
      <c r="T123" s="11">
        <v>19</v>
      </c>
      <c r="U123" s="12">
        <f t="shared" si="71"/>
        <v>28</v>
      </c>
    </row>
    <row r="124" spans="1:21" ht="15" outlineLevel="4" x14ac:dyDescent="0.25">
      <c r="A124" s="7">
        <v>16.010300000000001</v>
      </c>
      <c r="B124" s="7" t="s">
        <v>156</v>
      </c>
      <c r="C124" s="7" t="s">
        <v>157</v>
      </c>
      <c r="D124" s="11">
        <v>24</v>
      </c>
      <c r="E124" s="11">
        <v>62</v>
      </c>
      <c r="F124" s="12">
        <f t="shared" si="66"/>
        <v>86</v>
      </c>
      <c r="G124" s="11">
        <v>21</v>
      </c>
      <c r="H124" s="11">
        <v>61</v>
      </c>
      <c r="I124" s="12">
        <f t="shared" si="67"/>
        <v>82</v>
      </c>
      <c r="J124" s="11">
        <v>27</v>
      </c>
      <c r="K124" s="11">
        <v>79</v>
      </c>
      <c r="L124" s="12">
        <f t="shared" si="68"/>
        <v>106</v>
      </c>
      <c r="M124" s="11">
        <v>26</v>
      </c>
      <c r="N124" s="11">
        <v>75</v>
      </c>
      <c r="O124" s="12">
        <f t="shared" si="69"/>
        <v>101</v>
      </c>
      <c r="P124" s="11">
        <v>21</v>
      </c>
      <c r="Q124" s="11">
        <v>71</v>
      </c>
      <c r="R124" s="12">
        <f t="shared" si="70"/>
        <v>92</v>
      </c>
      <c r="S124" s="11">
        <v>18</v>
      </c>
      <c r="T124" s="11">
        <v>63</v>
      </c>
      <c r="U124" s="12">
        <f t="shared" si="71"/>
        <v>81</v>
      </c>
    </row>
    <row r="125" spans="1:21" ht="15" outlineLevel="4" x14ac:dyDescent="0.25">
      <c r="A125" s="7">
        <v>16.010400000000001</v>
      </c>
      <c r="B125" s="7" t="s">
        <v>144</v>
      </c>
      <c r="C125" s="7" t="s">
        <v>145</v>
      </c>
      <c r="D125" s="11">
        <v>8</v>
      </c>
      <c r="E125" s="11">
        <v>18</v>
      </c>
      <c r="F125" s="12">
        <f t="shared" si="66"/>
        <v>26</v>
      </c>
      <c r="G125" s="11">
        <v>8</v>
      </c>
      <c r="H125" s="11">
        <v>16</v>
      </c>
      <c r="I125" s="12">
        <f t="shared" si="67"/>
        <v>24</v>
      </c>
      <c r="J125" s="11">
        <v>7</v>
      </c>
      <c r="K125" s="11">
        <v>20</v>
      </c>
      <c r="L125" s="12">
        <f t="shared" si="68"/>
        <v>27</v>
      </c>
      <c r="M125" s="11">
        <v>9</v>
      </c>
      <c r="N125" s="11">
        <v>16</v>
      </c>
      <c r="O125" s="12">
        <f t="shared" si="69"/>
        <v>25</v>
      </c>
      <c r="P125" s="11">
        <v>11</v>
      </c>
      <c r="Q125" s="11">
        <v>17</v>
      </c>
      <c r="R125" s="12">
        <f t="shared" si="70"/>
        <v>28</v>
      </c>
      <c r="S125" s="11">
        <v>11</v>
      </c>
      <c r="T125" s="11">
        <v>17</v>
      </c>
      <c r="U125" s="12">
        <f t="shared" si="71"/>
        <v>28</v>
      </c>
    </row>
    <row r="126" spans="1:21" ht="15" outlineLevel="4" x14ac:dyDescent="0.25">
      <c r="A126" s="7">
        <v>16.090499999999999</v>
      </c>
      <c r="B126" s="7" t="s">
        <v>146</v>
      </c>
      <c r="C126" s="7" t="s">
        <v>147</v>
      </c>
      <c r="D126" s="11">
        <v>13</v>
      </c>
      <c r="E126" s="11">
        <v>16</v>
      </c>
      <c r="F126" s="12">
        <f t="shared" si="66"/>
        <v>29</v>
      </c>
      <c r="G126" s="11">
        <v>13</v>
      </c>
      <c r="H126" s="11">
        <v>19</v>
      </c>
      <c r="I126" s="12">
        <f t="shared" si="67"/>
        <v>32</v>
      </c>
      <c r="J126" s="11">
        <v>15</v>
      </c>
      <c r="K126" s="11">
        <v>16</v>
      </c>
      <c r="L126" s="12">
        <f t="shared" si="68"/>
        <v>31</v>
      </c>
      <c r="M126" s="11">
        <v>16</v>
      </c>
      <c r="N126" s="11">
        <v>19</v>
      </c>
      <c r="O126" s="12">
        <f t="shared" si="69"/>
        <v>35</v>
      </c>
      <c r="P126" s="11">
        <v>17</v>
      </c>
      <c r="Q126" s="11">
        <v>20</v>
      </c>
      <c r="R126" s="12">
        <f t="shared" si="70"/>
        <v>37</v>
      </c>
      <c r="S126" s="11">
        <v>15</v>
      </c>
      <c r="T126" s="11">
        <v>20</v>
      </c>
      <c r="U126" s="12">
        <f t="shared" si="71"/>
        <v>35</v>
      </c>
    </row>
    <row r="127" spans="1:21" ht="12.75" customHeight="1" outlineLevel="4" x14ac:dyDescent="0.25">
      <c r="A127" s="7">
        <v>23.010100000000001</v>
      </c>
      <c r="B127" s="7" t="s">
        <v>148</v>
      </c>
      <c r="C127" s="7" t="s">
        <v>149</v>
      </c>
      <c r="D127" s="11">
        <v>18</v>
      </c>
      <c r="E127" s="11">
        <v>30</v>
      </c>
      <c r="F127" s="12">
        <f t="shared" si="66"/>
        <v>48</v>
      </c>
      <c r="G127" s="11">
        <v>17</v>
      </c>
      <c r="H127" s="11">
        <v>35</v>
      </c>
      <c r="I127" s="12">
        <f t="shared" si="67"/>
        <v>52</v>
      </c>
      <c r="J127" s="11">
        <v>18</v>
      </c>
      <c r="K127" s="11">
        <v>31</v>
      </c>
      <c r="L127" s="12">
        <f t="shared" si="68"/>
        <v>49</v>
      </c>
      <c r="M127" s="11">
        <v>18</v>
      </c>
      <c r="N127" s="11">
        <v>30</v>
      </c>
      <c r="O127" s="12">
        <f t="shared" si="69"/>
        <v>48</v>
      </c>
      <c r="P127" s="11">
        <v>18</v>
      </c>
      <c r="Q127" s="11">
        <v>22</v>
      </c>
      <c r="R127" s="12">
        <f t="shared" si="70"/>
        <v>40</v>
      </c>
      <c r="S127" s="11">
        <v>16</v>
      </c>
      <c r="T127" s="11">
        <v>21</v>
      </c>
      <c r="U127" s="12">
        <f t="shared" si="71"/>
        <v>37</v>
      </c>
    </row>
    <row r="128" spans="1:21" ht="15" outlineLevel="4" x14ac:dyDescent="0.25">
      <c r="A128" s="7">
        <v>38.010100000000001</v>
      </c>
      <c r="B128" s="7" t="s">
        <v>150</v>
      </c>
      <c r="C128" s="7" t="s">
        <v>151</v>
      </c>
      <c r="D128" s="11">
        <v>27</v>
      </c>
      <c r="E128" s="11">
        <v>10</v>
      </c>
      <c r="F128" s="12">
        <f t="shared" si="66"/>
        <v>37</v>
      </c>
      <c r="G128" s="11">
        <v>26</v>
      </c>
      <c r="H128" s="11">
        <v>8</v>
      </c>
      <c r="I128" s="12">
        <f t="shared" si="67"/>
        <v>34</v>
      </c>
      <c r="J128" s="11">
        <v>36</v>
      </c>
      <c r="K128" s="11">
        <v>6</v>
      </c>
      <c r="L128" s="12">
        <f t="shared" si="68"/>
        <v>42</v>
      </c>
      <c r="M128" s="11">
        <v>31</v>
      </c>
      <c r="N128" s="11">
        <v>5</v>
      </c>
      <c r="O128" s="12">
        <f t="shared" si="69"/>
        <v>36</v>
      </c>
      <c r="P128" s="11">
        <v>31</v>
      </c>
      <c r="Q128" s="11">
        <v>4</v>
      </c>
      <c r="R128" s="12">
        <f t="shared" si="70"/>
        <v>35</v>
      </c>
      <c r="S128" s="11">
        <v>28</v>
      </c>
      <c r="T128" s="11">
        <v>3</v>
      </c>
      <c r="U128" s="12">
        <f t="shared" si="71"/>
        <v>31</v>
      </c>
    </row>
    <row r="129" spans="1:21" ht="15" outlineLevel="4" x14ac:dyDescent="0.25">
      <c r="A129" s="7">
        <v>50.100200000000001</v>
      </c>
      <c r="B129" s="7" t="s">
        <v>160</v>
      </c>
      <c r="C129" s="7" t="s">
        <v>161</v>
      </c>
      <c r="D129" s="11">
        <v>20</v>
      </c>
      <c r="E129" s="11">
        <v>48</v>
      </c>
      <c r="F129" s="12">
        <f t="shared" si="66"/>
        <v>68</v>
      </c>
      <c r="G129" s="11">
        <v>17</v>
      </c>
      <c r="H129" s="11">
        <v>47</v>
      </c>
      <c r="I129" s="12">
        <f t="shared" si="67"/>
        <v>64</v>
      </c>
      <c r="J129" s="11">
        <v>16</v>
      </c>
      <c r="K129" s="11">
        <v>46</v>
      </c>
      <c r="L129" s="12">
        <f t="shared" si="68"/>
        <v>62</v>
      </c>
      <c r="M129" s="11">
        <v>19</v>
      </c>
      <c r="N129" s="11">
        <v>48</v>
      </c>
      <c r="O129" s="12">
        <f t="shared" si="69"/>
        <v>67</v>
      </c>
      <c r="P129" s="11">
        <v>19</v>
      </c>
      <c r="Q129" s="11">
        <v>41</v>
      </c>
      <c r="R129" s="12">
        <f t="shared" si="70"/>
        <v>60</v>
      </c>
      <c r="S129" s="11">
        <v>20</v>
      </c>
      <c r="T129" s="11">
        <v>34</v>
      </c>
      <c r="U129" s="12">
        <f t="shared" si="71"/>
        <v>54</v>
      </c>
    </row>
    <row r="130" spans="1:21" ht="15" outlineLevel="4" x14ac:dyDescent="0.25">
      <c r="A130" s="7">
        <v>54.010100000000001</v>
      </c>
      <c r="B130" s="7" t="s">
        <v>162</v>
      </c>
      <c r="C130" s="7" t="s">
        <v>163</v>
      </c>
      <c r="D130" s="11">
        <v>37</v>
      </c>
      <c r="E130" s="11">
        <v>28</v>
      </c>
      <c r="F130" s="12">
        <f t="shared" si="66"/>
        <v>65</v>
      </c>
      <c r="G130" s="11">
        <v>29</v>
      </c>
      <c r="H130" s="11">
        <v>26</v>
      </c>
      <c r="I130" s="12">
        <f t="shared" si="67"/>
        <v>55</v>
      </c>
      <c r="J130" s="11">
        <v>38</v>
      </c>
      <c r="K130" s="11">
        <v>30</v>
      </c>
      <c r="L130" s="12">
        <f t="shared" si="68"/>
        <v>68</v>
      </c>
      <c r="M130" s="11">
        <v>41</v>
      </c>
      <c r="N130" s="11">
        <v>31</v>
      </c>
      <c r="O130" s="12">
        <f t="shared" si="69"/>
        <v>72</v>
      </c>
      <c r="P130" s="11">
        <v>47</v>
      </c>
      <c r="Q130" s="11">
        <v>27</v>
      </c>
      <c r="R130" s="12">
        <f t="shared" si="70"/>
        <v>74</v>
      </c>
      <c r="S130" s="11">
        <v>34</v>
      </c>
      <c r="T130" s="11">
        <v>23</v>
      </c>
      <c r="U130" s="12">
        <f t="shared" si="71"/>
        <v>57</v>
      </c>
    </row>
    <row r="131" spans="1:21" ht="15" outlineLevel="3" x14ac:dyDescent="0.25">
      <c r="A131" s="136" t="s">
        <v>90</v>
      </c>
      <c r="B131" s="136"/>
      <c r="C131" s="136"/>
      <c r="D131" s="10">
        <f t="shared" ref="D131:T131" si="73">SUBTOTAL(9,D132:D132)</f>
        <v>0</v>
      </c>
      <c r="E131" s="10">
        <f t="shared" si="73"/>
        <v>2</v>
      </c>
      <c r="F131" s="12">
        <f t="shared" si="66"/>
        <v>2</v>
      </c>
      <c r="G131" s="10">
        <f t="shared" si="73"/>
        <v>0</v>
      </c>
      <c r="H131" s="10">
        <f t="shared" si="73"/>
        <v>2</v>
      </c>
      <c r="I131" s="12">
        <f t="shared" si="67"/>
        <v>2</v>
      </c>
      <c r="J131" s="10">
        <f t="shared" si="73"/>
        <v>0</v>
      </c>
      <c r="K131" s="10">
        <f t="shared" si="73"/>
        <v>0</v>
      </c>
      <c r="L131" s="12">
        <f t="shared" si="68"/>
        <v>0</v>
      </c>
      <c r="M131" s="10">
        <f t="shared" si="73"/>
        <v>0</v>
      </c>
      <c r="N131" s="10">
        <f t="shared" si="73"/>
        <v>0</v>
      </c>
      <c r="O131" s="12">
        <f t="shared" si="69"/>
        <v>0</v>
      </c>
      <c r="P131" s="10">
        <f t="shared" si="73"/>
        <v>0</v>
      </c>
      <c r="Q131" s="10">
        <f t="shared" si="73"/>
        <v>0</v>
      </c>
      <c r="R131" s="12">
        <f t="shared" si="70"/>
        <v>0</v>
      </c>
      <c r="S131" s="10">
        <f t="shared" si="73"/>
        <v>0</v>
      </c>
      <c r="T131" s="10">
        <f t="shared" si="73"/>
        <v>0</v>
      </c>
      <c r="U131" s="12">
        <f t="shared" si="71"/>
        <v>0</v>
      </c>
    </row>
    <row r="132" spans="1:21" ht="15" outlineLevel="4" x14ac:dyDescent="0.25">
      <c r="A132" s="7">
        <v>16.010200000000001</v>
      </c>
      <c r="B132" s="7" t="s">
        <v>152</v>
      </c>
      <c r="C132" s="7" t="s">
        <v>153</v>
      </c>
      <c r="D132" s="11"/>
      <c r="E132" s="11">
        <v>2</v>
      </c>
      <c r="F132" s="12">
        <f t="shared" si="66"/>
        <v>2</v>
      </c>
      <c r="G132" s="11"/>
      <c r="H132" s="11">
        <v>2</v>
      </c>
      <c r="I132" s="12">
        <f t="shared" si="67"/>
        <v>2</v>
      </c>
      <c r="J132" s="11"/>
      <c r="K132" s="11"/>
      <c r="L132" s="12">
        <f t="shared" si="68"/>
        <v>0</v>
      </c>
      <c r="M132" s="11"/>
      <c r="N132" s="11"/>
      <c r="O132" s="12">
        <f t="shared" si="69"/>
        <v>0</v>
      </c>
      <c r="P132" s="11"/>
      <c r="Q132" s="11"/>
      <c r="R132" s="12">
        <f t="shared" si="70"/>
        <v>0</v>
      </c>
      <c r="S132" s="11"/>
      <c r="T132" s="11"/>
      <c r="U132" s="12">
        <f t="shared" si="71"/>
        <v>0</v>
      </c>
    </row>
    <row r="133" spans="1:21" ht="15" outlineLevel="3" x14ac:dyDescent="0.25">
      <c r="A133" s="136" t="s">
        <v>20</v>
      </c>
      <c r="B133" s="136"/>
      <c r="C133" s="136"/>
      <c r="D133" s="10">
        <f t="shared" ref="D133:T133" si="74">SUBTOTAL(9,D134:D136)</f>
        <v>71</v>
      </c>
      <c r="E133" s="10">
        <f t="shared" si="74"/>
        <v>132</v>
      </c>
      <c r="F133" s="12">
        <f t="shared" si="66"/>
        <v>203</v>
      </c>
      <c r="G133" s="10">
        <f t="shared" si="74"/>
        <v>77</v>
      </c>
      <c r="H133" s="10">
        <f t="shared" si="74"/>
        <v>130</v>
      </c>
      <c r="I133" s="12">
        <f t="shared" si="67"/>
        <v>207</v>
      </c>
      <c r="J133" s="10">
        <f t="shared" si="74"/>
        <v>75</v>
      </c>
      <c r="K133" s="10">
        <f t="shared" si="74"/>
        <v>128</v>
      </c>
      <c r="L133" s="12">
        <f t="shared" si="68"/>
        <v>203</v>
      </c>
      <c r="M133" s="10">
        <f t="shared" si="74"/>
        <v>74</v>
      </c>
      <c r="N133" s="10">
        <f t="shared" si="74"/>
        <v>124</v>
      </c>
      <c r="O133" s="12">
        <f t="shared" si="69"/>
        <v>198</v>
      </c>
      <c r="P133" s="10">
        <f t="shared" si="74"/>
        <v>70</v>
      </c>
      <c r="Q133" s="10">
        <f t="shared" si="74"/>
        <v>109</v>
      </c>
      <c r="R133" s="12">
        <f t="shared" si="70"/>
        <v>179</v>
      </c>
      <c r="S133" s="10">
        <f t="shared" si="74"/>
        <v>70</v>
      </c>
      <c r="T133" s="10">
        <f t="shared" si="74"/>
        <v>87</v>
      </c>
      <c r="U133" s="12">
        <f t="shared" si="71"/>
        <v>157</v>
      </c>
    </row>
    <row r="134" spans="1:21" ht="12.75" customHeight="1" outlineLevel="4" x14ac:dyDescent="0.25">
      <c r="A134" s="7">
        <v>16.090499999999999</v>
      </c>
      <c r="B134" s="7" t="s">
        <v>146</v>
      </c>
      <c r="C134" s="7" t="s">
        <v>147</v>
      </c>
      <c r="D134" s="11">
        <v>22</v>
      </c>
      <c r="E134" s="11">
        <v>63</v>
      </c>
      <c r="F134" s="12">
        <f t="shared" si="66"/>
        <v>85</v>
      </c>
      <c r="G134" s="11">
        <v>25</v>
      </c>
      <c r="H134" s="11">
        <v>62</v>
      </c>
      <c r="I134" s="12">
        <f t="shared" si="67"/>
        <v>87</v>
      </c>
      <c r="J134" s="11">
        <v>24</v>
      </c>
      <c r="K134" s="11">
        <v>60</v>
      </c>
      <c r="L134" s="12">
        <f t="shared" si="68"/>
        <v>84</v>
      </c>
      <c r="M134" s="11">
        <v>27</v>
      </c>
      <c r="N134" s="11">
        <v>60</v>
      </c>
      <c r="O134" s="12">
        <f t="shared" si="69"/>
        <v>87</v>
      </c>
      <c r="P134" s="11">
        <v>27</v>
      </c>
      <c r="Q134" s="11">
        <v>51</v>
      </c>
      <c r="R134" s="12">
        <f t="shared" si="70"/>
        <v>78</v>
      </c>
      <c r="S134" s="11">
        <v>29</v>
      </c>
      <c r="T134" s="11">
        <v>36</v>
      </c>
      <c r="U134" s="12">
        <f t="shared" si="71"/>
        <v>65</v>
      </c>
    </row>
    <row r="135" spans="1:21" ht="12.75" customHeight="1" outlineLevel="4" x14ac:dyDescent="0.25">
      <c r="A135" s="7">
        <v>23.010100000000001</v>
      </c>
      <c r="B135" s="7" t="s">
        <v>158</v>
      </c>
      <c r="C135" s="7" t="s">
        <v>159</v>
      </c>
      <c r="D135" s="11">
        <v>16</v>
      </c>
      <c r="E135" s="11">
        <v>50</v>
      </c>
      <c r="F135" s="12">
        <f t="shared" si="66"/>
        <v>66</v>
      </c>
      <c r="G135" s="11">
        <v>15</v>
      </c>
      <c r="H135" s="11">
        <v>47</v>
      </c>
      <c r="I135" s="12">
        <f t="shared" si="67"/>
        <v>62</v>
      </c>
      <c r="J135" s="11">
        <v>18</v>
      </c>
      <c r="K135" s="11">
        <v>46</v>
      </c>
      <c r="L135" s="12">
        <f t="shared" si="68"/>
        <v>64</v>
      </c>
      <c r="M135" s="11">
        <v>15</v>
      </c>
      <c r="N135" s="11">
        <v>43</v>
      </c>
      <c r="O135" s="12">
        <f t="shared" si="69"/>
        <v>58</v>
      </c>
      <c r="P135" s="11">
        <v>17</v>
      </c>
      <c r="Q135" s="11">
        <v>36</v>
      </c>
      <c r="R135" s="12">
        <f t="shared" si="70"/>
        <v>53</v>
      </c>
      <c r="S135" s="11">
        <v>17</v>
      </c>
      <c r="T135" s="11">
        <v>32</v>
      </c>
      <c r="U135" s="12">
        <f t="shared" si="71"/>
        <v>49</v>
      </c>
    </row>
    <row r="136" spans="1:21" ht="12.75" customHeight="1" outlineLevel="4" x14ac:dyDescent="0.25">
      <c r="A136" s="7">
        <v>54.010100000000001</v>
      </c>
      <c r="B136" s="7" t="s">
        <v>162</v>
      </c>
      <c r="C136" s="7" t="s">
        <v>163</v>
      </c>
      <c r="D136" s="11">
        <v>33</v>
      </c>
      <c r="E136" s="11">
        <v>19</v>
      </c>
      <c r="F136" s="12">
        <f t="shared" si="66"/>
        <v>52</v>
      </c>
      <c r="G136" s="11">
        <v>37</v>
      </c>
      <c r="H136" s="11">
        <v>21</v>
      </c>
      <c r="I136" s="12">
        <f t="shared" si="67"/>
        <v>58</v>
      </c>
      <c r="J136" s="11">
        <v>33</v>
      </c>
      <c r="K136" s="11">
        <v>22</v>
      </c>
      <c r="L136" s="12">
        <f t="shared" si="68"/>
        <v>55</v>
      </c>
      <c r="M136" s="11">
        <v>32</v>
      </c>
      <c r="N136" s="11">
        <v>21</v>
      </c>
      <c r="O136" s="12">
        <f t="shared" si="69"/>
        <v>53</v>
      </c>
      <c r="P136" s="11">
        <v>26</v>
      </c>
      <c r="Q136" s="11">
        <v>22</v>
      </c>
      <c r="R136" s="12">
        <f t="shared" si="70"/>
        <v>48</v>
      </c>
      <c r="S136" s="11">
        <v>24</v>
      </c>
      <c r="T136" s="11">
        <v>19</v>
      </c>
      <c r="U136" s="12">
        <f t="shared" si="71"/>
        <v>43</v>
      </c>
    </row>
    <row r="137" spans="1:21" ht="15" outlineLevel="1" x14ac:dyDescent="0.25">
      <c r="A137" s="137" t="s">
        <v>164</v>
      </c>
      <c r="B137" s="137"/>
      <c r="C137" s="137"/>
      <c r="D137" s="10">
        <f>SUBTOTAL(9,D138:D146)</f>
        <v>55</v>
      </c>
      <c r="E137" s="10">
        <f>SUBTOTAL(9,E138:E146)</f>
        <v>73</v>
      </c>
      <c r="F137" s="12">
        <f t="shared" si="66"/>
        <v>128</v>
      </c>
      <c r="G137" s="10">
        <f>SUBTOTAL(9,G138:G146)</f>
        <v>41</v>
      </c>
      <c r="H137" s="10">
        <f>SUBTOTAL(9,H138:H146)</f>
        <v>56</v>
      </c>
      <c r="I137" s="12">
        <f t="shared" si="67"/>
        <v>97</v>
      </c>
      <c r="J137" s="10">
        <f>SUBTOTAL(9,J138:J146)</f>
        <v>43</v>
      </c>
      <c r="K137" s="10">
        <f>SUBTOTAL(9,K138:K146)</f>
        <v>53</v>
      </c>
      <c r="L137" s="12">
        <f t="shared" si="68"/>
        <v>96</v>
      </c>
      <c r="M137" s="10">
        <f>SUBTOTAL(9,M138:M146)</f>
        <v>26</v>
      </c>
      <c r="N137" s="10">
        <f>SUBTOTAL(9,N138:N146)</f>
        <v>42</v>
      </c>
      <c r="O137" s="12">
        <f t="shared" si="69"/>
        <v>68</v>
      </c>
      <c r="P137" s="10">
        <f>SUBTOTAL(9,P138:P146)</f>
        <v>28</v>
      </c>
      <c r="Q137" s="10">
        <f>SUBTOTAL(9,Q138:Q146)</f>
        <v>24</v>
      </c>
      <c r="R137" s="12">
        <f t="shared" si="70"/>
        <v>52</v>
      </c>
      <c r="S137" s="10">
        <f>SUBTOTAL(9,S138:S146)</f>
        <v>14</v>
      </c>
      <c r="T137" s="10">
        <f>SUBTOTAL(9,T138:T146)</f>
        <v>17</v>
      </c>
      <c r="U137" s="12">
        <f t="shared" si="71"/>
        <v>31</v>
      </c>
    </row>
    <row r="138" spans="1:21" outlineLevel="2" x14ac:dyDescent="0.25">
      <c r="A138" s="138" t="s">
        <v>13</v>
      </c>
      <c r="B138" s="138"/>
      <c r="C138" s="138"/>
      <c r="D138" s="10">
        <f t="shared" ref="D138:U138" si="75">SUBTOTAL(9,D140:D146)</f>
        <v>55</v>
      </c>
      <c r="E138" s="10">
        <f t="shared" si="75"/>
        <v>73</v>
      </c>
      <c r="F138" s="10">
        <f t="shared" si="75"/>
        <v>128</v>
      </c>
      <c r="G138" s="10">
        <f t="shared" si="75"/>
        <v>41</v>
      </c>
      <c r="H138" s="10">
        <f t="shared" si="75"/>
        <v>56</v>
      </c>
      <c r="I138" s="10">
        <f t="shared" si="75"/>
        <v>97</v>
      </c>
      <c r="J138" s="10">
        <f t="shared" si="75"/>
        <v>43</v>
      </c>
      <c r="K138" s="10">
        <f t="shared" si="75"/>
        <v>53</v>
      </c>
      <c r="L138" s="10">
        <f t="shared" si="75"/>
        <v>96</v>
      </c>
      <c r="M138" s="10">
        <f t="shared" si="75"/>
        <v>26</v>
      </c>
      <c r="N138" s="10">
        <f t="shared" si="75"/>
        <v>42</v>
      </c>
      <c r="O138" s="10">
        <f t="shared" si="75"/>
        <v>68</v>
      </c>
      <c r="P138" s="10">
        <f t="shared" si="75"/>
        <v>28</v>
      </c>
      <c r="Q138" s="10">
        <f t="shared" si="75"/>
        <v>24</v>
      </c>
      <c r="R138" s="10">
        <f t="shared" si="75"/>
        <v>52</v>
      </c>
      <c r="S138" s="10">
        <f t="shared" si="75"/>
        <v>14</v>
      </c>
      <c r="T138" s="10">
        <f t="shared" si="75"/>
        <v>17</v>
      </c>
      <c r="U138" s="10">
        <f t="shared" si="75"/>
        <v>31</v>
      </c>
    </row>
    <row r="139" spans="1:21" outlineLevel="3" collapsed="1" x14ac:dyDescent="0.25">
      <c r="A139" s="136" t="s">
        <v>79</v>
      </c>
      <c r="B139" s="136"/>
      <c r="C139" s="136"/>
      <c r="D139" s="10">
        <f t="shared" ref="D139:U139" si="76">SUBTOTAL(9,D140:D140)</f>
        <v>1</v>
      </c>
      <c r="E139" s="10">
        <f t="shared" si="76"/>
        <v>3</v>
      </c>
      <c r="F139" s="10">
        <f t="shared" si="76"/>
        <v>4</v>
      </c>
      <c r="G139" s="10">
        <f t="shared" si="76"/>
        <v>1</v>
      </c>
      <c r="H139" s="10">
        <f t="shared" si="76"/>
        <v>0</v>
      </c>
      <c r="I139" s="10">
        <f t="shared" si="76"/>
        <v>1</v>
      </c>
      <c r="J139" s="10">
        <f t="shared" si="76"/>
        <v>2</v>
      </c>
      <c r="K139" s="10">
        <f t="shared" si="76"/>
        <v>2</v>
      </c>
      <c r="L139" s="10">
        <f t="shared" si="76"/>
        <v>4</v>
      </c>
      <c r="M139" s="10">
        <f t="shared" si="76"/>
        <v>0</v>
      </c>
      <c r="N139" s="10">
        <f t="shared" si="76"/>
        <v>1</v>
      </c>
      <c r="O139" s="10">
        <f t="shared" si="76"/>
        <v>1</v>
      </c>
      <c r="P139" s="10">
        <f t="shared" si="76"/>
        <v>0</v>
      </c>
      <c r="Q139" s="10">
        <f t="shared" si="76"/>
        <v>0</v>
      </c>
      <c r="R139" s="10">
        <f t="shared" si="76"/>
        <v>0</v>
      </c>
      <c r="S139" s="10">
        <f t="shared" si="76"/>
        <v>0</v>
      </c>
      <c r="T139" s="10">
        <f t="shared" si="76"/>
        <v>0</v>
      </c>
      <c r="U139" s="10">
        <f t="shared" si="76"/>
        <v>0</v>
      </c>
    </row>
    <row r="140" spans="1:21" outlineLevel="4" x14ac:dyDescent="0.25">
      <c r="A140" s="7" t="s">
        <v>170</v>
      </c>
      <c r="B140" s="7" t="s">
        <v>170</v>
      </c>
      <c r="C140" s="7" t="s">
        <v>171</v>
      </c>
      <c r="D140" s="11">
        <v>1</v>
      </c>
      <c r="E140" s="11">
        <v>3</v>
      </c>
      <c r="F140" s="11">
        <f t="shared" ref="F140:F150" si="77">SUM(D140:E140)</f>
        <v>4</v>
      </c>
      <c r="G140" s="11">
        <v>1</v>
      </c>
      <c r="H140" s="11"/>
      <c r="I140" s="11">
        <f t="shared" ref="I140:I150" si="78">SUM(G140:H140)</f>
        <v>1</v>
      </c>
      <c r="J140" s="11">
        <v>2</v>
      </c>
      <c r="K140" s="11">
        <v>2</v>
      </c>
      <c r="L140" s="11">
        <f t="shared" ref="L140:L150" si="79">SUM(J140:K140)</f>
        <v>4</v>
      </c>
      <c r="M140" s="11"/>
      <c r="N140" s="11">
        <v>1</v>
      </c>
      <c r="O140" s="11">
        <f t="shared" ref="O140:O150" si="80">SUM(M140:N140)</f>
        <v>1</v>
      </c>
      <c r="P140" s="11"/>
      <c r="Q140" s="11"/>
      <c r="R140" s="11">
        <f t="shared" ref="R140:R150" si="81">SUM(P140:Q140)</f>
        <v>0</v>
      </c>
      <c r="S140" s="11"/>
      <c r="T140" s="11"/>
      <c r="U140" s="11">
        <f t="shared" ref="U140:U150" si="82">SUM(S140:T140)</f>
        <v>0</v>
      </c>
    </row>
    <row r="141" spans="1:21" outlineLevel="3" x14ac:dyDescent="0.25">
      <c r="A141" s="136" t="s">
        <v>14</v>
      </c>
      <c r="B141" s="136"/>
      <c r="C141" s="136"/>
      <c r="D141" s="10">
        <f t="shared" ref="D141:U141" si="83">SUBTOTAL(9,D142:D144)</f>
        <v>54</v>
      </c>
      <c r="E141" s="10">
        <f t="shared" si="83"/>
        <v>69</v>
      </c>
      <c r="F141" s="10">
        <f t="shared" si="83"/>
        <v>123</v>
      </c>
      <c r="G141" s="10">
        <f t="shared" si="83"/>
        <v>40</v>
      </c>
      <c r="H141" s="10">
        <f t="shared" si="83"/>
        <v>55</v>
      </c>
      <c r="I141" s="10">
        <f t="shared" si="83"/>
        <v>95</v>
      </c>
      <c r="J141" s="10">
        <f t="shared" si="83"/>
        <v>41</v>
      </c>
      <c r="K141" s="10">
        <f t="shared" si="83"/>
        <v>49</v>
      </c>
      <c r="L141" s="10">
        <f t="shared" si="83"/>
        <v>90</v>
      </c>
      <c r="M141" s="10">
        <f t="shared" si="83"/>
        <v>26</v>
      </c>
      <c r="N141" s="10">
        <f t="shared" si="83"/>
        <v>40</v>
      </c>
      <c r="O141" s="10">
        <f t="shared" si="83"/>
        <v>66</v>
      </c>
      <c r="P141" s="10">
        <f t="shared" si="83"/>
        <v>28</v>
      </c>
      <c r="Q141" s="10">
        <f t="shared" si="83"/>
        <v>24</v>
      </c>
      <c r="R141" s="10">
        <f t="shared" si="83"/>
        <v>52</v>
      </c>
      <c r="S141" s="10">
        <f t="shared" si="83"/>
        <v>14</v>
      </c>
      <c r="T141" s="10">
        <f t="shared" si="83"/>
        <v>17</v>
      </c>
      <c r="U141" s="10">
        <f t="shared" si="83"/>
        <v>31</v>
      </c>
    </row>
    <row r="142" spans="1:21" outlineLevel="4" x14ac:dyDescent="0.25">
      <c r="A142" s="7">
        <v>45</v>
      </c>
      <c r="B142" s="7" t="s">
        <v>165</v>
      </c>
      <c r="C142" s="7" t="s">
        <v>166</v>
      </c>
      <c r="D142" s="11"/>
      <c r="E142" s="11"/>
      <c r="F142" s="11">
        <f t="shared" si="77"/>
        <v>0</v>
      </c>
      <c r="G142" s="11"/>
      <c r="H142" s="11"/>
      <c r="I142" s="11">
        <f t="shared" si="78"/>
        <v>0</v>
      </c>
      <c r="J142" s="11"/>
      <c r="K142" s="11"/>
      <c r="L142" s="11">
        <f t="shared" si="79"/>
        <v>0</v>
      </c>
      <c r="M142" s="11"/>
      <c r="N142" s="11">
        <v>1</v>
      </c>
      <c r="O142" s="11">
        <f t="shared" si="80"/>
        <v>1</v>
      </c>
      <c r="P142" s="11"/>
      <c r="Q142" s="11"/>
      <c r="R142" s="11">
        <f t="shared" si="81"/>
        <v>0</v>
      </c>
      <c r="S142" s="11"/>
      <c r="T142" s="11"/>
      <c r="U142" s="11">
        <f t="shared" si="82"/>
        <v>0</v>
      </c>
    </row>
    <row r="143" spans="1:21" outlineLevel="4" x14ac:dyDescent="0.25">
      <c r="A143" s="7" t="s">
        <v>168</v>
      </c>
      <c r="B143" s="7" t="s">
        <v>168</v>
      </c>
      <c r="C143" s="7" t="s">
        <v>169</v>
      </c>
      <c r="D143" s="11"/>
      <c r="E143" s="11"/>
      <c r="F143" s="11">
        <f t="shared" si="77"/>
        <v>0</v>
      </c>
      <c r="G143" s="11"/>
      <c r="H143" s="11"/>
      <c r="I143" s="11">
        <f t="shared" si="78"/>
        <v>0</v>
      </c>
      <c r="J143" s="11">
        <v>1</v>
      </c>
      <c r="K143" s="11"/>
      <c r="L143" s="11">
        <f t="shared" si="79"/>
        <v>1</v>
      </c>
      <c r="M143" s="11"/>
      <c r="N143" s="11"/>
      <c r="O143" s="11">
        <f t="shared" si="80"/>
        <v>0</v>
      </c>
      <c r="P143" s="11"/>
      <c r="Q143" s="11"/>
      <c r="R143" s="11">
        <f t="shared" si="81"/>
        <v>0</v>
      </c>
      <c r="S143" s="11"/>
      <c r="T143" s="11"/>
      <c r="U143" s="11">
        <f t="shared" si="82"/>
        <v>0</v>
      </c>
    </row>
    <row r="144" spans="1:21" outlineLevel="4" x14ac:dyDescent="0.25">
      <c r="A144" s="7" t="s">
        <v>170</v>
      </c>
      <c r="B144" s="7" t="s">
        <v>170</v>
      </c>
      <c r="C144" s="7" t="s">
        <v>171</v>
      </c>
      <c r="D144" s="11">
        <v>54</v>
      </c>
      <c r="E144" s="11">
        <v>69</v>
      </c>
      <c r="F144" s="11">
        <f t="shared" si="77"/>
        <v>123</v>
      </c>
      <c r="G144" s="11">
        <v>40</v>
      </c>
      <c r="H144" s="11">
        <v>55</v>
      </c>
      <c r="I144" s="11">
        <f t="shared" si="78"/>
        <v>95</v>
      </c>
      <c r="J144" s="11">
        <v>40</v>
      </c>
      <c r="K144" s="11">
        <v>49</v>
      </c>
      <c r="L144" s="11">
        <f t="shared" si="79"/>
        <v>89</v>
      </c>
      <c r="M144" s="11">
        <v>26</v>
      </c>
      <c r="N144" s="11">
        <v>39</v>
      </c>
      <c r="O144" s="11">
        <f t="shared" si="80"/>
        <v>65</v>
      </c>
      <c r="P144" s="11">
        <v>28</v>
      </c>
      <c r="Q144" s="11">
        <v>24</v>
      </c>
      <c r="R144" s="11">
        <f t="shared" si="81"/>
        <v>52</v>
      </c>
      <c r="S144" s="11">
        <v>14</v>
      </c>
      <c r="T144" s="11">
        <v>17</v>
      </c>
      <c r="U144" s="11">
        <f t="shared" si="82"/>
        <v>31</v>
      </c>
    </row>
    <row r="145" spans="1:21" outlineLevel="3" x14ac:dyDescent="0.25">
      <c r="A145" s="136" t="s">
        <v>20</v>
      </c>
      <c r="B145" s="136"/>
      <c r="C145" s="136"/>
      <c r="D145" s="10">
        <f t="shared" ref="D145:U145" si="84">SUBTOTAL(9,D146:D146)</f>
        <v>0</v>
      </c>
      <c r="E145" s="10">
        <f t="shared" si="84"/>
        <v>1</v>
      </c>
      <c r="F145" s="10">
        <f t="shared" si="84"/>
        <v>1</v>
      </c>
      <c r="G145" s="10">
        <f t="shared" si="84"/>
        <v>0</v>
      </c>
      <c r="H145" s="10">
        <f t="shared" si="84"/>
        <v>1</v>
      </c>
      <c r="I145" s="10">
        <f t="shared" si="84"/>
        <v>1</v>
      </c>
      <c r="J145" s="10">
        <f t="shared" si="84"/>
        <v>0</v>
      </c>
      <c r="K145" s="10">
        <f t="shared" si="84"/>
        <v>2</v>
      </c>
      <c r="L145" s="10">
        <f t="shared" si="84"/>
        <v>2</v>
      </c>
      <c r="M145" s="10">
        <f t="shared" si="84"/>
        <v>0</v>
      </c>
      <c r="N145" s="10">
        <f t="shared" si="84"/>
        <v>1</v>
      </c>
      <c r="O145" s="10">
        <f t="shared" si="84"/>
        <v>1</v>
      </c>
      <c r="P145" s="10">
        <f t="shared" si="84"/>
        <v>0</v>
      </c>
      <c r="Q145" s="10">
        <f t="shared" si="84"/>
        <v>0</v>
      </c>
      <c r="R145" s="10">
        <f t="shared" si="84"/>
        <v>0</v>
      </c>
      <c r="S145" s="10">
        <f t="shared" si="84"/>
        <v>0</v>
      </c>
      <c r="T145" s="10">
        <f t="shared" si="84"/>
        <v>0</v>
      </c>
      <c r="U145" s="10">
        <f t="shared" si="84"/>
        <v>0</v>
      </c>
    </row>
    <row r="146" spans="1:21" outlineLevel="4" x14ac:dyDescent="0.25">
      <c r="A146" s="7" t="s">
        <v>170</v>
      </c>
      <c r="B146" s="7" t="s">
        <v>170</v>
      </c>
      <c r="C146" s="7" t="s">
        <v>171</v>
      </c>
      <c r="D146" s="11"/>
      <c r="E146" s="11">
        <v>1</v>
      </c>
      <c r="F146" s="11">
        <f t="shared" si="77"/>
        <v>1</v>
      </c>
      <c r="G146" s="11"/>
      <c r="H146" s="11">
        <v>1</v>
      </c>
      <c r="I146" s="11">
        <f t="shared" si="78"/>
        <v>1</v>
      </c>
      <c r="J146" s="11"/>
      <c r="K146" s="11">
        <v>2</v>
      </c>
      <c r="L146" s="11">
        <f t="shared" si="79"/>
        <v>2</v>
      </c>
      <c r="M146" s="11"/>
      <c r="N146" s="11">
        <v>1</v>
      </c>
      <c r="O146" s="11">
        <f t="shared" si="80"/>
        <v>1</v>
      </c>
      <c r="P146" s="11"/>
      <c r="Q146" s="11"/>
      <c r="R146" s="11">
        <f t="shared" si="81"/>
        <v>0</v>
      </c>
      <c r="S146" s="11"/>
      <c r="T146" s="11"/>
      <c r="U146" s="11">
        <f t="shared" si="82"/>
        <v>0</v>
      </c>
    </row>
    <row r="147" spans="1:21" outlineLevel="1" x14ac:dyDescent="0.25">
      <c r="A147" s="137" t="s">
        <v>172</v>
      </c>
      <c r="B147" s="137"/>
      <c r="C147" s="137"/>
      <c r="D147" s="10">
        <f t="shared" ref="D147:U147" si="85">SUBTOTAL(9,D150:D150)</f>
        <v>36</v>
      </c>
      <c r="E147" s="10">
        <f t="shared" si="85"/>
        <v>37</v>
      </c>
      <c r="F147" s="10">
        <f t="shared" si="85"/>
        <v>73</v>
      </c>
      <c r="G147" s="10">
        <f t="shared" si="85"/>
        <v>35</v>
      </c>
      <c r="H147" s="10">
        <f t="shared" si="85"/>
        <v>29</v>
      </c>
      <c r="I147" s="10">
        <f t="shared" si="85"/>
        <v>64</v>
      </c>
      <c r="J147" s="10">
        <f t="shared" si="85"/>
        <v>40</v>
      </c>
      <c r="K147" s="10">
        <f t="shared" si="85"/>
        <v>31</v>
      </c>
      <c r="L147" s="10">
        <f t="shared" si="85"/>
        <v>71</v>
      </c>
      <c r="M147" s="10">
        <f t="shared" si="85"/>
        <v>33</v>
      </c>
      <c r="N147" s="10">
        <f t="shared" si="85"/>
        <v>24</v>
      </c>
      <c r="O147" s="10">
        <f t="shared" si="85"/>
        <v>57</v>
      </c>
      <c r="P147" s="10">
        <f t="shared" si="85"/>
        <v>37</v>
      </c>
      <c r="Q147" s="10">
        <f t="shared" si="85"/>
        <v>27</v>
      </c>
      <c r="R147" s="10">
        <f t="shared" si="85"/>
        <v>64</v>
      </c>
      <c r="S147" s="10">
        <f t="shared" si="85"/>
        <v>28</v>
      </c>
      <c r="T147" s="10">
        <f t="shared" si="85"/>
        <v>25</v>
      </c>
      <c r="U147" s="10">
        <f t="shared" si="85"/>
        <v>53</v>
      </c>
    </row>
    <row r="148" spans="1:21" outlineLevel="2" x14ac:dyDescent="0.25">
      <c r="A148" s="138" t="s">
        <v>13</v>
      </c>
      <c r="B148" s="138"/>
      <c r="C148" s="138"/>
      <c r="D148" s="10">
        <f t="shared" ref="D148:U148" si="86">SUBTOTAL(9,D150:D150)</f>
        <v>36</v>
      </c>
      <c r="E148" s="10">
        <f t="shared" si="86"/>
        <v>37</v>
      </c>
      <c r="F148" s="10">
        <f t="shared" si="86"/>
        <v>73</v>
      </c>
      <c r="G148" s="10">
        <f t="shared" si="86"/>
        <v>35</v>
      </c>
      <c r="H148" s="10">
        <f t="shared" si="86"/>
        <v>29</v>
      </c>
      <c r="I148" s="10">
        <f t="shared" si="86"/>
        <v>64</v>
      </c>
      <c r="J148" s="10">
        <f t="shared" si="86"/>
        <v>40</v>
      </c>
      <c r="K148" s="10">
        <f t="shared" si="86"/>
        <v>31</v>
      </c>
      <c r="L148" s="10">
        <f t="shared" si="86"/>
        <v>71</v>
      </c>
      <c r="M148" s="10">
        <f t="shared" si="86"/>
        <v>33</v>
      </c>
      <c r="N148" s="10">
        <f t="shared" si="86"/>
        <v>24</v>
      </c>
      <c r="O148" s="10">
        <f t="shared" si="86"/>
        <v>57</v>
      </c>
      <c r="P148" s="10">
        <f t="shared" si="86"/>
        <v>37</v>
      </c>
      <c r="Q148" s="10">
        <f t="shared" si="86"/>
        <v>27</v>
      </c>
      <c r="R148" s="10">
        <f t="shared" si="86"/>
        <v>64</v>
      </c>
      <c r="S148" s="10">
        <f t="shared" si="86"/>
        <v>28</v>
      </c>
      <c r="T148" s="10">
        <f t="shared" si="86"/>
        <v>25</v>
      </c>
      <c r="U148" s="10">
        <f t="shared" si="86"/>
        <v>53</v>
      </c>
    </row>
    <row r="149" spans="1:21" outlineLevel="3" collapsed="1" x14ac:dyDescent="0.25">
      <c r="A149" s="136" t="s">
        <v>14</v>
      </c>
      <c r="B149" s="136"/>
      <c r="C149" s="136"/>
      <c r="D149" s="10">
        <f t="shared" ref="D149:U149" si="87">SUBTOTAL(9,D150:D150)</f>
        <v>36</v>
      </c>
      <c r="E149" s="10">
        <f t="shared" si="87"/>
        <v>37</v>
      </c>
      <c r="F149" s="10">
        <f t="shared" si="87"/>
        <v>73</v>
      </c>
      <c r="G149" s="10">
        <f t="shared" si="87"/>
        <v>35</v>
      </c>
      <c r="H149" s="10">
        <f t="shared" si="87"/>
        <v>29</v>
      </c>
      <c r="I149" s="10">
        <f t="shared" si="87"/>
        <v>64</v>
      </c>
      <c r="J149" s="10">
        <f t="shared" si="87"/>
        <v>40</v>
      </c>
      <c r="K149" s="10">
        <f t="shared" si="87"/>
        <v>31</v>
      </c>
      <c r="L149" s="10">
        <f t="shared" si="87"/>
        <v>71</v>
      </c>
      <c r="M149" s="10">
        <f t="shared" si="87"/>
        <v>33</v>
      </c>
      <c r="N149" s="10">
        <f t="shared" si="87"/>
        <v>24</v>
      </c>
      <c r="O149" s="10">
        <f t="shared" si="87"/>
        <v>57</v>
      </c>
      <c r="P149" s="10">
        <f t="shared" si="87"/>
        <v>37</v>
      </c>
      <c r="Q149" s="10">
        <f t="shared" si="87"/>
        <v>27</v>
      </c>
      <c r="R149" s="10">
        <f t="shared" si="87"/>
        <v>64</v>
      </c>
      <c r="S149" s="10">
        <f t="shared" si="87"/>
        <v>28</v>
      </c>
      <c r="T149" s="10">
        <f t="shared" si="87"/>
        <v>25</v>
      </c>
      <c r="U149" s="10">
        <f t="shared" si="87"/>
        <v>53</v>
      </c>
    </row>
    <row r="150" spans="1:21" outlineLevel="4" x14ac:dyDescent="0.25">
      <c r="A150" s="7">
        <v>4.0301</v>
      </c>
      <c r="B150" s="7" t="s">
        <v>173</v>
      </c>
      <c r="C150" s="7" t="s">
        <v>174</v>
      </c>
      <c r="D150" s="11">
        <v>36</v>
      </c>
      <c r="E150" s="11">
        <v>37</v>
      </c>
      <c r="F150" s="11">
        <f t="shared" si="77"/>
        <v>73</v>
      </c>
      <c r="G150" s="11">
        <v>35</v>
      </c>
      <c r="H150" s="11">
        <v>29</v>
      </c>
      <c r="I150" s="11">
        <f t="shared" si="78"/>
        <v>64</v>
      </c>
      <c r="J150" s="11">
        <v>40</v>
      </c>
      <c r="K150" s="11">
        <v>31</v>
      </c>
      <c r="L150" s="11">
        <f t="shared" si="79"/>
        <v>71</v>
      </c>
      <c r="M150" s="11">
        <v>33</v>
      </c>
      <c r="N150" s="11">
        <v>24</v>
      </c>
      <c r="O150" s="11">
        <f t="shared" si="80"/>
        <v>57</v>
      </c>
      <c r="P150" s="11">
        <v>37</v>
      </c>
      <c r="Q150" s="11">
        <v>27</v>
      </c>
      <c r="R150" s="11">
        <f t="shared" si="81"/>
        <v>64</v>
      </c>
      <c r="S150" s="11">
        <v>28</v>
      </c>
      <c r="T150" s="11">
        <v>25</v>
      </c>
      <c r="U150" s="11">
        <f t="shared" si="82"/>
        <v>53</v>
      </c>
    </row>
  </sheetData>
  <sortState ref="A26:U318">
    <sortCondition ref="A26:A318"/>
    <sortCondition ref="C26:C318"/>
  </sortState>
  <mergeCells count="70">
    <mergeCell ref="A149:C149"/>
    <mergeCell ref="A87:C87"/>
    <mergeCell ref="A93:C93"/>
    <mergeCell ref="A95:C95"/>
    <mergeCell ref="A113:C113"/>
    <mergeCell ref="A133:C133"/>
    <mergeCell ref="A120:C120"/>
    <mergeCell ref="A148:C148"/>
    <mergeCell ref="A141:C141"/>
    <mergeCell ref="A145:C145"/>
    <mergeCell ref="A147:C147"/>
    <mergeCell ref="A24:C24"/>
    <mergeCell ref="A29:C29"/>
    <mergeCell ref="A32:C32"/>
    <mergeCell ref="A36:C36"/>
    <mergeCell ref="A34:C34"/>
    <mergeCell ref="A35:C35"/>
    <mergeCell ref="A42:C42"/>
    <mergeCell ref="A83:C83"/>
    <mergeCell ref="A88:C88"/>
    <mergeCell ref="A94:C94"/>
    <mergeCell ref="A139:C139"/>
    <mergeCell ref="A48:C48"/>
    <mergeCell ref="A118:C118"/>
    <mergeCell ref="A137:C137"/>
    <mergeCell ref="A122:C122"/>
    <mergeCell ref="A131:C131"/>
    <mergeCell ref="A119:C119"/>
    <mergeCell ref="A138:C138"/>
    <mergeCell ref="A49:C49"/>
    <mergeCell ref="A72:C72"/>
    <mergeCell ref="A73:C73"/>
    <mergeCell ref="A77:C77"/>
    <mergeCell ref="A17:C17"/>
    <mergeCell ref="A18:C18"/>
    <mergeCell ref="A28:C28"/>
    <mergeCell ref="A31:C31"/>
    <mergeCell ref="D8:I8"/>
    <mergeCell ref="D9:F9"/>
    <mergeCell ref="A27:C27"/>
    <mergeCell ref="A16:C16"/>
    <mergeCell ref="A11:C11"/>
    <mergeCell ref="A12:C12"/>
    <mergeCell ref="A13:C13"/>
    <mergeCell ref="A14:C14"/>
    <mergeCell ref="A15:C15"/>
    <mergeCell ref="A8:C10"/>
    <mergeCell ref="G9:I9"/>
    <mergeCell ref="A19:C19"/>
    <mergeCell ref="A80:C80"/>
    <mergeCell ref="A84:C84"/>
    <mergeCell ref="A89:C89"/>
    <mergeCell ref="A91:C91"/>
    <mergeCell ref="A50:C50"/>
    <mergeCell ref="A68:C68"/>
    <mergeCell ref="A71:C71"/>
    <mergeCell ref="A82:C82"/>
    <mergeCell ref="D1:U1"/>
    <mergeCell ref="D2:U2"/>
    <mergeCell ref="D3:U3"/>
    <mergeCell ref="D5:U5"/>
    <mergeCell ref="D6:U6"/>
    <mergeCell ref="J9:L9"/>
    <mergeCell ref="M9:O9"/>
    <mergeCell ref="P9:R9"/>
    <mergeCell ref="S9:U9"/>
    <mergeCell ref="S4:T4"/>
    <mergeCell ref="D7:U7"/>
    <mergeCell ref="J8:O8"/>
    <mergeCell ref="P8:U8"/>
  </mergeCells>
  <printOptions horizontalCentered="1"/>
  <pageMargins left="0.25" right="0.25" top="0.75" bottom="0.75" header="0.3" footer="0.3"/>
  <pageSetup paperSize="5" scale="90" orientation="landscape" horizontalDpi="90" verticalDpi="9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5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U1"/>
    </sheetView>
  </sheetViews>
  <sheetFormatPr defaultRowHeight="12.75" x14ac:dyDescent="0.2"/>
  <cols>
    <col min="1" max="1" width="14" style="47" customWidth="1"/>
    <col min="2" max="2" width="6.140625" style="47" bestFit="1" customWidth="1"/>
    <col min="3" max="3" width="40.28515625" style="47" bestFit="1" customWidth="1"/>
    <col min="4" max="21" width="6.7109375" style="47" customWidth="1"/>
    <col min="22" max="16384" width="9.140625" style="47"/>
  </cols>
  <sheetData>
    <row r="1" spans="1:21" s="1" customFormat="1" ht="15" x14ac:dyDescent="0.25">
      <c r="A1" s="125" t="s">
        <v>183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1" s="1" customFormat="1" ht="15" x14ac:dyDescent="0.25">
      <c r="A2" s="125" t="s">
        <v>184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1:21" s="1" customFormat="1" ht="15" x14ac:dyDescent="0.25">
      <c r="A3" s="125" t="s">
        <v>192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</row>
    <row r="4" spans="1:21" s="85" customFormat="1" ht="11.25" x14ac:dyDescent="0.2">
      <c r="A4" s="87"/>
      <c r="B4" s="88"/>
      <c r="C4" s="88"/>
      <c r="D4" s="88"/>
      <c r="E4" s="88"/>
      <c r="F4" s="88"/>
      <c r="G4" s="88"/>
      <c r="H4" s="88"/>
      <c r="I4" s="88"/>
      <c r="J4" s="89"/>
      <c r="K4" s="88"/>
      <c r="L4" s="88"/>
      <c r="M4" s="88"/>
      <c r="N4" s="88"/>
      <c r="O4" s="88"/>
      <c r="P4" s="88"/>
      <c r="Q4" s="89"/>
      <c r="S4" s="141" t="s">
        <v>229</v>
      </c>
      <c r="T4" s="141"/>
      <c r="U4" s="90"/>
    </row>
    <row r="5" spans="1:21" s="1" customFormat="1" ht="15" x14ac:dyDescent="0.25">
      <c r="A5" s="126" t="s">
        <v>276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</row>
    <row r="6" spans="1:21" s="1" customFormat="1" ht="15" x14ac:dyDescent="0.25">
      <c r="A6" s="139" t="s">
        <v>190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</row>
    <row r="7" spans="1:21" s="85" customFormat="1" ht="12" thickBot="1" x14ac:dyDescent="0.3">
      <c r="A7" s="140" t="s">
        <v>196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</row>
    <row r="8" spans="1:21" x14ac:dyDescent="0.2">
      <c r="C8" s="142" t="s">
        <v>274</v>
      </c>
      <c r="D8" s="147" t="s">
        <v>178</v>
      </c>
      <c r="E8" s="147"/>
      <c r="F8" s="147"/>
      <c r="G8" s="147"/>
      <c r="H8" s="147"/>
      <c r="I8" s="147"/>
      <c r="J8" s="147" t="s">
        <v>179</v>
      </c>
      <c r="K8" s="147"/>
      <c r="L8" s="147"/>
      <c r="M8" s="147"/>
      <c r="N8" s="147"/>
      <c r="O8" s="147"/>
      <c r="P8" s="147" t="s">
        <v>180</v>
      </c>
      <c r="Q8" s="147"/>
      <c r="R8" s="147"/>
      <c r="S8" s="147"/>
      <c r="T8" s="147"/>
      <c r="U8" s="148"/>
    </row>
    <row r="9" spans="1:21" ht="15" customHeight="1" x14ac:dyDescent="0.2">
      <c r="C9" s="143"/>
      <c r="D9" s="145" t="s">
        <v>181</v>
      </c>
      <c r="E9" s="145"/>
      <c r="F9" s="145"/>
      <c r="G9" s="145" t="s">
        <v>182</v>
      </c>
      <c r="H9" s="145"/>
      <c r="I9" s="145"/>
      <c r="J9" s="145" t="s">
        <v>181</v>
      </c>
      <c r="K9" s="145"/>
      <c r="L9" s="145"/>
      <c r="M9" s="145" t="s">
        <v>182</v>
      </c>
      <c r="N9" s="145"/>
      <c r="O9" s="145"/>
      <c r="P9" s="145" t="s">
        <v>181</v>
      </c>
      <c r="Q9" s="145"/>
      <c r="R9" s="145"/>
      <c r="S9" s="145" t="s">
        <v>182</v>
      </c>
      <c r="T9" s="145"/>
      <c r="U9" s="146"/>
    </row>
    <row r="10" spans="1:21" ht="15.75" customHeight="1" thickBot="1" x14ac:dyDescent="0.25">
      <c r="C10" s="144"/>
      <c r="D10" s="48" t="s">
        <v>2</v>
      </c>
      <c r="E10" s="48" t="s">
        <v>1</v>
      </c>
      <c r="F10" s="48" t="s">
        <v>0</v>
      </c>
      <c r="G10" s="48" t="s">
        <v>2</v>
      </c>
      <c r="H10" s="48" t="s">
        <v>1</v>
      </c>
      <c r="I10" s="48" t="s">
        <v>0</v>
      </c>
      <c r="J10" s="48" t="s">
        <v>2</v>
      </c>
      <c r="K10" s="48" t="s">
        <v>1</v>
      </c>
      <c r="L10" s="48" t="s">
        <v>0</v>
      </c>
      <c r="M10" s="48" t="s">
        <v>2</v>
      </c>
      <c r="N10" s="48" t="s">
        <v>1</v>
      </c>
      <c r="O10" s="48" t="s">
        <v>0</v>
      </c>
      <c r="P10" s="48" t="s">
        <v>2</v>
      </c>
      <c r="Q10" s="48" t="s">
        <v>1</v>
      </c>
      <c r="R10" s="48" t="s">
        <v>0</v>
      </c>
      <c r="S10" s="48" t="s">
        <v>2</v>
      </c>
      <c r="T10" s="48" t="s">
        <v>1</v>
      </c>
      <c r="U10" s="49" t="s">
        <v>0</v>
      </c>
    </row>
    <row r="11" spans="1:21" x14ac:dyDescent="0.2">
      <c r="C11" s="50" t="s">
        <v>13</v>
      </c>
      <c r="D11" s="51">
        <v>2019</v>
      </c>
      <c r="E11" s="51">
        <v>1256</v>
      </c>
      <c r="F11" s="51">
        <v>3275</v>
      </c>
      <c r="G11" s="51">
        <v>1767</v>
      </c>
      <c r="H11" s="51">
        <v>1131</v>
      </c>
      <c r="I11" s="51">
        <v>2898</v>
      </c>
      <c r="J11" s="51">
        <v>1943</v>
      </c>
      <c r="K11" s="51">
        <v>1198</v>
      </c>
      <c r="L11" s="51">
        <v>3141</v>
      </c>
      <c r="M11" s="51">
        <v>1699</v>
      </c>
      <c r="N11" s="51">
        <v>1107</v>
      </c>
      <c r="O11" s="51">
        <v>2806</v>
      </c>
      <c r="P11" s="51">
        <v>1901</v>
      </c>
      <c r="Q11" s="51">
        <v>1114</v>
      </c>
      <c r="R11" s="51">
        <v>3015</v>
      </c>
      <c r="S11" s="51">
        <v>1813</v>
      </c>
      <c r="T11" s="51">
        <v>1075</v>
      </c>
      <c r="U11" s="51">
        <v>2888</v>
      </c>
    </row>
    <row r="12" spans="1:21" x14ac:dyDescent="0.2">
      <c r="C12" s="52" t="s">
        <v>79</v>
      </c>
      <c r="D12" s="53">
        <v>10</v>
      </c>
      <c r="E12" s="53">
        <v>6</v>
      </c>
      <c r="F12" s="53">
        <v>16</v>
      </c>
      <c r="G12" s="53">
        <v>12</v>
      </c>
      <c r="H12" s="53">
        <v>8</v>
      </c>
      <c r="I12" s="53">
        <v>20</v>
      </c>
      <c r="J12" s="53">
        <v>18</v>
      </c>
      <c r="K12" s="53">
        <v>4</v>
      </c>
      <c r="L12" s="53">
        <v>22</v>
      </c>
      <c r="M12" s="53">
        <v>12</v>
      </c>
      <c r="N12" s="53">
        <v>4</v>
      </c>
      <c r="O12" s="53">
        <v>16</v>
      </c>
      <c r="P12" s="53">
        <v>8</v>
      </c>
      <c r="Q12" s="53">
        <v>1</v>
      </c>
      <c r="R12" s="53">
        <v>9</v>
      </c>
      <c r="S12" s="53">
        <v>8</v>
      </c>
      <c r="T12" s="53">
        <v>1</v>
      </c>
      <c r="U12" s="53">
        <v>9</v>
      </c>
    </row>
    <row r="13" spans="1:21" x14ac:dyDescent="0.2">
      <c r="C13" s="52" t="s">
        <v>219</v>
      </c>
      <c r="D13" s="53">
        <v>1</v>
      </c>
      <c r="E13" s="53">
        <v>6</v>
      </c>
      <c r="F13" s="53">
        <v>7</v>
      </c>
      <c r="G13" s="53">
        <v>1</v>
      </c>
      <c r="H13" s="53">
        <v>5</v>
      </c>
      <c r="I13" s="53">
        <v>6</v>
      </c>
      <c r="J13" s="53">
        <v>4</v>
      </c>
      <c r="K13" s="53">
        <v>4</v>
      </c>
      <c r="L13" s="53">
        <v>8</v>
      </c>
      <c r="M13" s="53">
        <v>1</v>
      </c>
      <c r="N13" s="53">
        <v>3</v>
      </c>
      <c r="O13" s="53">
        <v>4</v>
      </c>
      <c r="P13" s="53">
        <v>2</v>
      </c>
      <c r="Q13" s="53">
        <v>2</v>
      </c>
      <c r="R13" s="53">
        <v>4</v>
      </c>
      <c r="S13" s="53">
        <v>3</v>
      </c>
      <c r="T13" s="53">
        <v>3</v>
      </c>
      <c r="U13" s="53">
        <v>6</v>
      </c>
    </row>
    <row r="14" spans="1:21" x14ac:dyDescent="0.2">
      <c r="C14" s="52" t="s">
        <v>20</v>
      </c>
      <c r="D14" s="53">
        <v>523</v>
      </c>
      <c r="E14" s="53">
        <v>327</v>
      </c>
      <c r="F14" s="53">
        <v>850</v>
      </c>
      <c r="G14" s="53">
        <v>505</v>
      </c>
      <c r="H14" s="53">
        <v>311</v>
      </c>
      <c r="I14" s="53">
        <v>816</v>
      </c>
      <c r="J14" s="53">
        <v>490</v>
      </c>
      <c r="K14" s="53">
        <v>350</v>
      </c>
      <c r="L14" s="53">
        <v>840</v>
      </c>
      <c r="M14" s="53">
        <v>470</v>
      </c>
      <c r="N14" s="53">
        <v>341</v>
      </c>
      <c r="O14" s="53">
        <v>811</v>
      </c>
      <c r="P14" s="53">
        <v>506</v>
      </c>
      <c r="Q14" s="53">
        <v>312</v>
      </c>
      <c r="R14" s="53">
        <v>818</v>
      </c>
      <c r="S14" s="53">
        <v>489</v>
      </c>
      <c r="T14" s="53">
        <v>301</v>
      </c>
      <c r="U14" s="53">
        <v>790</v>
      </c>
    </row>
    <row r="15" spans="1:21" x14ac:dyDescent="0.2">
      <c r="C15" s="52" t="s">
        <v>187</v>
      </c>
      <c r="D15" s="53">
        <v>1106</v>
      </c>
      <c r="E15" s="53">
        <v>628</v>
      </c>
      <c r="F15" s="53">
        <v>1734</v>
      </c>
      <c r="G15" s="53">
        <v>872</v>
      </c>
      <c r="H15" s="53">
        <v>527</v>
      </c>
      <c r="I15" s="53">
        <v>1399</v>
      </c>
      <c r="J15" s="53">
        <v>1073</v>
      </c>
      <c r="K15" s="53">
        <v>589</v>
      </c>
      <c r="L15" s="53">
        <v>1662</v>
      </c>
      <c r="M15" s="53">
        <v>867</v>
      </c>
      <c r="N15" s="53">
        <v>514</v>
      </c>
      <c r="O15" s="53">
        <v>1381</v>
      </c>
      <c r="P15" s="53">
        <v>1050</v>
      </c>
      <c r="Q15" s="53">
        <v>563</v>
      </c>
      <c r="R15" s="53">
        <v>1613</v>
      </c>
      <c r="S15" s="53">
        <v>975</v>
      </c>
      <c r="T15" s="53">
        <v>533</v>
      </c>
      <c r="U15" s="53">
        <v>1508</v>
      </c>
    </row>
    <row r="16" spans="1:21" x14ac:dyDescent="0.2">
      <c r="C16" s="52" t="s">
        <v>217</v>
      </c>
      <c r="D16" s="53">
        <v>22</v>
      </c>
      <c r="E16" s="53">
        <v>31</v>
      </c>
      <c r="F16" s="53">
        <v>53</v>
      </c>
      <c r="G16" s="53">
        <v>29</v>
      </c>
      <c r="H16" s="53">
        <v>26</v>
      </c>
      <c r="I16" s="53">
        <v>55</v>
      </c>
      <c r="J16" s="53">
        <v>24</v>
      </c>
      <c r="K16" s="53">
        <v>21</v>
      </c>
      <c r="L16" s="53">
        <v>45</v>
      </c>
      <c r="M16" s="53">
        <v>25</v>
      </c>
      <c r="N16" s="53">
        <v>19</v>
      </c>
      <c r="O16" s="53">
        <v>44</v>
      </c>
      <c r="P16" s="53">
        <v>28</v>
      </c>
      <c r="Q16" s="53">
        <v>27</v>
      </c>
      <c r="R16" s="53">
        <v>55</v>
      </c>
      <c r="S16" s="53">
        <v>25</v>
      </c>
      <c r="T16" s="53">
        <v>32</v>
      </c>
      <c r="U16" s="53">
        <v>57</v>
      </c>
    </row>
    <row r="17" spans="1:21" ht="13.5" thickBot="1" x14ac:dyDescent="0.25">
      <c r="C17" s="54" t="s">
        <v>97</v>
      </c>
      <c r="D17" s="55">
        <v>357</v>
      </c>
      <c r="E17" s="55">
        <v>258</v>
      </c>
      <c r="F17" s="55">
        <v>615</v>
      </c>
      <c r="G17" s="55">
        <v>348</v>
      </c>
      <c r="H17" s="55">
        <v>254</v>
      </c>
      <c r="I17" s="55">
        <v>602</v>
      </c>
      <c r="J17" s="55">
        <v>334</v>
      </c>
      <c r="K17" s="55">
        <v>230</v>
      </c>
      <c r="L17" s="55">
        <v>564</v>
      </c>
      <c r="M17" s="55">
        <v>324</v>
      </c>
      <c r="N17" s="55">
        <v>226</v>
      </c>
      <c r="O17" s="55">
        <v>550</v>
      </c>
      <c r="P17" s="55">
        <v>307</v>
      </c>
      <c r="Q17" s="55">
        <v>209</v>
      </c>
      <c r="R17" s="55">
        <v>516</v>
      </c>
      <c r="S17" s="55">
        <v>313</v>
      </c>
      <c r="T17" s="55">
        <v>205</v>
      </c>
      <c r="U17" s="55">
        <v>518</v>
      </c>
    </row>
    <row r="18" spans="1:21" x14ac:dyDescent="0.2">
      <c r="A18" s="56" t="s">
        <v>215</v>
      </c>
      <c r="B18" s="57"/>
      <c r="C18" s="5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spans="1:21" x14ac:dyDescent="0.2">
      <c r="A19" s="60" t="s">
        <v>13</v>
      </c>
      <c r="B19" s="61"/>
      <c r="C19" s="62"/>
      <c r="D19" s="63">
        <v>84</v>
      </c>
      <c r="E19" s="63">
        <v>74</v>
      </c>
      <c r="F19" s="63">
        <v>158</v>
      </c>
      <c r="G19" s="63">
        <v>74</v>
      </c>
      <c r="H19" s="63">
        <v>75</v>
      </c>
      <c r="I19" s="63">
        <v>149</v>
      </c>
      <c r="J19" s="63">
        <v>79</v>
      </c>
      <c r="K19" s="63">
        <v>88</v>
      </c>
      <c r="L19" s="63">
        <v>167</v>
      </c>
      <c r="M19" s="63">
        <v>79</v>
      </c>
      <c r="N19" s="63">
        <v>78</v>
      </c>
      <c r="O19" s="63">
        <v>157</v>
      </c>
      <c r="P19" s="63">
        <v>91</v>
      </c>
      <c r="Q19" s="63">
        <v>85</v>
      </c>
      <c r="R19" s="63">
        <v>176</v>
      </c>
      <c r="S19" s="63">
        <v>86</v>
      </c>
      <c r="T19" s="63">
        <v>83</v>
      </c>
      <c r="U19" s="64">
        <v>169</v>
      </c>
    </row>
    <row r="20" spans="1:21" x14ac:dyDescent="0.2">
      <c r="A20" s="65" t="s">
        <v>20</v>
      </c>
      <c r="B20" s="66"/>
      <c r="C20" s="67"/>
      <c r="D20" s="53">
        <v>8</v>
      </c>
      <c r="E20" s="53">
        <v>12</v>
      </c>
      <c r="F20" s="53">
        <v>20</v>
      </c>
      <c r="G20" s="53">
        <v>6</v>
      </c>
      <c r="H20" s="53">
        <v>9</v>
      </c>
      <c r="I20" s="53">
        <v>15</v>
      </c>
      <c r="J20" s="53">
        <v>9</v>
      </c>
      <c r="K20" s="53">
        <v>18</v>
      </c>
      <c r="L20" s="53">
        <v>27</v>
      </c>
      <c r="M20" s="53">
        <v>7</v>
      </c>
      <c r="N20" s="53">
        <v>16</v>
      </c>
      <c r="O20" s="53">
        <v>23</v>
      </c>
      <c r="P20" s="53">
        <v>6</v>
      </c>
      <c r="Q20" s="53">
        <v>15</v>
      </c>
      <c r="R20" s="53">
        <v>21</v>
      </c>
      <c r="S20" s="53">
        <v>7</v>
      </c>
      <c r="T20" s="53">
        <v>13</v>
      </c>
      <c r="U20" s="68">
        <v>20</v>
      </c>
    </row>
    <row r="21" spans="1:21" x14ac:dyDescent="0.2">
      <c r="A21" s="69">
        <v>52.080100000000002</v>
      </c>
      <c r="B21" s="70" t="s">
        <v>9</v>
      </c>
      <c r="C21" s="71" t="s">
        <v>10</v>
      </c>
      <c r="D21" s="53"/>
      <c r="E21" s="53">
        <v>8</v>
      </c>
      <c r="F21" s="53">
        <v>8</v>
      </c>
      <c r="G21" s="53"/>
      <c r="H21" s="53">
        <v>6</v>
      </c>
      <c r="I21" s="53">
        <v>6</v>
      </c>
      <c r="J21" s="53">
        <v>2</v>
      </c>
      <c r="K21" s="53">
        <v>11</v>
      </c>
      <c r="L21" s="53">
        <v>13</v>
      </c>
      <c r="M21" s="53">
        <v>2</v>
      </c>
      <c r="N21" s="53">
        <v>10</v>
      </c>
      <c r="O21" s="53">
        <v>12</v>
      </c>
      <c r="P21" s="53">
        <v>1</v>
      </c>
      <c r="Q21" s="53">
        <v>9</v>
      </c>
      <c r="R21" s="53">
        <v>10</v>
      </c>
      <c r="S21" s="53">
        <v>1</v>
      </c>
      <c r="T21" s="53">
        <v>9</v>
      </c>
      <c r="U21" s="68">
        <v>10</v>
      </c>
    </row>
    <row r="22" spans="1:21" x14ac:dyDescent="0.2">
      <c r="A22" s="69">
        <v>52.110100000000003</v>
      </c>
      <c r="B22" s="70" t="s">
        <v>21</v>
      </c>
      <c r="C22" s="71" t="s">
        <v>22</v>
      </c>
      <c r="D22" s="53">
        <v>8</v>
      </c>
      <c r="E22" s="53">
        <v>4</v>
      </c>
      <c r="F22" s="53">
        <v>12</v>
      </c>
      <c r="G22" s="53">
        <v>6</v>
      </c>
      <c r="H22" s="53">
        <v>3</v>
      </c>
      <c r="I22" s="53">
        <v>9</v>
      </c>
      <c r="J22" s="53">
        <v>7</v>
      </c>
      <c r="K22" s="53">
        <v>7</v>
      </c>
      <c r="L22" s="53">
        <v>14</v>
      </c>
      <c r="M22" s="53">
        <v>5</v>
      </c>
      <c r="N22" s="53">
        <v>6</v>
      </c>
      <c r="O22" s="53">
        <v>11</v>
      </c>
      <c r="P22" s="53">
        <v>5</v>
      </c>
      <c r="Q22" s="53">
        <v>6</v>
      </c>
      <c r="R22" s="53">
        <v>11</v>
      </c>
      <c r="S22" s="53">
        <v>6</v>
      </c>
      <c r="T22" s="53">
        <v>4</v>
      </c>
      <c r="U22" s="68">
        <v>10</v>
      </c>
    </row>
    <row r="23" spans="1:21" x14ac:dyDescent="0.2">
      <c r="A23" s="65" t="s">
        <v>187</v>
      </c>
      <c r="B23" s="66"/>
      <c r="C23" s="67"/>
      <c r="D23" s="53">
        <v>76</v>
      </c>
      <c r="E23" s="53">
        <v>62</v>
      </c>
      <c r="F23" s="53">
        <v>138</v>
      </c>
      <c r="G23" s="53">
        <v>68</v>
      </c>
      <c r="H23" s="53">
        <v>66</v>
      </c>
      <c r="I23" s="53">
        <v>134</v>
      </c>
      <c r="J23" s="53">
        <v>70</v>
      </c>
      <c r="K23" s="53">
        <v>70</v>
      </c>
      <c r="L23" s="53">
        <v>140</v>
      </c>
      <c r="M23" s="53">
        <v>72</v>
      </c>
      <c r="N23" s="53">
        <v>62</v>
      </c>
      <c r="O23" s="53">
        <v>134</v>
      </c>
      <c r="P23" s="53">
        <v>85</v>
      </c>
      <c r="Q23" s="53">
        <v>70</v>
      </c>
      <c r="R23" s="53">
        <v>155</v>
      </c>
      <c r="S23" s="53">
        <v>79</v>
      </c>
      <c r="T23" s="53">
        <v>70</v>
      </c>
      <c r="U23" s="68">
        <v>149</v>
      </c>
    </row>
    <row r="24" spans="1:21" x14ac:dyDescent="0.2">
      <c r="A24" s="72">
        <v>52.010100000000001</v>
      </c>
      <c r="B24" s="70" t="s">
        <v>17</v>
      </c>
      <c r="C24" s="71" t="s">
        <v>215</v>
      </c>
      <c r="D24" s="53">
        <v>76</v>
      </c>
      <c r="E24" s="53">
        <v>62</v>
      </c>
      <c r="F24" s="53">
        <v>138</v>
      </c>
      <c r="G24" s="53">
        <v>68</v>
      </c>
      <c r="H24" s="53">
        <v>66</v>
      </c>
      <c r="I24" s="53">
        <v>134</v>
      </c>
      <c r="J24" s="53">
        <v>70</v>
      </c>
      <c r="K24" s="53">
        <v>70</v>
      </c>
      <c r="L24" s="53">
        <v>140</v>
      </c>
      <c r="M24" s="53">
        <v>72</v>
      </c>
      <c r="N24" s="53">
        <v>62</v>
      </c>
      <c r="O24" s="53">
        <v>134</v>
      </c>
      <c r="P24" s="53">
        <v>85</v>
      </c>
      <c r="Q24" s="53">
        <v>70</v>
      </c>
      <c r="R24" s="53">
        <v>155</v>
      </c>
      <c r="S24" s="53">
        <v>79</v>
      </c>
      <c r="T24" s="53">
        <v>70</v>
      </c>
      <c r="U24" s="68">
        <v>149</v>
      </c>
    </row>
    <row r="25" spans="1:21" x14ac:dyDescent="0.2">
      <c r="A25" s="73" t="s">
        <v>16</v>
      </c>
      <c r="B25" s="74"/>
      <c r="C25" s="75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76"/>
    </row>
    <row r="26" spans="1:21" x14ac:dyDescent="0.2">
      <c r="A26" s="60" t="s">
        <v>13</v>
      </c>
      <c r="B26" s="61"/>
      <c r="C26" s="62"/>
      <c r="D26" s="63">
        <v>29</v>
      </c>
      <c r="E26" s="63">
        <v>29</v>
      </c>
      <c r="F26" s="63">
        <v>58</v>
      </c>
      <c r="G26" s="63">
        <v>30</v>
      </c>
      <c r="H26" s="63">
        <v>24</v>
      </c>
      <c r="I26" s="63">
        <v>54</v>
      </c>
      <c r="J26" s="63">
        <v>34</v>
      </c>
      <c r="K26" s="63">
        <v>31</v>
      </c>
      <c r="L26" s="63">
        <v>65</v>
      </c>
      <c r="M26" s="63">
        <v>29</v>
      </c>
      <c r="N26" s="63">
        <v>29</v>
      </c>
      <c r="O26" s="63">
        <v>58</v>
      </c>
      <c r="P26" s="63">
        <v>44</v>
      </c>
      <c r="Q26" s="63">
        <v>32</v>
      </c>
      <c r="R26" s="63">
        <v>76</v>
      </c>
      <c r="S26" s="63">
        <v>48</v>
      </c>
      <c r="T26" s="63">
        <v>30</v>
      </c>
      <c r="U26" s="64">
        <v>78</v>
      </c>
    </row>
    <row r="27" spans="1:21" x14ac:dyDescent="0.2">
      <c r="A27" s="65" t="s">
        <v>187</v>
      </c>
      <c r="B27" s="66"/>
      <c r="C27" s="67"/>
      <c r="D27" s="53">
        <v>29</v>
      </c>
      <c r="E27" s="53">
        <v>29</v>
      </c>
      <c r="F27" s="53">
        <v>58</v>
      </c>
      <c r="G27" s="53">
        <v>30</v>
      </c>
      <c r="H27" s="53">
        <v>24</v>
      </c>
      <c r="I27" s="53">
        <v>54</v>
      </c>
      <c r="J27" s="53">
        <v>34</v>
      </c>
      <c r="K27" s="53">
        <v>31</v>
      </c>
      <c r="L27" s="53">
        <v>65</v>
      </c>
      <c r="M27" s="53">
        <v>29</v>
      </c>
      <c r="N27" s="53">
        <v>29</v>
      </c>
      <c r="O27" s="53">
        <v>58</v>
      </c>
      <c r="P27" s="53">
        <v>44</v>
      </c>
      <c r="Q27" s="53">
        <v>32</v>
      </c>
      <c r="R27" s="53">
        <v>76</v>
      </c>
      <c r="S27" s="53">
        <v>48</v>
      </c>
      <c r="T27" s="53">
        <v>30</v>
      </c>
      <c r="U27" s="68">
        <v>78</v>
      </c>
    </row>
    <row r="28" spans="1:21" x14ac:dyDescent="0.2">
      <c r="A28" s="72">
        <v>4.0201000000000002</v>
      </c>
      <c r="B28" s="70" t="s">
        <v>15</v>
      </c>
      <c r="C28" s="71" t="s">
        <v>16</v>
      </c>
      <c r="D28" s="53">
        <v>29</v>
      </c>
      <c r="E28" s="53">
        <v>29</v>
      </c>
      <c r="F28" s="53">
        <v>58</v>
      </c>
      <c r="G28" s="53">
        <v>30</v>
      </c>
      <c r="H28" s="53">
        <v>24</v>
      </c>
      <c r="I28" s="53">
        <v>54</v>
      </c>
      <c r="J28" s="53">
        <v>34</v>
      </c>
      <c r="K28" s="53">
        <v>31</v>
      </c>
      <c r="L28" s="53">
        <v>65</v>
      </c>
      <c r="M28" s="53">
        <v>29</v>
      </c>
      <c r="N28" s="53">
        <v>29</v>
      </c>
      <c r="O28" s="53">
        <v>58</v>
      </c>
      <c r="P28" s="53">
        <v>44</v>
      </c>
      <c r="Q28" s="53">
        <v>32</v>
      </c>
      <c r="R28" s="53">
        <v>76</v>
      </c>
      <c r="S28" s="53">
        <v>48</v>
      </c>
      <c r="T28" s="53">
        <v>30</v>
      </c>
      <c r="U28" s="68">
        <v>78</v>
      </c>
    </row>
    <row r="29" spans="1:21" x14ac:dyDescent="0.2">
      <c r="A29" s="73" t="s">
        <v>216</v>
      </c>
      <c r="B29" s="74"/>
      <c r="C29" s="75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76"/>
    </row>
    <row r="30" spans="1:21" x14ac:dyDescent="0.2">
      <c r="A30" s="60" t="s">
        <v>13</v>
      </c>
      <c r="B30" s="61"/>
      <c r="C30" s="62"/>
      <c r="D30" s="63">
        <v>152</v>
      </c>
      <c r="E30" s="63">
        <v>173</v>
      </c>
      <c r="F30" s="63">
        <v>325</v>
      </c>
      <c r="G30" s="63">
        <v>146</v>
      </c>
      <c r="H30" s="63">
        <v>157</v>
      </c>
      <c r="I30" s="63">
        <v>303</v>
      </c>
      <c r="J30" s="63">
        <v>146</v>
      </c>
      <c r="K30" s="63">
        <v>170</v>
      </c>
      <c r="L30" s="63">
        <v>316</v>
      </c>
      <c r="M30" s="63">
        <v>141</v>
      </c>
      <c r="N30" s="63">
        <v>162</v>
      </c>
      <c r="O30" s="63">
        <v>303</v>
      </c>
      <c r="P30" s="63">
        <v>142</v>
      </c>
      <c r="Q30" s="63">
        <v>138</v>
      </c>
      <c r="R30" s="63">
        <v>280</v>
      </c>
      <c r="S30" s="63">
        <v>137</v>
      </c>
      <c r="T30" s="63">
        <v>134</v>
      </c>
      <c r="U30" s="64">
        <v>271</v>
      </c>
    </row>
    <row r="31" spans="1:21" x14ac:dyDescent="0.2">
      <c r="A31" s="65" t="s">
        <v>20</v>
      </c>
      <c r="B31" s="66"/>
      <c r="C31" s="67"/>
      <c r="D31" s="53">
        <v>106</v>
      </c>
      <c r="E31" s="53">
        <v>121</v>
      </c>
      <c r="F31" s="53">
        <v>227</v>
      </c>
      <c r="G31" s="53">
        <v>104</v>
      </c>
      <c r="H31" s="53">
        <v>114</v>
      </c>
      <c r="I31" s="53">
        <v>218</v>
      </c>
      <c r="J31" s="53">
        <v>104</v>
      </c>
      <c r="K31" s="53">
        <v>123</v>
      </c>
      <c r="L31" s="53">
        <v>227</v>
      </c>
      <c r="M31" s="53">
        <v>103</v>
      </c>
      <c r="N31" s="53">
        <v>119</v>
      </c>
      <c r="O31" s="53">
        <v>222</v>
      </c>
      <c r="P31" s="53">
        <v>106</v>
      </c>
      <c r="Q31" s="53">
        <v>96</v>
      </c>
      <c r="R31" s="53">
        <v>202</v>
      </c>
      <c r="S31" s="53">
        <v>102</v>
      </c>
      <c r="T31" s="53">
        <v>93</v>
      </c>
      <c r="U31" s="68">
        <v>195</v>
      </c>
    </row>
    <row r="32" spans="1:21" x14ac:dyDescent="0.2">
      <c r="A32" s="69">
        <v>3.0104000000000002</v>
      </c>
      <c r="B32" s="70" t="s">
        <v>32</v>
      </c>
      <c r="C32" s="71" t="s">
        <v>33</v>
      </c>
      <c r="D32" s="53">
        <v>23</v>
      </c>
      <c r="E32" s="53">
        <v>21</v>
      </c>
      <c r="F32" s="53">
        <v>44</v>
      </c>
      <c r="G32" s="53">
        <v>22</v>
      </c>
      <c r="H32" s="53">
        <v>21</v>
      </c>
      <c r="I32" s="53">
        <v>43</v>
      </c>
      <c r="J32" s="53">
        <v>24</v>
      </c>
      <c r="K32" s="53">
        <v>24</v>
      </c>
      <c r="L32" s="53">
        <v>48</v>
      </c>
      <c r="M32" s="53">
        <v>24</v>
      </c>
      <c r="N32" s="53">
        <v>23</v>
      </c>
      <c r="O32" s="53">
        <v>47</v>
      </c>
      <c r="P32" s="53">
        <v>28</v>
      </c>
      <c r="Q32" s="53">
        <v>16</v>
      </c>
      <c r="R32" s="53">
        <v>44</v>
      </c>
      <c r="S32" s="53">
        <v>28</v>
      </c>
      <c r="T32" s="53">
        <v>16</v>
      </c>
      <c r="U32" s="68">
        <v>44</v>
      </c>
    </row>
    <row r="33" spans="1:21" x14ac:dyDescent="0.2">
      <c r="A33" s="69">
        <v>26.010100000000001</v>
      </c>
      <c r="B33" s="70" t="s">
        <v>28</v>
      </c>
      <c r="C33" s="71" t="s">
        <v>238</v>
      </c>
      <c r="D33" s="53">
        <v>28</v>
      </c>
      <c r="E33" s="53">
        <v>32</v>
      </c>
      <c r="F33" s="53">
        <v>60</v>
      </c>
      <c r="G33" s="53">
        <v>27</v>
      </c>
      <c r="H33" s="53">
        <v>29</v>
      </c>
      <c r="I33" s="53">
        <v>56</v>
      </c>
      <c r="J33" s="53">
        <v>24</v>
      </c>
      <c r="K33" s="53">
        <v>29</v>
      </c>
      <c r="L33" s="53">
        <v>53</v>
      </c>
      <c r="M33" s="53">
        <v>22</v>
      </c>
      <c r="N33" s="53">
        <v>27</v>
      </c>
      <c r="O33" s="53">
        <v>49</v>
      </c>
      <c r="P33" s="53">
        <v>26</v>
      </c>
      <c r="Q33" s="53">
        <v>24</v>
      </c>
      <c r="R33" s="53">
        <v>50</v>
      </c>
      <c r="S33" s="53">
        <v>27</v>
      </c>
      <c r="T33" s="53">
        <v>23</v>
      </c>
      <c r="U33" s="68">
        <v>50</v>
      </c>
    </row>
    <row r="34" spans="1:21" x14ac:dyDescent="0.2">
      <c r="A34" s="69">
        <v>27.010100000000001</v>
      </c>
      <c r="B34" s="70" t="s">
        <v>30</v>
      </c>
      <c r="C34" s="71" t="s">
        <v>239</v>
      </c>
      <c r="D34" s="53">
        <v>2</v>
      </c>
      <c r="E34" s="53">
        <v>12</v>
      </c>
      <c r="F34" s="53">
        <v>14</v>
      </c>
      <c r="G34" s="53">
        <v>2</v>
      </c>
      <c r="H34" s="53">
        <v>12</v>
      </c>
      <c r="I34" s="53">
        <v>14</v>
      </c>
      <c r="J34" s="53">
        <v>2</v>
      </c>
      <c r="K34" s="53">
        <v>15</v>
      </c>
      <c r="L34" s="53">
        <v>17</v>
      </c>
      <c r="M34" s="53">
        <v>2</v>
      </c>
      <c r="N34" s="53">
        <v>16</v>
      </c>
      <c r="O34" s="53">
        <v>18</v>
      </c>
      <c r="P34" s="53">
        <v>1</v>
      </c>
      <c r="Q34" s="53">
        <v>10</v>
      </c>
      <c r="R34" s="53">
        <v>11</v>
      </c>
      <c r="S34" s="53">
        <v>1</v>
      </c>
      <c r="T34" s="53">
        <v>9</v>
      </c>
      <c r="U34" s="68">
        <v>10</v>
      </c>
    </row>
    <row r="35" spans="1:21" x14ac:dyDescent="0.2">
      <c r="A35" s="69">
        <v>40.0501</v>
      </c>
      <c r="B35" s="70" t="s">
        <v>34</v>
      </c>
      <c r="C35" s="71" t="s">
        <v>236</v>
      </c>
      <c r="D35" s="53">
        <v>42</v>
      </c>
      <c r="E35" s="53">
        <v>33</v>
      </c>
      <c r="F35" s="53">
        <v>75</v>
      </c>
      <c r="G35" s="53">
        <v>43</v>
      </c>
      <c r="H35" s="53">
        <v>31</v>
      </c>
      <c r="I35" s="53">
        <v>74</v>
      </c>
      <c r="J35" s="53">
        <v>44</v>
      </c>
      <c r="K35" s="53">
        <v>35</v>
      </c>
      <c r="L35" s="53">
        <v>79</v>
      </c>
      <c r="M35" s="53">
        <v>45</v>
      </c>
      <c r="N35" s="53">
        <v>30</v>
      </c>
      <c r="O35" s="53">
        <v>75</v>
      </c>
      <c r="P35" s="53">
        <v>42</v>
      </c>
      <c r="Q35" s="53">
        <v>27</v>
      </c>
      <c r="R35" s="53">
        <v>69</v>
      </c>
      <c r="S35" s="53">
        <v>38</v>
      </c>
      <c r="T35" s="53">
        <v>25</v>
      </c>
      <c r="U35" s="68">
        <v>63</v>
      </c>
    </row>
    <row r="36" spans="1:21" x14ac:dyDescent="0.2">
      <c r="A36" s="69">
        <v>40.050600000000003</v>
      </c>
      <c r="B36" s="70" t="s">
        <v>38</v>
      </c>
      <c r="C36" s="71" t="s">
        <v>240</v>
      </c>
      <c r="D36" s="53">
        <v>11</v>
      </c>
      <c r="E36" s="53">
        <v>23</v>
      </c>
      <c r="F36" s="53">
        <v>34</v>
      </c>
      <c r="G36" s="53">
        <v>10</v>
      </c>
      <c r="H36" s="53">
        <v>21</v>
      </c>
      <c r="I36" s="53">
        <v>31</v>
      </c>
      <c r="J36" s="53">
        <v>10</v>
      </c>
      <c r="K36" s="53">
        <v>20</v>
      </c>
      <c r="L36" s="53">
        <v>30</v>
      </c>
      <c r="M36" s="53">
        <v>10</v>
      </c>
      <c r="N36" s="53">
        <v>23</v>
      </c>
      <c r="O36" s="53">
        <v>33</v>
      </c>
      <c r="P36" s="53">
        <v>9</v>
      </c>
      <c r="Q36" s="53">
        <v>19</v>
      </c>
      <c r="R36" s="53">
        <v>28</v>
      </c>
      <c r="S36" s="53">
        <v>8</v>
      </c>
      <c r="T36" s="53">
        <v>20</v>
      </c>
      <c r="U36" s="68">
        <v>28</v>
      </c>
    </row>
    <row r="37" spans="1:21" x14ac:dyDescent="0.2">
      <c r="A37" s="65" t="s">
        <v>187</v>
      </c>
      <c r="B37" s="66"/>
      <c r="C37" s="67"/>
      <c r="D37" s="53">
        <v>46</v>
      </c>
      <c r="E37" s="53">
        <v>52</v>
      </c>
      <c r="F37" s="53">
        <v>98</v>
      </c>
      <c r="G37" s="53">
        <v>42</v>
      </c>
      <c r="H37" s="53">
        <v>43</v>
      </c>
      <c r="I37" s="53">
        <v>85</v>
      </c>
      <c r="J37" s="53">
        <v>42</v>
      </c>
      <c r="K37" s="53">
        <v>47</v>
      </c>
      <c r="L37" s="53">
        <v>89</v>
      </c>
      <c r="M37" s="53">
        <v>38</v>
      </c>
      <c r="N37" s="53">
        <v>43</v>
      </c>
      <c r="O37" s="53">
        <v>81</v>
      </c>
      <c r="P37" s="53">
        <v>36</v>
      </c>
      <c r="Q37" s="53">
        <v>42</v>
      </c>
      <c r="R37" s="53">
        <v>78</v>
      </c>
      <c r="S37" s="53">
        <v>35</v>
      </c>
      <c r="T37" s="53">
        <v>41</v>
      </c>
      <c r="U37" s="68">
        <v>76</v>
      </c>
    </row>
    <row r="38" spans="1:21" x14ac:dyDescent="0.2">
      <c r="A38" s="69">
        <v>3.0104000000000002</v>
      </c>
      <c r="B38" s="70" t="s">
        <v>32</v>
      </c>
      <c r="C38" s="71" t="s">
        <v>33</v>
      </c>
      <c r="D38" s="53">
        <v>14</v>
      </c>
      <c r="E38" s="53">
        <v>10</v>
      </c>
      <c r="F38" s="53">
        <v>24</v>
      </c>
      <c r="G38" s="53">
        <v>12</v>
      </c>
      <c r="H38" s="53">
        <v>8</v>
      </c>
      <c r="I38" s="53">
        <v>20</v>
      </c>
      <c r="J38" s="53">
        <v>11</v>
      </c>
      <c r="K38" s="53">
        <v>7</v>
      </c>
      <c r="L38" s="53">
        <v>18</v>
      </c>
      <c r="M38" s="53">
        <v>10</v>
      </c>
      <c r="N38" s="53">
        <v>6</v>
      </c>
      <c r="O38" s="53">
        <v>16</v>
      </c>
      <c r="P38" s="53">
        <v>9</v>
      </c>
      <c r="Q38" s="53">
        <v>8</v>
      </c>
      <c r="R38" s="53">
        <v>17</v>
      </c>
      <c r="S38" s="53">
        <v>9</v>
      </c>
      <c r="T38" s="53">
        <v>8</v>
      </c>
      <c r="U38" s="68">
        <v>17</v>
      </c>
    </row>
    <row r="39" spans="1:21" x14ac:dyDescent="0.2">
      <c r="A39" s="69">
        <v>26.010100000000001</v>
      </c>
      <c r="B39" s="70" t="s">
        <v>28</v>
      </c>
      <c r="C39" s="71" t="s">
        <v>238</v>
      </c>
      <c r="D39" s="53">
        <v>23</v>
      </c>
      <c r="E39" s="53">
        <v>18</v>
      </c>
      <c r="F39" s="53">
        <v>41</v>
      </c>
      <c r="G39" s="53">
        <v>23</v>
      </c>
      <c r="H39" s="53">
        <v>13</v>
      </c>
      <c r="I39" s="53">
        <v>36</v>
      </c>
      <c r="J39" s="53">
        <v>23</v>
      </c>
      <c r="K39" s="53">
        <v>18</v>
      </c>
      <c r="L39" s="53">
        <v>41</v>
      </c>
      <c r="M39" s="53">
        <v>21</v>
      </c>
      <c r="N39" s="53">
        <v>17</v>
      </c>
      <c r="O39" s="53">
        <v>38</v>
      </c>
      <c r="P39" s="53">
        <v>19</v>
      </c>
      <c r="Q39" s="53">
        <v>19</v>
      </c>
      <c r="R39" s="53">
        <v>38</v>
      </c>
      <c r="S39" s="53">
        <v>19</v>
      </c>
      <c r="T39" s="53">
        <v>19</v>
      </c>
      <c r="U39" s="68">
        <v>38</v>
      </c>
    </row>
    <row r="40" spans="1:21" x14ac:dyDescent="0.2">
      <c r="A40" s="69">
        <v>27.010100000000001</v>
      </c>
      <c r="B40" s="70" t="s">
        <v>30</v>
      </c>
      <c r="C40" s="71" t="s">
        <v>239</v>
      </c>
      <c r="D40" s="53">
        <v>6</v>
      </c>
      <c r="E40" s="53">
        <v>18</v>
      </c>
      <c r="F40" s="53">
        <v>24</v>
      </c>
      <c r="G40" s="53">
        <v>5</v>
      </c>
      <c r="H40" s="53">
        <v>15</v>
      </c>
      <c r="I40" s="53">
        <v>20</v>
      </c>
      <c r="J40" s="53">
        <v>4</v>
      </c>
      <c r="K40" s="53">
        <v>16</v>
      </c>
      <c r="L40" s="53">
        <v>20</v>
      </c>
      <c r="M40" s="53">
        <v>4</v>
      </c>
      <c r="N40" s="53">
        <v>14</v>
      </c>
      <c r="O40" s="53">
        <v>18</v>
      </c>
      <c r="P40" s="53">
        <v>5</v>
      </c>
      <c r="Q40" s="53">
        <v>12</v>
      </c>
      <c r="R40" s="53">
        <v>17</v>
      </c>
      <c r="S40" s="53">
        <v>5</v>
      </c>
      <c r="T40" s="53">
        <v>12</v>
      </c>
      <c r="U40" s="68">
        <v>17</v>
      </c>
    </row>
    <row r="41" spans="1:21" x14ac:dyDescent="0.2">
      <c r="A41" s="69">
        <v>40.0501</v>
      </c>
      <c r="B41" s="70" t="s">
        <v>34</v>
      </c>
      <c r="C41" s="71" t="s">
        <v>236</v>
      </c>
      <c r="D41" s="53">
        <v>2</v>
      </c>
      <c r="E41" s="53">
        <v>2</v>
      </c>
      <c r="F41" s="53">
        <v>4</v>
      </c>
      <c r="G41" s="53">
        <v>2</v>
      </c>
      <c r="H41" s="53">
        <v>2</v>
      </c>
      <c r="I41" s="53">
        <v>4</v>
      </c>
      <c r="J41" s="53">
        <v>4</v>
      </c>
      <c r="K41" s="53">
        <v>1</v>
      </c>
      <c r="L41" s="53">
        <v>5</v>
      </c>
      <c r="M41" s="53">
        <v>3</v>
      </c>
      <c r="N41" s="53">
        <v>1</v>
      </c>
      <c r="O41" s="53">
        <v>4</v>
      </c>
      <c r="P41" s="53">
        <v>3</v>
      </c>
      <c r="Q41" s="53"/>
      <c r="R41" s="53">
        <v>3</v>
      </c>
      <c r="S41" s="53">
        <v>2</v>
      </c>
      <c r="T41" s="53"/>
      <c r="U41" s="68">
        <v>2</v>
      </c>
    </row>
    <row r="42" spans="1:21" x14ac:dyDescent="0.2">
      <c r="A42" s="72">
        <v>40.080100000000002</v>
      </c>
      <c r="B42" s="70" t="s">
        <v>36</v>
      </c>
      <c r="C42" s="71" t="s">
        <v>237</v>
      </c>
      <c r="D42" s="53">
        <v>1</v>
      </c>
      <c r="E42" s="53">
        <v>4</v>
      </c>
      <c r="F42" s="53">
        <v>5</v>
      </c>
      <c r="G42" s="53"/>
      <c r="H42" s="53">
        <v>5</v>
      </c>
      <c r="I42" s="53">
        <v>5</v>
      </c>
      <c r="J42" s="53"/>
      <c r="K42" s="53">
        <v>5</v>
      </c>
      <c r="L42" s="53">
        <v>5</v>
      </c>
      <c r="M42" s="53"/>
      <c r="N42" s="53">
        <v>5</v>
      </c>
      <c r="O42" s="53">
        <v>5</v>
      </c>
      <c r="P42" s="53"/>
      <c r="Q42" s="53">
        <v>3</v>
      </c>
      <c r="R42" s="53">
        <v>3</v>
      </c>
      <c r="S42" s="53"/>
      <c r="T42" s="53">
        <v>2</v>
      </c>
      <c r="U42" s="68">
        <v>2</v>
      </c>
    </row>
    <row r="43" spans="1:21" x14ac:dyDescent="0.2">
      <c r="A43" s="73" t="s">
        <v>45</v>
      </c>
      <c r="B43" s="74"/>
      <c r="C43" s="7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76"/>
    </row>
    <row r="44" spans="1:21" x14ac:dyDescent="0.2">
      <c r="A44" s="60" t="s">
        <v>13</v>
      </c>
      <c r="B44" s="61"/>
      <c r="C44" s="62"/>
      <c r="D44" s="63">
        <v>375</v>
      </c>
      <c r="E44" s="63">
        <v>198</v>
      </c>
      <c r="F44" s="63">
        <v>573</v>
      </c>
      <c r="G44" s="63">
        <v>364</v>
      </c>
      <c r="H44" s="63">
        <v>178</v>
      </c>
      <c r="I44" s="63">
        <v>542</v>
      </c>
      <c r="J44" s="63">
        <v>392</v>
      </c>
      <c r="K44" s="63">
        <v>175</v>
      </c>
      <c r="L44" s="63">
        <v>567</v>
      </c>
      <c r="M44" s="63">
        <v>352</v>
      </c>
      <c r="N44" s="63">
        <v>167</v>
      </c>
      <c r="O44" s="63">
        <v>519</v>
      </c>
      <c r="P44" s="63">
        <v>417</v>
      </c>
      <c r="Q44" s="63">
        <v>185</v>
      </c>
      <c r="R44" s="63">
        <v>602</v>
      </c>
      <c r="S44" s="63">
        <v>377</v>
      </c>
      <c r="T44" s="63">
        <v>167</v>
      </c>
      <c r="U44" s="64">
        <v>544</v>
      </c>
    </row>
    <row r="45" spans="1:21" x14ac:dyDescent="0.2">
      <c r="A45" s="65" t="s">
        <v>20</v>
      </c>
      <c r="B45" s="66"/>
      <c r="C45" s="67"/>
      <c r="D45" s="53">
        <v>88</v>
      </c>
      <c r="E45" s="53">
        <v>39</v>
      </c>
      <c r="F45" s="53">
        <v>127</v>
      </c>
      <c r="G45" s="53">
        <v>91</v>
      </c>
      <c r="H45" s="53">
        <v>39</v>
      </c>
      <c r="I45" s="53">
        <v>130</v>
      </c>
      <c r="J45" s="53">
        <v>94</v>
      </c>
      <c r="K45" s="53">
        <v>46</v>
      </c>
      <c r="L45" s="53">
        <v>140</v>
      </c>
      <c r="M45" s="53">
        <v>92</v>
      </c>
      <c r="N45" s="53">
        <v>43</v>
      </c>
      <c r="O45" s="53">
        <v>135</v>
      </c>
      <c r="P45" s="53">
        <v>98</v>
      </c>
      <c r="Q45" s="53">
        <v>44</v>
      </c>
      <c r="R45" s="53">
        <v>142</v>
      </c>
      <c r="S45" s="53">
        <v>96</v>
      </c>
      <c r="T45" s="53">
        <v>42</v>
      </c>
      <c r="U45" s="68">
        <v>138</v>
      </c>
    </row>
    <row r="46" spans="1:21" x14ac:dyDescent="0.2">
      <c r="A46" s="69">
        <v>42.010100000000001</v>
      </c>
      <c r="B46" s="70" t="s">
        <v>41</v>
      </c>
      <c r="C46" s="71" t="s">
        <v>241</v>
      </c>
      <c r="D46" s="53">
        <v>62</v>
      </c>
      <c r="E46" s="53">
        <v>28</v>
      </c>
      <c r="F46" s="53">
        <v>90</v>
      </c>
      <c r="G46" s="53">
        <v>66</v>
      </c>
      <c r="H46" s="53">
        <v>29</v>
      </c>
      <c r="I46" s="53">
        <v>95</v>
      </c>
      <c r="J46" s="53">
        <v>66</v>
      </c>
      <c r="K46" s="53">
        <v>34</v>
      </c>
      <c r="L46" s="53">
        <v>100</v>
      </c>
      <c r="M46" s="53">
        <v>68</v>
      </c>
      <c r="N46" s="53">
        <v>31</v>
      </c>
      <c r="O46" s="53">
        <v>99</v>
      </c>
      <c r="P46" s="53">
        <v>68</v>
      </c>
      <c r="Q46" s="53">
        <v>32</v>
      </c>
      <c r="R46" s="53">
        <v>100</v>
      </c>
      <c r="S46" s="53">
        <v>71</v>
      </c>
      <c r="T46" s="53">
        <v>31</v>
      </c>
      <c r="U46" s="68">
        <v>102</v>
      </c>
    </row>
    <row r="47" spans="1:21" x14ac:dyDescent="0.2">
      <c r="A47" s="69">
        <v>44.070099999999996</v>
      </c>
      <c r="B47" s="70" t="s">
        <v>43</v>
      </c>
      <c r="C47" s="71" t="s">
        <v>44</v>
      </c>
      <c r="D47" s="53">
        <v>26</v>
      </c>
      <c r="E47" s="53">
        <v>11</v>
      </c>
      <c r="F47" s="53">
        <v>37</v>
      </c>
      <c r="G47" s="53">
        <v>25</v>
      </c>
      <c r="H47" s="53">
        <v>10</v>
      </c>
      <c r="I47" s="53">
        <v>35</v>
      </c>
      <c r="J47" s="53">
        <v>28</v>
      </c>
      <c r="K47" s="53">
        <v>12</v>
      </c>
      <c r="L47" s="53">
        <v>40</v>
      </c>
      <c r="M47" s="53">
        <v>24</v>
      </c>
      <c r="N47" s="53">
        <v>12</v>
      </c>
      <c r="O47" s="53">
        <v>36</v>
      </c>
      <c r="P47" s="53">
        <v>30</v>
      </c>
      <c r="Q47" s="53">
        <v>12</v>
      </c>
      <c r="R47" s="53">
        <v>42</v>
      </c>
      <c r="S47" s="53">
        <v>25</v>
      </c>
      <c r="T47" s="53">
        <v>11</v>
      </c>
      <c r="U47" s="68">
        <v>36</v>
      </c>
    </row>
    <row r="48" spans="1:21" x14ac:dyDescent="0.2">
      <c r="A48" s="65" t="s">
        <v>187</v>
      </c>
      <c r="B48" s="66"/>
      <c r="C48" s="67"/>
      <c r="D48" s="53">
        <v>265</v>
      </c>
      <c r="E48" s="53">
        <v>128</v>
      </c>
      <c r="F48" s="53">
        <v>393</v>
      </c>
      <c r="G48" s="53">
        <v>244</v>
      </c>
      <c r="H48" s="53">
        <v>113</v>
      </c>
      <c r="I48" s="53">
        <v>357</v>
      </c>
      <c r="J48" s="53">
        <v>274</v>
      </c>
      <c r="K48" s="53">
        <v>108</v>
      </c>
      <c r="L48" s="53">
        <v>382</v>
      </c>
      <c r="M48" s="53">
        <v>235</v>
      </c>
      <c r="N48" s="53">
        <v>105</v>
      </c>
      <c r="O48" s="53">
        <v>340</v>
      </c>
      <c r="P48" s="53">
        <v>291</v>
      </c>
      <c r="Q48" s="53">
        <v>114</v>
      </c>
      <c r="R48" s="53">
        <v>405</v>
      </c>
      <c r="S48" s="53">
        <v>256</v>
      </c>
      <c r="T48" s="53">
        <v>93</v>
      </c>
      <c r="U48" s="68">
        <v>349</v>
      </c>
    </row>
    <row r="49" spans="1:21" x14ac:dyDescent="0.2">
      <c r="A49" s="69">
        <v>42.020099999999999</v>
      </c>
      <c r="B49" s="70" t="s">
        <v>50</v>
      </c>
      <c r="C49" s="71" t="s">
        <v>244</v>
      </c>
      <c r="D49" s="53">
        <v>26</v>
      </c>
      <c r="E49" s="53">
        <v>6</v>
      </c>
      <c r="F49" s="53">
        <v>32</v>
      </c>
      <c r="G49" s="53">
        <v>20</v>
      </c>
      <c r="H49" s="53">
        <v>4</v>
      </c>
      <c r="I49" s="53">
        <v>24</v>
      </c>
      <c r="J49" s="53">
        <v>24</v>
      </c>
      <c r="K49" s="53">
        <v>7</v>
      </c>
      <c r="L49" s="53">
        <v>31</v>
      </c>
      <c r="M49" s="53">
        <v>22</v>
      </c>
      <c r="N49" s="53">
        <v>6</v>
      </c>
      <c r="O49" s="53">
        <v>28</v>
      </c>
      <c r="P49" s="53">
        <v>32</v>
      </c>
      <c r="Q49" s="53">
        <v>6</v>
      </c>
      <c r="R49" s="53">
        <v>38</v>
      </c>
      <c r="S49" s="53">
        <v>29</v>
      </c>
      <c r="T49" s="53">
        <v>5</v>
      </c>
      <c r="U49" s="68">
        <v>34</v>
      </c>
    </row>
    <row r="50" spans="1:21" x14ac:dyDescent="0.2">
      <c r="A50" s="69">
        <v>42.280200000000001</v>
      </c>
      <c r="B50" s="70" t="s">
        <v>52</v>
      </c>
      <c r="C50" s="71" t="s">
        <v>53</v>
      </c>
      <c r="D50" s="53">
        <v>18</v>
      </c>
      <c r="E50" s="53">
        <v>7</v>
      </c>
      <c r="F50" s="53">
        <v>25</v>
      </c>
      <c r="G50" s="53">
        <v>15</v>
      </c>
      <c r="H50" s="53">
        <v>5</v>
      </c>
      <c r="I50" s="53">
        <v>20</v>
      </c>
      <c r="J50" s="53">
        <v>16</v>
      </c>
      <c r="K50" s="53">
        <v>6</v>
      </c>
      <c r="L50" s="53">
        <v>22</v>
      </c>
      <c r="M50" s="53">
        <v>14</v>
      </c>
      <c r="N50" s="53">
        <v>4</v>
      </c>
      <c r="O50" s="53">
        <v>18</v>
      </c>
      <c r="P50" s="53">
        <v>22</v>
      </c>
      <c r="Q50" s="53">
        <v>5</v>
      </c>
      <c r="R50" s="53">
        <v>27</v>
      </c>
      <c r="S50" s="53">
        <v>20</v>
      </c>
      <c r="T50" s="53">
        <v>4</v>
      </c>
      <c r="U50" s="68">
        <v>24</v>
      </c>
    </row>
    <row r="51" spans="1:21" x14ac:dyDescent="0.2">
      <c r="A51" s="69">
        <v>42.2804</v>
      </c>
      <c r="B51" s="70" t="s">
        <v>54</v>
      </c>
      <c r="C51" s="71" t="s">
        <v>55</v>
      </c>
      <c r="D51" s="53">
        <v>23</v>
      </c>
      <c r="E51" s="53">
        <v>12</v>
      </c>
      <c r="F51" s="53">
        <v>35</v>
      </c>
      <c r="G51" s="53">
        <v>19</v>
      </c>
      <c r="H51" s="53">
        <v>11</v>
      </c>
      <c r="I51" s="53">
        <v>30</v>
      </c>
      <c r="J51" s="53">
        <v>19</v>
      </c>
      <c r="K51" s="53">
        <v>9</v>
      </c>
      <c r="L51" s="53">
        <v>28</v>
      </c>
      <c r="M51" s="53">
        <v>16</v>
      </c>
      <c r="N51" s="53">
        <v>9</v>
      </c>
      <c r="O51" s="53">
        <v>25</v>
      </c>
      <c r="P51" s="53">
        <v>21</v>
      </c>
      <c r="Q51" s="53">
        <v>11</v>
      </c>
      <c r="R51" s="53">
        <v>32</v>
      </c>
      <c r="S51" s="53">
        <v>18</v>
      </c>
      <c r="T51" s="53">
        <v>7</v>
      </c>
      <c r="U51" s="68">
        <v>25</v>
      </c>
    </row>
    <row r="52" spans="1:21" x14ac:dyDescent="0.2">
      <c r="A52" s="69">
        <v>42.999899999999997</v>
      </c>
      <c r="B52" s="70" t="s">
        <v>56</v>
      </c>
      <c r="C52" s="71" t="s">
        <v>57</v>
      </c>
      <c r="D52" s="53">
        <v>6</v>
      </c>
      <c r="E52" s="53">
        <v>5</v>
      </c>
      <c r="F52" s="53">
        <v>11</v>
      </c>
      <c r="G52" s="53">
        <v>7</v>
      </c>
      <c r="H52" s="53">
        <v>5</v>
      </c>
      <c r="I52" s="53">
        <v>12</v>
      </c>
      <c r="J52" s="53">
        <v>6</v>
      </c>
      <c r="K52" s="53">
        <v>1</v>
      </c>
      <c r="L52" s="53">
        <v>7</v>
      </c>
      <c r="M52" s="53">
        <v>7</v>
      </c>
      <c r="N52" s="53">
        <v>1</v>
      </c>
      <c r="O52" s="53">
        <v>8</v>
      </c>
      <c r="P52" s="53">
        <v>10</v>
      </c>
      <c r="Q52" s="53">
        <v>3</v>
      </c>
      <c r="R52" s="53">
        <v>13</v>
      </c>
      <c r="S52" s="53">
        <v>9</v>
      </c>
      <c r="T52" s="53">
        <v>3</v>
      </c>
      <c r="U52" s="68">
        <v>12</v>
      </c>
    </row>
    <row r="53" spans="1:21" x14ac:dyDescent="0.2">
      <c r="A53" s="69">
        <v>44.070099999999996</v>
      </c>
      <c r="B53" s="70" t="s">
        <v>43</v>
      </c>
      <c r="C53" s="71" t="s">
        <v>44</v>
      </c>
      <c r="D53" s="53">
        <v>83</v>
      </c>
      <c r="E53" s="53">
        <v>15</v>
      </c>
      <c r="F53" s="53">
        <v>98</v>
      </c>
      <c r="G53" s="53">
        <v>82</v>
      </c>
      <c r="H53" s="53">
        <v>11</v>
      </c>
      <c r="I53" s="53">
        <v>93</v>
      </c>
      <c r="J53" s="53">
        <v>84</v>
      </c>
      <c r="K53" s="53">
        <v>8</v>
      </c>
      <c r="L53" s="53">
        <v>92</v>
      </c>
      <c r="M53" s="53">
        <v>74</v>
      </c>
      <c r="N53" s="53">
        <v>9</v>
      </c>
      <c r="O53" s="53">
        <v>83</v>
      </c>
      <c r="P53" s="53">
        <v>80</v>
      </c>
      <c r="Q53" s="53">
        <v>13</v>
      </c>
      <c r="R53" s="53">
        <v>93</v>
      </c>
      <c r="S53" s="53">
        <v>78</v>
      </c>
      <c r="T53" s="53">
        <v>14</v>
      </c>
      <c r="U53" s="68">
        <v>92</v>
      </c>
    </row>
    <row r="54" spans="1:21" x14ac:dyDescent="0.2">
      <c r="A54" s="69">
        <v>45.060099999999998</v>
      </c>
      <c r="B54" s="70" t="s">
        <v>46</v>
      </c>
      <c r="C54" s="71" t="s">
        <v>242</v>
      </c>
      <c r="D54" s="53">
        <v>11</v>
      </c>
      <c r="E54" s="53">
        <v>35</v>
      </c>
      <c r="F54" s="53">
        <v>46</v>
      </c>
      <c r="G54" s="53">
        <v>9</v>
      </c>
      <c r="H54" s="53">
        <v>38</v>
      </c>
      <c r="I54" s="53">
        <v>47</v>
      </c>
      <c r="J54" s="53">
        <v>9</v>
      </c>
      <c r="K54" s="53">
        <v>33</v>
      </c>
      <c r="L54" s="53">
        <v>42</v>
      </c>
      <c r="M54" s="53">
        <v>11</v>
      </c>
      <c r="N54" s="53">
        <v>35</v>
      </c>
      <c r="O54" s="53">
        <v>46</v>
      </c>
      <c r="P54" s="53">
        <v>8</v>
      </c>
      <c r="Q54" s="53">
        <v>34</v>
      </c>
      <c r="R54" s="53">
        <v>42</v>
      </c>
      <c r="S54" s="53">
        <v>7</v>
      </c>
      <c r="T54" s="53">
        <v>31</v>
      </c>
      <c r="U54" s="68">
        <v>38</v>
      </c>
    </row>
    <row r="55" spans="1:21" x14ac:dyDescent="0.2">
      <c r="A55" s="69">
        <v>45.110100000000003</v>
      </c>
      <c r="B55" s="70" t="s">
        <v>48</v>
      </c>
      <c r="C55" s="71" t="s">
        <v>243</v>
      </c>
      <c r="D55" s="53">
        <v>11</v>
      </c>
      <c r="E55" s="53">
        <v>12</v>
      </c>
      <c r="F55" s="53">
        <v>23</v>
      </c>
      <c r="G55" s="53">
        <v>9</v>
      </c>
      <c r="H55" s="53">
        <v>9</v>
      </c>
      <c r="I55" s="53">
        <v>18</v>
      </c>
      <c r="J55" s="53">
        <v>15</v>
      </c>
      <c r="K55" s="53">
        <v>8</v>
      </c>
      <c r="L55" s="53">
        <v>23</v>
      </c>
      <c r="M55" s="53">
        <v>11</v>
      </c>
      <c r="N55" s="53">
        <v>9</v>
      </c>
      <c r="O55" s="53">
        <v>20</v>
      </c>
      <c r="P55" s="53">
        <v>13</v>
      </c>
      <c r="Q55" s="53">
        <v>8</v>
      </c>
      <c r="R55" s="53">
        <v>21</v>
      </c>
      <c r="S55" s="53">
        <v>12</v>
      </c>
      <c r="T55" s="53">
        <v>8</v>
      </c>
      <c r="U55" s="68">
        <v>20</v>
      </c>
    </row>
    <row r="56" spans="1:21" x14ac:dyDescent="0.2">
      <c r="A56" s="69">
        <v>45.999899999999997</v>
      </c>
      <c r="B56" s="70" t="s">
        <v>74</v>
      </c>
      <c r="C56" s="71" t="s">
        <v>75</v>
      </c>
      <c r="D56" s="53">
        <v>16</v>
      </c>
      <c r="E56" s="53">
        <v>15</v>
      </c>
      <c r="F56" s="53">
        <v>31</v>
      </c>
      <c r="G56" s="53">
        <v>15</v>
      </c>
      <c r="H56" s="53">
        <v>12</v>
      </c>
      <c r="I56" s="53">
        <v>27</v>
      </c>
      <c r="J56" s="53">
        <v>15</v>
      </c>
      <c r="K56" s="53">
        <v>15</v>
      </c>
      <c r="L56" s="53">
        <v>30</v>
      </c>
      <c r="M56" s="53">
        <v>16</v>
      </c>
      <c r="N56" s="53">
        <v>13</v>
      </c>
      <c r="O56" s="53">
        <v>29</v>
      </c>
      <c r="P56" s="53">
        <v>21</v>
      </c>
      <c r="Q56" s="53">
        <v>13</v>
      </c>
      <c r="R56" s="53">
        <v>34</v>
      </c>
      <c r="S56" s="53">
        <v>13</v>
      </c>
      <c r="T56" s="53">
        <v>8</v>
      </c>
      <c r="U56" s="68">
        <v>21</v>
      </c>
    </row>
    <row r="57" spans="1:21" x14ac:dyDescent="0.2">
      <c r="A57" s="69">
        <v>51.231000000000002</v>
      </c>
      <c r="B57" s="70" t="s">
        <v>76</v>
      </c>
      <c r="C57" s="71" t="s">
        <v>245</v>
      </c>
      <c r="D57" s="53">
        <v>71</v>
      </c>
      <c r="E57" s="53">
        <v>21</v>
      </c>
      <c r="F57" s="53">
        <v>92</v>
      </c>
      <c r="G57" s="53">
        <v>68</v>
      </c>
      <c r="H57" s="53">
        <v>18</v>
      </c>
      <c r="I57" s="53">
        <v>86</v>
      </c>
      <c r="J57" s="53">
        <v>86</v>
      </c>
      <c r="K57" s="53">
        <v>21</v>
      </c>
      <c r="L57" s="53">
        <v>107</v>
      </c>
      <c r="M57" s="53">
        <v>64</v>
      </c>
      <c r="N57" s="53">
        <v>19</v>
      </c>
      <c r="O57" s="53">
        <v>83</v>
      </c>
      <c r="P57" s="53">
        <v>84</v>
      </c>
      <c r="Q57" s="53">
        <v>21</v>
      </c>
      <c r="R57" s="53">
        <v>105</v>
      </c>
      <c r="S57" s="53">
        <v>70</v>
      </c>
      <c r="T57" s="53">
        <v>13</v>
      </c>
      <c r="U57" s="68">
        <v>83</v>
      </c>
    </row>
    <row r="58" spans="1:21" x14ac:dyDescent="0.2">
      <c r="A58" s="65" t="s">
        <v>217</v>
      </c>
      <c r="B58" s="66"/>
      <c r="C58" s="67"/>
      <c r="D58" s="53">
        <v>22</v>
      </c>
      <c r="E58" s="53">
        <v>31</v>
      </c>
      <c r="F58" s="53">
        <v>53</v>
      </c>
      <c r="G58" s="53">
        <v>29</v>
      </c>
      <c r="H58" s="53">
        <v>26</v>
      </c>
      <c r="I58" s="53">
        <v>55</v>
      </c>
      <c r="J58" s="53">
        <v>24</v>
      </c>
      <c r="K58" s="53">
        <v>21</v>
      </c>
      <c r="L58" s="53">
        <v>45</v>
      </c>
      <c r="M58" s="53">
        <v>25</v>
      </c>
      <c r="N58" s="53">
        <v>19</v>
      </c>
      <c r="O58" s="53">
        <v>44</v>
      </c>
      <c r="P58" s="53">
        <v>28</v>
      </c>
      <c r="Q58" s="53">
        <v>27</v>
      </c>
      <c r="R58" s="53">
        <v>55</v>
      </c>
      <c r="S58" s="53">
        <v>25</v>
      </c>
      <c r="T58" s="53">
        <v>32</v>
      </c>
      <c r="U58" s="68">
        <v>57</v>
      </c>
    </row>
    <row r="59" spans="1:21" x14ac:dyDescent="0.2">
      <c r="A59" s="72">
        <v>44.040100000000002</v>
      </c>
      <c r="B59" s="70" t="s">
        <v>58</v>
      </c>
      <c r="C59" s="71" t="s">
        <v>246</v>
      </c>
      <c r="D59" s="53"/>
      <c r="E59" s="53">
        <v>2</v>
      </c>
      <c r="F59" s="53">
        <v>2</v>
      </c>
      <c r="G59" s="53"/>
      <c r="H59" s="53">
        <v>1</v>
      </c>
      <c r="I59" s="53">
        <v>1</v>
      </c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68"/>
    </row>
    <row r="60" spans="1:21" x14ac:dyDescent="0.2">
      <c r="A60" s="77"/>
      <c r="B60" s="70" t="s">
        <v>60</v>
      </c>
      <c r="C60" s="71" t="s">
        <v>247</v>
      </c>
      <c r="D60" s="53">
        <v>1</v>
      </c>
      <c r="E60" s="53"/>
      <c r="F60" s="53">
        <v>1</v>
      </c>
      <c r="G60" s="53">
        <v>1</v>
      </c>
      <c r="H60" s="53"/>
      <c r="I60" s="53">
        <v>1</v>
      </c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68"/>
    </row>
    <row r="61" spans="1:21" x14ac:dyDescent="0.2">
      <c r="A61" s="77"/>
      <c r="B61" s="70" t="s">
        <v>62</v>
      </c>
      <c r="C61" s="71" t="s">
        <v>248</v>
      </c>
      <c r="D61" s="53"/>
      <c r="E61" s="53">
        <v>1</v>
      </c>
      <c r="F61" s="53">
        <v>1</v>
      </c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68"/>
    </row>
    <row r="62" spans="1:21" x14ac:dyDescent="0.2">
      <c r="A62" s="77"/>
      <c r="B62" s="70" t="s">
        <v>64</v>
      </c>
      <c r="C62" s="71" t="s">
        <v>249</v>
      </c>
      <c r="D62" s="53">
        <v>5</v>
      </c>
      <c r="E62" s="53">
        <v>6</v>
      </c>
      <c r="F62" s="53">
        <v>11</v>
      </c>
      <c r="G62" s="53">
        <v>5</v>
      </c>
      <c r="H62" s="53">
        <v>6</v>
      </c>
      <c r="I62" s="53">
        <v>11</v>
      </c>
      <c r="J62" s="53">
        <v>6</v>
      </c>
      <c r="K62" s="53">
        <v>3</v>
      </c>
      <c r="L62" s="53">
        <v>9</v>
      </c>
      <c r="M62" s="53">
        <v>6</v>
      </c>
      <c r="N62" s="53">
        <v>6</v>
      </c>
      <c r="O62" s="53">
        <v>12</v>
      </c>
      <c r="P62" s="53">
        <v>5</v>
      </c>
      <c r="Q62" s="53">
        <v>7</v>
      </c>
      <c r="R62" s="53">
        <v>12</v>
      </c>
      <c r="S62" s="53">
        <v>5</v>
      </c>
      <c r="T62" s="53">
        <v>7</v>
      </c>
      <c r="U62" s="68">
        <v>12</v>
      </c>
    </row>
    <row r="63" spans="1:21" x14ac:dyDescent="0.2">
      <c r="A63" s="77"/>
      <c r="B63" s="70" t="s">
        <v>66</v>
      </c>
      <c r="C63" s="71" t="s">
        <v>250</v>
      </c>
      <c r="D63" s="53">
        <v>4</v>
      </c>
      <c r="E63" s="53">
        <v>11</v>
      </c>
      <c r="F63" s="53">
        <v>15</v>
      </c>
      <c r="G63" s="53">
        <v>7</v>
      </c>
      <c r="H63" s="53">
        <v>12</v>
      </c>
      <c r="I63" s="53">
        <v>19</v>
      </c>
      <c r="J63" s="53">
        <v>8</v>
      </c>
      <c r="K63" s="53">
        <v>14</v>
      </c>
      <c r="L63" s="53">
        <v>22</v>
      </c>
      <c r="M63" s="53">
        <v>10</v>
      </c>
      <c r="N63" s="53">
        <v>10</v>
      </c>
      <c r="O63" s="53">
        <v>20</v>
      </c>
      <c r="P63" s="53">
        <v>14</v>
      </c>
      <c r="Q63" s="53">
        <v>16</v>
      </c>
      <c r="R63" s="53">
        <v>30</v>
      </c>
      <c r="S63" s="53">
        <v>11</v>
      </c>
      <c r="T63" s="53">
        <v>20</v>
      </c>
      <c r="U63" s="68">
        <v>31</v>
      </c>
    </row>
    <row r="64" spans="1:21" x14ac:dyDescent="0.2">
      <c r="A64" s="77"/>
      <c r="B64" s="70" t="s">
        <v>68</v>
      </c>
      <c r="C64" s="71" t="s">
        <v>251</v>
      </c>
      <c r="D64" s="53"/>
      <c r="E64" s="53">
        <v>1</v>
      </c>
      <c r="F64" s="53">
        <v>1</v>
      </c>
      <c r="G64" s="53"/>
      <c r="H64" s="53">
        <v>1</v>
      </c>
      <c r="I64" s="53">
        <v>1</v>
      </c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68"/>
    </row>
    <row r="65" spans="1:21" x14ac:dyDescent="0.2">
      <c r="A65" s="77"/>
      <c r="B65" s="70" t="s">
        <v>72</v>
      </c>
      <c r="C65" s="71" t="s">
        <v>73</v>
      </c>
      <c r="D65" s="53">
        <v>12</v>
      </c>
      <c r="E65" s="53">
        <v>10</v>
      </c>
      <c r="F65" s="53">
        <v>22</v>
      </c>
      <c r="G65" s="53">
        <v>16</v>
      </c>
      <c r="H65" s="53">
        <v>6</v>
      </c>
      <c r="I65" s="53">
        <v>22</v>
      </c>
      <c r="J65" s="53">
        <v>10</v>
      </c>
      <c r="K65" s="53">
        <v>4</v>
      </c>
      <c r="L65" s="53">
        <v>14</v>
      </c>
      <c r="M65" s="53">
        <v>9</v>
      </c>
      <c r="N65" s="53">
        <v>3</v>
      </c>
      <c r="O65" s="53">
        <v>12</v>
      </c>
      <c r="P65" s="53">
        <v>9</v>
      </c>
      <c r="Q65" s="53">
        <v>4</v>
      </c>
      <c r="R65" s="53">
        <v>13</v>
      </c>
      <c r="S65" s="53">
        <v>9</v>
      </c>
      <c r="T65" s="53">
        <v>5</v>
      </c>
      <c r="U65" s="68">
        <v>14</v>
      </c>
    </row>
    <row r="66" spans="1:21" x14ac:dyDescent="0.2">
      <c r="A66" s="73" t="s">
        <v>218</v>
      </c>
      <c r="B66" s="74"/>
      <c r="C66" s="75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76"/>
    </row>
    <row r="67" spans="1:21" x14ac:dyDescent="0.2">
      <c r="A67" s="60" t="s">
        <v>13</v>
      </c>
      <c r="B67" s="61"/>
      <c r="C67" s="62"/>
      <c r="D67" s="63">
        <v>35</v>
      </c>
      <c r="E67" s="63">
        <v>26</v>
      </c>
      <c r="F67" s="63">
        <v>61</v>
      </c>
      <c r="G67" s="63">
        <v>36</v>
      </c>
      <c r="H67" s="63">
        <v>26</v>
      </c>
      <c r="I67" s="63">
        <v>62</v>
      </c>
      <c r="J67" s="63">
        <v>44</v>
      </c>
      <c r="K67" s="63">
        <v>20</v>
      </c>
      <c r="L67" s="63">
        <v>64</v>
      </c>
      <c r="M67" s="63">
        <v>41</v>
      </c>
      <c r="N67" s="63">
        <v>17</v>
      </c>
      <c r="O67" s="63">
        <v>58</v>
      </c>
      <c r="P67" s="63">
        <v>55</v>
      </c>
      <c r="Q67" s="63">
        <v>21</v>
      </c>
      <c r="R67" s="63">
        <v>76</v>
      </c>
      <c r="S67" s="63">
        <v>63</v>
      </c>
      <c r="T67" s="63">
        <v>20</v>
      </c>
      <c r="U67" s="64">
        <v>83</v>
      </c>
    </row>
    <row r="68" spans="1:21" x14ac:dyDescent="0.2">
      <c r="A68" s="65" t="s">
        <v>79</v>
      </c>
      <c r="B68" s="66"/>
      <c r="C68" s="67"/>
      <c r="D68" s="53">
        <v>10</v>
      </c>
      <c r="E68" s="53">
        <v>6</v>
      </c>
      <c r="F68" s="53">
        <v>16</v>
      </c>
      <c r="G68" s="53">
        <v>12</v>
      </c>
      <c r="H68" s="53">
        <v>8</v>
      </c>
      <c r="I68" s="53">
        <v>20</v>
      </c>
      <c r="J68" s="53">
        <v>16</v>
      </c>
      <c r="K68" s="53">
        <v>3</v>
      </c>
      <c r="L68" s="53">
        <v>19</v>
      </c>
      <c r="M68" s="53">
        <v>11</v>
      </c>
      <c r="N68" s="53">
        <v>3</v>
      </c>
      <c r="O68" s="53">
        <v>14</v>
      </c>
      <c r="P68" s="53">
        <v>8</v>
      </c>
      <c r="Q68" s="53">
        <v>1</v>
      </c>
      <c r="R68" s="53">
        <v>9</v>
      </c>
      <c r="S68" s="53">
        <v>7</v>
      </c>
      <c r="T68" s="53">
        <v>1</v>
      </c>
      <c r="U68" s="68">
        <v>8</v>
      </c>
    </row>
    <row r="69" spans="1:21" x14ac:dyDescent="0.2">
      <c r="A69" s="69">
        <v>25.010100000000001</v>
      </c>
      <c r="B69" s="70" t="s">
        <v>80</v>
      </c>
      <c r="C69" s="71" t="s">
        <v>81</v>
      </c>
      <c r="D69" s="53">
        <v>3</v>
      </c>
      <c r="E69" s="53">
        <v>2</v>
      </c>
      <c r="F69" s="53">
        <v>5</v>
      </c>
      <c r="G69" s="53">
        <v>5</v>
      </c>
      <c r="H69" s="53">
        <v>2</v>
      </c>
      <c r="I69" s="53">
        <v>7</v>
      </c>
      <c r="J69" s="53">
        <v>9</v>
      </c>
      <c r="K69" s="53">
        <v>1</v>
      </c>
      <c r="L69" s="53">
        <v>10</v>
      </c>
      <c r="M69" s="53">
        <v>5</v>
      </c>
      <c r="N69" s="53">
        <v>1</v>
      </c>
      <c r="O69" s="53">
        <v>6</v>
      </c>
      <c r="P69" s="53">
        <v>1</v>
      </c>
      <c r="Q69" s="53"/>
      <c r="R69" s="53">
        <v>1</v>
      </c>
      <c r="S69" s="53"/>
      <c r="T69" s="53"/>
      <c r="U69" s="68"/>
    </row>
    <row r="70" spans="1:21" x14ac:dyDescent="0.2">
      <c r="A70" s="69">
        <v>25.010300000000001</v>
      </c>
      <c r="B70" s="70" t="s">
        <v>82</v>
      </c>
      <c r="C70" s="71" t="s">
        <v>83</v>
      </c>
      <c r="D70" s="53">
        <v>7</v>
      </c>
      <c r="E70" s="53">
        <v>4</v>
      </c>
      <c r="F70" s="53">
        <v>11</v>
      </c>
      <c r="G70" s="53">
        <v>7</v>
      </c>
      <c r="H70" s="53">
        <v>6</v>
      </c>
      <c r="I70" s="53">
        <v>13</v>
      </c>
      <c r="J70" s="53">
        <v>7</v>
      </c>
      <c r="K70" s="53">
        <v>2</v>
      </c>
      <c r="L70" s="53">
        <v>9</v>
      </c>
      <c r="M70" s="53">
        <v>6</v>
      </c>
      <c r="N70" s="53">
        <v>2</v>
      </c>
      <c r="O70" s="53">
        <v>8</v>
      </c>
      <c r="P70" s="53">
        <v>7</v>
      </c>
      <c r="Q70" s="53">
        <v>1</v>
      </c>
      <c r="R70" s="53">
        <v>8</v>
      </c>
      <c r="S70" s="53">
        <v>7</v>
      </c>
      <c r="T70" s="53">
        <v>1</v>
      </c>
      <c r="U70" s="68">
        <v>8</v>
      </c>
    </row>
    <row r="71" spans="1:21" x14ac:dyDescent="0.2">
      <c r="A71" s="65" t="s">
        <v>219</v>
      </c>
      <c r="B71" s="66"/>
      <c r="C71" s="67"/>
      <c r="D71" s="53">
        <v>1</v>
      </c>
      <c r="E71" s="53">
        <v>6</v>
      </c>
      <c r="F71" s="53">
        <v>7</v>
      </c>
      <c r="G71" s="53">
        <v>1</v>
      </c>
      <c r="H71" s="53">
        <v>5</v>
      </c>
      <c r="I71" s="53">
        <v>6</v>
      </c>
      <c r="J71" s="53">
        <v>4</v>
      </c>
      <c r="K71" s="53">
        <v>4</v>
      </c>
      <c r="L71" s="53">
        <v>8</v>
      </c>
      <c r="M71" s="53">
        <v>1</v>
      </c>
      <c r="N71" s="53">
        <v>3</v>
      </c>
      <c r="O71" s="53">
        <v>4</v>
      </c>
      <c r="P71" s="53">
        <v>2</v>
      </c>
      <c r="Q71" s="53">
        <v>2</v>
      </c>
      <c r="R71" s="53">
        <v>4</v>
      </c>
      <c r="S71" s="53">
        <v>3</v>
      </c>
      <c r="T71" s="53">
        <v>3</v>
      </c>
      <c r="U71" s="68">
        <v>6</v>
      </c>
    </row>
    <row r="72" spans="1:21" x14ac:dyDescent="0.2">
      <c r="A72" s="69">
        <v>25.0199</v>
      </c>
      <c r="B72" s="70" t="s">
        <v>84</v>
      </c>
      <c r="C72" s="71" t="s">
        <v>85</v>
      </c>
      <c r="D72" s="53">
        <v>1</v>
      </c>
      <c r="E72" s="53">
        <v>6</v>
      </c>
      <c r="F72" s="53">
        <v>7</v>
      </c>
      <c r="G72" s="53">
        <v>1</v>
      </c>
      <c r="H72" s="53">
        <v>5</v>
      </c>
      <c r="I72" s="53">
        <v>6</v>
      </c>
      <c r="J72" s="53">
        <v>4</v>
      </c>
      <c r="K72" s="53">
        <v>4</v>
      </c>
      <c r="L72" s="53">
        <v>8</v>
      </c>
      <c r="M72" s="53">
        <v>1</v>
      </c>
      <c r="N72" s="53">
        <v>3</v>
      </c>
      <c r="O72" s="53">
        <v>4</v>
      </c>
      <c r="P72" s="53">
        <v>2</v>
      </c>
      <c r="Q72" s="53">
        <v>2</v>
      </c>
      <c r="R72" s="53">
        <v>4</v>
      </c>
      <c r="S72" s="53">
        <v>3</v>
      </c>
      <c r="T72" s="53">
        <v>3</v>
      </c>
      <c r="U72" s="68">
        <v>6</v>
      </c>
    </row>
    <row r="73" spans="1:21" x14ac:dyDescent="0.2">
      <c r="A73" s="65" t="s">
        <v>187</v>
      </c>
      <c r="B73" s="66"/>
      <c r="C73" s="67"/>
      <c r="D73" s="53">
        <v>24</v>
      </c>
      <c r="E73" s="53">
        <v>14</v>
      </c>
      <c r="F73" s="53">
        <v>38</v>
      </c>
      <c r="G73" s="53">
        <v>23</v>
      </c>
      <c r="H73" s="53">
        <v>13</v>
      </c>
      <c r="I73" s="53">
        <v>36</v>
      </c>
      <c r="J73" s="53">
        <v>24</v>
      </c>
      <c r="K73" s="53">
        <v>13</v>
      </c>
      <c r="L73" s="53">
        <v>37</v>
      </c>
      <c r="M73" s="53">
        <v>29</v>
      </c>
      <c r="N73" s="53">
        <v>11</v>
      </c>
      <c r="O73" s="53">
        <v>40</v>
      </c>
      <c r="P73" s="53">
        <v>45</v>
      </c>
      <c r="Q73" s="53">
        <v>18</v>
      </c>
      <c r="R73" s="53">
        <v>63</v>
      </c>
      <c r="S73" s="53">
        <v>53</v>
      </c>
      <c r="T73" s="53">
        <v>16</v>
      </c>
      <c r="U73" s="68">
        <v>69</v>
      </c>
    </row>
    <row r="74" spans="1:21" x14ac:dyDescent="0.2">
      <c r="A74" s="69">
        <v>11.040100000000001</v>
      </c>
      <c r="B74" s="70" t="s">
        <v>86</v>
      </c>
      <c r="C74" s="71" t="s">
        <v>252</v>
      </c>
      <c r="D74" s="53">
        <v>24</v>
      </c>
      <c r="E74" s="53">
        <v>14</v>
      </c>
      <c r="F74" s="53">
        <v>38</v>
      </c>
      <c r="G74" s="53">
        <v>23</v>
      </c>
      <c r="H74" s="53">
        <v>13</v>
      </c>
      <c r="I74" s="53">
        <v>36</v>
      </c>
      <c r="J74" s="53">
        <v>24</v>
      </c>
      <c r="K74" s="53">
        <v>13</v>
      </c>
      <c r="L74" s="53">
        <v>37</v>
      </c>
      <c r="M74" s="53">
        <v>29</v>
      </c>
      <c r="N74" s="53">
        <v>10</v>
      </c>
      <c r="O74" s="53">
        <v>39</v>
      </c>
      <c r="P74" s="53">
        <v>45</v>
      </c>
      <c r="Q74" s="53">
        <v>18</v>
      </c>
      <c r="R74" s="53">
        <v>63</v>
      </c>
      <c r="S74" s="53">
        <v>53</v>
      </c>
      <c r="T74" s="53">
        <v>16</v>
      </c>
      <c r="U74" s="68">
        <v>69</v>
      </c>
    </row>
    <row r="75" spans="1:21" x14ac:dyDescent="0.2">
      <c r="A75" s="72">
        <v>25.010100000000001</v>
      </c>
      <c r="B75" s="70" t="s">
        <v>88</v>
      </c>
      <c r="C75" s="71" t="s">
        <v>89</v>
      </c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>
        <v>1</v>
      </c>
      <c r="O75" s="53">
        <v>1</v>
      </c>
      <c r="P75" s="53"/>
      <c r="Q75" s="53"/>
      <c r="R75" s="53"/>
      <c r="S75" s="53"/>
      <c r="T75" s="53"/>
      <c r="U75" s="68"/>
    </row>
    <row r="76" spans="1:21" x14ac:dyDescent="0.2">
      <c r="A76" s="73" t="s">
        <v>220</v>
      </c>
      <c r="B76" s="74"/>
      <c r="C76" s="75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76"/>
    </row>
    <row r="77" spans="1:21" x14ac:dyDescent="0.2">
      <c r="A77" s="60" t="s">
        <v>13</v>
      </c>
      <c r="B77" s="61"/>
      <c r="C77" s="62"/>
      <c r="D77" s="63">
        <v>17</v>
      </c>
      <c r="E77" s="63">
        <v>10</v>
      </c>
      <c r="F77" s="63">
        <v>27</v>
      </c>
      <c r="G77" s="63">
        <v>16</v>
      </c>
      <c r="H77" s="63">
        <v>8</v>
      </c>
      <c r="I77" s="63">
        <v>24</v>
      </c>
      <c r="J77" s="63">
        <v>17</v>
      </c>
      <c r="K77" s="63">
        <v>16</v>
      </c>
      <c r="L77" s="63">
        <v>33</v>
      </c>
      <c r="M77" s="63">
        <v>14</v>
      </c>
      <c r="N77" s="63">
        <v>17</v>
      </c>
      <c r="O77" s="63">
        <v>31</v>
      </c>
      <c r="P77" s="63">
        <v>17</v>
      </c>
      <c r="Q77" s="63">
        <v>15</v>
      </c>
      <c r="R77" s="63">
        <v>32</v>
      </c>
      <c r="S77" s="63">
        <v>20</v>
      </c>
      <c r="T77" s="63">
        <v>17</v>
      </c>
      <c r="U77" s="64">
        <v>37</v>
      </c>
    </row>
    <row r="78" spans="1:21" x14ac:dyDescent="0.2">
      <c r="A78" s="65" t="s">
        <v>187</v>
      </c>
      <c r="B78" s="66"/>
      <c r="C78" s="67"/>
      <c r="D78" s="53">
        <v>17</v>
      </c>
      <c r="E78" s="53">
        <v>10</v>
      </c>
      <c r="F78" s="53">
        <v>27</v>
      </c>
      <c r="G78" s="53">
        <v>16</v>
      </c>
      <c r="H78" s="53">
        <v>8</v>
      </c>
      <c r="I78" s="53">
        <v>24</v>
      </c>
      <c r="J78" s="53">
        <v>17</v>
      </c>
      <c r="K78" s="53">
        <v>16</v>
      </c>
      <c r="L78" s="53">
        <v>33</v>
      </c>
      <c r="M78" s="53">
        <v>14</v>
      </c>
      <c r="N78" s="53">
        <v>17</v>
      </c>
      <c r="O78" s="53">
        <v>31</v>
      </c>
      <c r="P78" s="53">
        <v>17</v>
      </c>
      <c r="Q78" s="53">
        <v>15</v>
      </c>
      <c r="R78" s="53">
        <v>32</v>
      </c>
      <c r="S78" s="53">
        <v>20</v>
      </c>
      <c r="T78" s="53">
        <v>17</v>
      </c>
      <c r="U78" s="68">
        <v>37</v>
      </c>
    </row>
    <row r="79" spans="1:21" x14ac:dyDescent="0.2">
      <c r="A79" s="69">
        <v>9.0401000000000007</v>
      </c>
      <c r="B79" s="70" t="s">
        <v>92</v>
      </c>
      <c r="C79" s="71" t="s">
        <v>93</v>
      </c>
      <c r="D79" s="53">
        <v>8</v>
      </c>
      <c r="E79" s="53">
        <v>5</v>
      </c>
      <c r="F79" s="53">
        <v>13</v>
      </c>
      <c r="G79" s="53">
        <v>7</v>
      </c>
      <c r="H79" s="53">
        <v>3</v>
      </c>
      <c r="I79" s="53">
        <v>10</v>
      </c>
      <c r="J79" s="53">
        <v>9</v>
      </c>
      <c r="K79" s="53">
        <v>9</v>
      </c>
      <c r="L79" s="53">
        <v>18</v>
      </c>
      <c r="M79" s="53">
        <v>8</v>
      </c>
      <c r="N79" s="53">
        <v>10</v>
      </c>
      <c r="O79" s="53">
        <v>18</v>
      </c>
      <c r="P79" s="53">
        <v>12</v>
      </c>
      <c r="Q79" s="53">
        <v>9</v>
      </c>
      <c r="R79" s="53">
        <v>21</v>
      </c>
      <c r="S79" s="53">
        <v>13</v>
      </c>
      <c r="T79" s="53">
        <v>11</v>
      </c>
      <c r="U79" s="68">
        <v>24</v>
      </c>
    </row>
    <row r="80" spans="1:21" x14ac:dyDescent="0.2">
      <c r="A80" s="72">
        <v>9.0498999999999992</v>
      </c>
      <c r="B80" s="70" t="s">
        <v>94</v>
      </c>
      <c r="C80" s="71" t="s">
        <v>253</v>
      </c>
      <c r="D80" s="53">
        <v>9</v>
      </c>
      <c r="E80" s="53">
        <v>5</v>
      </c>
      <c r="F80" s="53">
        <v>14</v>
      </c>
      <c r="G80" s="53">
        <v>9</v>
      </c>
      <c r="H80" s="53">
        <v>5</v>
      </c>
      <c r="I80" s="53">
        <v>14</v>
      </c>
      <c r="J80" s="53">
        <v>8</v>
      </c>
      <c r="K80" s="53">
        <v>7</v>
      </c>
      <c r="L80" s="53">
        <v>15</v>
      </c>
      <c r="M80" s="53">
        <v>6</v>
      </c>
      <c r="N80" s="53">
        <v>7</v>
      </c>
      <c r="O80" s="53">
        <v>13</v>
      </c>
      <c r="P80" s="53">
        <v>5</v>
      </c>
      <c r="Q80" s="53">
        <v>6</v>
      </c>
      <c r="R80" s="53">
        <v>11</v>
      </c>
      <c r="S80" s="53">
        <v>7</v>
      </c>
      <c r="T80" s="53">
        <v>6</v>
      </c>
      <c r="U80" s="68">
        <v>13</v>
      </c>
    </row>
    <row r="81" spans="1:21" x14ac:dyDescent="0.2">
      <c r="A81" s="73" t="s">
        <v>99</v>
      </c>
      <c r="B81" s="74"/>
      <c r="C81" s="75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76"/>
    </row>
    <row r="82" spans="1:21" x14ac:dyDescent="0.2">
      <c r="A82" s="60" t="s">
        <v>13</v>
      </c>
      <c r="B82" s="61"/>
      <c r="C82" s="62"/>
      <c r="D82" s="63">
        <v>363</v>
      </c>
      <c r="E82" s="63">
        <v>260</v>
      </c>
      <c r="F82" s="63">
        <v>623</v>
      </c>
      <c r="G82" s="63">
        <v>358</v>
      </c>
      <c r="H82" s="63">
        <v>261</v>
      </c>
      <c r="I82" s="63">
        <v>619</v>
      </c>
      <c r="J82" s="63">
        <v>345</v>
      </c>
      <c r="K82" s="63">
        <v>245</v>
      </c>
      <c r="L82" s="63">
        <v>590</v>
      </c>
      <c r="M82" s="63">
        <v>331</v>
      </c>
      <c r="N82" s="63">
        <v>240</v>
      </c>
      <c r="O82" s="63">
        <v>571</v>
      </c>
      <c r="P82" s="63">
        <v>319</v>
      </c>
      <c r="Q82" s="63">
        <v>219</v>
      </c>
      <c r="R82" s="63">
        <v>538</v>
      </c>
      <c r="S82" s="63">
        <v>326</v>
      </c>
      <c r="T82" s="63">
        <v>215</v>
      </c>
      <c r="U82" s="64">
        <v>541</v>
      </c>
    </row>
    <row r="83" spans="1:21" x14ac:dyDescent="0.2">
      <c r="A83" s="65" t="s">
        <v>187</v>
      </c>
      <c r="B83" s="66"/>
      <c r="C83" s="67"/>
      <c r="D83" s="53">
        <v>6</v>
      </c>
      <c r="E83" s="53">
        <v>2</v>
      </c>
      <c r="F83" s="53">
        <v>8</v>
      </c>
      <c r="G83" s="53">
        <v>10</v>
      </c>
      <c r="H83" s="53">
        <v>7</v>
      </c>
      <c r="I83" s="53">
        <v>17</v>
      </c>
      <c r="J83" s="53">
        <v>11</v>
      </c>
      <c r="K83" s="53">
        <v>15</v>
      </c>
      <c r="L83" s="53">
        <v>26</v>
      </c>
      <c r="M83" s="53">
        <v>7</v>
      </c>
      <c r="N83" s="53">
        <v>14</v>
      </c>
      <c r="O83" s="53">
        <v>21</v>
      </c>
      <c r="P83" s="53">
        <v>12</v>
      </c>
      <c r="Q83" s="53">
        <v>10</v>
      </c>
      <c r="R83" s="53">
        <v>22</v>
      </c>
      <c r="S83" s="53">
        <v>13</v>
      </c>
      <c r="T83" s="53">
        <v>10</v>
      </c>
      <c r="U83" s="68">
        <v>23</v>
      </c>
    </row>
    <row r="84" spans="1:21" x14ac:dyDescent="0.2">
      <c r="A84" s="69">
        <v>22.010100000000001</v>
      </c>
      <c r="B84" s="70" t="s">
        <v>98</v>
      </c>
      <c r="C84" s="71" t="s">
        <v>99</v>
      </c>
      <c r="D84" s="53">
        <v>6</v>
      </c>
      <c r="E84" s="53">
        <v>2</v>
      </c>
      <c r="F84" s="53">
        <v>8</v>
      </c>
      <c r="G84" s="53">
        <v>10</v>
      </c>
      <c r="H84" s="53">
        <v>7</v>
      </c>
      <c r="I84" s="53">
        <v>17</v>
      </c>
      <c r="J84" s="53">
        <v>11</v>
      </c>
      <c r="K84" s="53">
        <v>15</v>
      </c>
      <c r="L84" s="53">
        <v>26</v>
      </c>
      <c r="M84" s="53">
        <v>7</v>
      </c>
      <c r="N84" s="53">
        <v>14</v>
      </c>
      <c r="O84" s="53">
        <v>21</v>
      </c>
      <c r="P84" s="53">
        <v>12</v>
      </c>
      <c r="Q84" s="53">
        <v>10</v>
      </c>
      <c r="R84" s="53">
        <v>22</v>
      </c>
      <c r="S84" s="53">
        <v>13</v>
      </c>
      <c r="T84" s="53">
        <v>10</v>
      </c>
      <c r="U84" s="68">
        <v>23</v>
      </c>
    </row>
    <row r="85" spans="1:21" x14ac:dyDescent="0.2">
      <c r="A85" s="65" t="s">
        <v>97</v>
      </c>
      <c r="B85" s="66"/>
      <c r="C85" s="67"/>
      <c r="D85" s="53">
        <v>357</v>
      </c>
      <c r="E85" s="53">
        <v>258</v>
      </c>
      <c r="F85" s="53">
        <v>615</v>
      </c>
      <c r="G85" s="53">
        <v>348</v>
      </c>
      <c r="H85" s="53">
        <v>254</v>
      </c>
      <c r="I85" s="53">
        <v>602</v>
      </c>
      <c r="J85" s="53">
        <v>334</v>
      </c>
      <c r="K85" s="53">
        <v>230</v>
      </c>
      <c r="L85" s="53">
        <v>564</v>
      </c>
      <c r="M85" s="53">
        <v>324</v>
      </c>
      <c r="N85" s="53">
        <v>226</v>
      </c>
      <c r="O85" s="53">
        <v>550</v>
      </c>
      <c r="P85" s="53">
        <v>307</v>
      </c>
      <c r="Q85" s="53">
        <v>209</v>
      </c>
      <c r="R85" s="53">
        <v>516</v>
      </c>
      <c r="S85" s="53">
        <v>313</v>
      </c>
      <c r="T85" s="53">
        <v>205</v>
      </c>
      <c r="U85" s="68">
        <v>518</v>
      </c>
    </row>
    <row r="86" spans="1:21" x14ac:dyDescent="0.2">
      <c r="A86" s="72">
        <v>22.010100000000001</v>
      </c>
      <c r="B86" s="70" t="s">
        <v>98</v>
      </c>
      <c r="C86" s="71" t="s">
        <v>99</v>
      </c>
      <c r="D86" s="53">
        <v>357</v>
      </c>
      <c r="E86" s="53">
        <v>258</v>
      </c>
      <c r="F86" s="53">
        <v>615</v>
      </c>
      <c r="G86" s="53">
        <v>348</v>
      </c>
      <c r="H86" s="53">
        <v>254</v>
      </c>
      <c r="I86" s="53">
        <v>602</v>
      </c>
      <c r="J86" s="53">
        <v>334</v>
      </c>
      <c r="K86" s="53">
        <v>230</v>
      </c>
      <c r="L86" s="53">
        <v>564</v>
      </c>
      <c r="M86" s="53">
        <v>324</v>
      </c>
      <c r="N86" s="53">
        <v>226</v>
      </c>
      <c r="O86" s="53">
        <v>550</v>
      </c>
      <c r="P86" s="53">
        <v>307</v>
      </c>
      <c r="Q86" s="53">
        <v>209</v>
      </c>
      <c r="R86" s="53">
        <v>516</v>
      </c>
      <c r="S86" s="53">
        <v>313</v>
      </c>
      <c r="T86" s="53">
        <v>205</v>
      </c>
      <c r="U86" s="68">
        <v>518</v>
      </c>
    </row>
    <row r="87" spans="1:21" x14ac:dyDescent="0.2">
      <c r="A87" s="73" t="s">
        <v>221</v>
      </c>
      <c r="B87" s="74"/>
      <c r="C87" s="75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76"/>
    </row>
    <row r="88" spans="1:21" x14ac:dyDescent="0.2">
      <c r="A88" s="60" t="s">
        <v>13</v>
      </c>
      <c r="B88" s="61"/>
      <c r="C88" s="62"/>
      <c r="D88" s="63">
        <v>398</v>
      </c>
      <c r="E88" s="63">
        <v>143</v>
      </c>
      <c r="F88" s="63">
        <v>541</v>
      </c>
      <c r="G88" s="63">
        <v>383</v>
      </c>
      <c r="H88" s="63">
        <v>127</v>
      </c>
      <c r="I88" s="63">
        <v>510</v>
      </c>
      <c r="J88" s="63">
        <v>381</v>
      </c>
      <c r="K88" s="63">
        <v>144</v>
      </c>
      <c r="L88" s="63">
        <v>525</v>
      </c>
      <c r="M88" s="63">
        <v>353</v>
      </c>
      <c r="N88" s="63">
        <v>140</v>
      </c>
      <c r="O88" s="63">
        <v>493</v>
      </c>
      <c r="P88" s="63">
        <v>425</v>
      </c>
      <c r="Q88" s="63">
        <v>149</v>
      </c>
      <c r="R88" s="63">
        <v>574</v>
      </c>
      <c r="S88" s="63">
        <v>397</v>
      </c>
      <c r="T88" s="63">
        <v>147</v>
      </c>
      <c r="U88" s="64">
        <v>544</v>
      </c>
    </row>
    <row r="89" spans="1:21" x14ac:dyDescent="0.2">
      <c r="A89" s="65" t="s">
        <v>20</v>
      </c>
      <c r="B89" s="66"/>
      <c r="C89" s="67"/>
      <c r="D89" s="53">
        <v>213</v>
      </c>
      <c r="E89" s="53">
        <v>85</v>
      </c>
      <c r="F89" s="53">
        <v>298</v>
      </c>
      <c r="G89" s="53">
        <v>201</v>
      </c>
      <c r="H89" s="53">
        <v>79</v>
      </c>
      <c r="I89" s="53">
        <v>280</v>
      </c>
      <c r="J89" s="53">
        <v>188</v>
      </c>
      <c r="K89" s="53">
        <v>87</v>
      </c>
      <c r="L89" s="53">
        <v>275</v>
      </c>
      <c r="M89" s="53">
        <v>181</v>
      </c>
      <c r="N89" s="53">
        <v>89</v>
      </c>
      <c r="O89" s="53">
        <v>270</v>
      </c>
      <c r="P89" s="53">
        <v>204</v>
      </c>
      <c r="Q89" s="53">
        <v>90</v>
      </c>
      <c r="R89" s="53">
        <v>294</v>
      </c>
      <c r="S89" s="53">
        <v>196</v>
      </c>
      <c r="T89" s="53">
        <v>90</v>
      </c>
      <c r="U89" s="68">
        <v>286</v>
      </c>
    </row>
    <row r="90" spans="1:21" x14ac:dyDescent="0.2">
      <c r="A90" s="69">
        <v>13.030099999999999</v>
      </c>
      <c r="B90" s="70" t="s">
        <v>110</v>
      </c>
      <c r="C90" s="71" t="s">
        <v>256</v>
      </c>
      <c r="D90" s="53">
        <v>123</v>
      </c>
      <c r="E90" s="53">
        <v>64</v>
      </c>
      <c r="F90" s="53">
        <v>187</v>
      </c>
      <c r="G90" s="53">
        <v>115</v>
      </c>
      <c r="H90" s="53">
        <v>61</v>
      </c>
      <c r="I90" s="53">
        <v>176</v>
      </c>
      <c r="J90" s="53">
        <v>109</v>
      </c>
      <c r="K90" s="53">
        <v>64</v>
      </c>
      <c r="L90" s="53">
        <v>173</v>
      </c>
      <c r="M90" s="53">
        <v>104</v>
      </c>
      <c r="N90" s="53">
        <v>66</v>
      </c>
      <c r="O90" s="53">
        <v>170</v>
      </c>
      <c r="P90" s="53">
        <v>115</v>
      </c>
      <c r="Q90" s="53">
        <v>68</v>
      </c>
      <c r="R90" s="53">
        <v>183</v>
      </c>
      <c r="S90" s="53">
        <v>116</v>
      </c>
      <c r="T90" s="53">
        <v>65</v>
      </c>
      <c r="U90" s="68">
        <v>181</v>
      </c>
    </row>
    <row r="91" spans="1:21" x14ac:dyDescent="0.2">
      <c r="A91" s="72">
        <v>13.040100000000001</v>
      </c>
      <c r="B91" s="70" t="s">
        <v>137</v>
      </c>
      <c r="C91" s="71" t="s">
        <v>257</v>
      </c>
      <c r="D91" s="53">
        <v>2</v>
      </c>
      <c r="E91" s="53">
        <v>1</v>
      </c>
      <c r="F91" s="53">
        <v>3</v>
      </c>
      <c r="G91" s="53">
        <v>2</v>
      </c>
      <c r="H91" s="53">
        <v>1</v>
      </c>
      <c r="I91" s="53">
        <v>3</v>
      </c>
      <c r="J91" s="53">
        <v>2</v>
      </c>
      <c r="K91" s="53">
        <v>1</v>
      </c>
      <c r="L91" s="53">
        <v>3</v>
      </c>
      <c r="M91" s="53">
        <v>2</v>
      </c>
      <c r="N91" s="53">
        <v>1</v>
      </c>
      <c r="O91" s="53">
        <v>3</v>
      </c>
      <c r="P91" s="53">
        <v>1</v>
      </c>
      <c r="Q91" s="53"/>
      <c r="R91" s="53">
        <v>1</v>
      </c>
      <c r="S91" s="53">
        <v>2</v>
      </c>
      <c r="T91" s="53"/>
      <c r="U91" s="68">
        <v>2</v>
      </c>
    </row>
    <row r="92" spans="1:21" x14ac:dyDescent="0.2">
      <c r="A92" s="78"/>
      <c r="B92" s="70" t="s">
        <v>139</v>
      </c>
      <c r="C92" s="71" t="s">
        <v>115</v>
      </c>
      <c r="D92" s="53">
        <v>62</v>
      </c>
      <c r="E92" s="53">
        <v>18</v>
      </c>
      <c r="F92" s="53">
        <v>80</v>
      </c>
      <c r="G92" s="53">
        <v>62</v>
      </c>
      <c r="H92" s="53">
        <v>16</v>
      </c>
      <c r="I92" s="53">
        <v>78</v>
      </c>
      <c r="J92" s="53">
        <v>56</v>
      </c>
      <c r="K92" s="53">
        <v>21</v>
      </c>
      <c r="L92" s="53">
        <v>77</v>
      </c>
      <c r="M92" s="53">
        <v>53</v>
      </c>
      <c r="N92" s="53">
        <v>21</v>
      </c>
      <c r="O92" s="53">
        <v>74</v>
      </c>
      <c r="P92" s="53">
        <v>58</v>
      </c>
      <c r="Q92" s="53">
        <v>17</v>
      </c>
      <c r="R92" s="53">
        <v>75</v>
      </c>
      <c r="S92" s="53">
        <v>53</v>
      </c>
      <c r="T92" s="53">
        <v>18</v>
      </c>
      <c r="U92" s="68">
        <v>71</v>
      </c>
    </row>
    <row r="93" spans="1:21" x14ac:dyDescent="0.2">
      <c r="A93" s="69">
        <v>13.110099999999999</v>
      </c>
      <c r="B93" s="70" t="s">
        <v>140</v>
      </c>
      <c r="C93" s="71" t="s">
        <v>258</v>
      </c>
      <c r="D93" s="53">
        <v>26</v>
      </c>
      <c r="E93" s="53">
        <v>2</v>
      </c>
      <c r="F93" s="53">
        <v>28</v>
      </c>
      <c r="G93" s="53">
        <v>22</v>
      </c>
      <c r="H93" s="53">
        <v>1</v>
      </c>
      <c r="I93" s="53">
        <v>23</v>
      </c>
      <c r="J93" s="53">
        <v>21</v>
      </c>
      <c r="K93" s="53">
        <v>1</v>
      </c>
      <c r="L93" s="53">
        <v>22</v>
      </c>
      <c r="M93" s="53">
        <v>22</v>
      </c>
      <c r="N93" s="53">
        <v>1</v>
      </c>
      <c r="O93" s="53">
        <v>23</v>
      </c>
      <c r="P93" s="53">
        <v>30</v>
      </c>
      <c r="Q93" s="53">
        <v>5</v>
      </c>
      <c r="R93" s="53">
        <v>35</v>
      </c>
      <c r="S93" s="53">
        <v>25</v>
      </c>
      <c r="T93" s="53">
        <v>7</v>
      </c>
      <c r="U93" s="68">
        <v>32</v>
      </c>
    </row>
    <row r="94" spans="1:21" x14ac:dyDescent="0.2">
      <c r="A94" s="65" t="s">
        <v>187</v>
      </c>
      <c r="B94" s="66"/>
      <c r="C94" s="67"/>
      <c r="D94" s="53">
        <v>185</v>
      </c>
      <c r="E94" s="53">
        <v>58</v>
      </c>
      <c r="F94" s="53">
        <v>243</v>
      </c>
      <c r="G94" s="53">
        <v>182</v>
      </c>
      <c r="H94" s="53">
        <v>48</v>
      </c>
      <c r="I94" s="53">
        <v>230</v>
      </c>
      <c r="J94" s="53">
        <v>193</v>
      </c>
      <c r="K94" s="53">
        <v>57</v>
      </c>
      <c r="L94" s="53">
        <v>250</v>
      </c>
      <c r="M94" s="53">
        <v>172</v>
      </c>
      <c r="N94" s="53">
        <v>51</v>
      </c>
      <c r="O94" s="53">
        <v>223</v>
      </c>
      <c r="P94" s="53">
        <v>221</v>
      </c>
      <c r="Q94" s="53">
        <v>59</v>
      </c>
      <c r="R94" s="53">
        <v>280</v>
      </c>
      <c r="S94" s="53">
        <v>201</v>
      </c>
      <c r="T94" s="53">
        <v>57</v>
      </c>
      <c r="U94" s="68">
        <v>258</v>
      </c>
    </row>
    <row r="95" spans="1:21" x14ac:dyDescent="0.2">
      <c r="A95" s="69">
        <v>13.030099999999999</v>
      </c>
      <c r="B95" s="70" t="s">
        <v>110</v>
      </c>
      <c r="C95" s="71" t="s">
        <v>256</v>
      </c>
      <c r="D95" s="53">
        <v>30</v>
      </c>
      <c r="E95" s="53">
        <v>15</v>
      </c>
      <c r="F95" s="53">
        <v>45</v>
      </c>
      <c r="G95" s="53">
        <v>28</v>
      </c>
      <c r="H95" s="53">
        <v>11</v>
      </c>
      <c r="I95" s="53">
        <v>39</v>
      </c>
      <c r="J95" s="53">
        <v>30</v>
      </c>
      <c r="K95" s="53">
        <v>16</v>
      </c>
      <c r="L95" s="53">
        <v>46</v>
      </c>
      <c r="M95" s="53">
        <v>27</v>
      </c>
      <c r="N95" s="53">
        <v>15</v>
      </c>
      <c r="O95" s="53">
        <v>42</v>
      </c>
      <c r="P95" s="53">
        <v>30</v>
      </c>
      <c r="Q95" s="53">
        <v>16</v>
      </c>
      <c r="R95" s="53">
        <v>46</v>
      </c>
      <c r="S95" s="53">
        <v>28</v>
      </c>
      <c r="T95" s="53">
        <v>16</v>
      </c>
      <c r="U95" s="68">
        <v>44</v>
      </c>
    </row>
    <row r="96" spans="1:21" x14ac:dyDescent="0.2">
      <c r="A96" s="69">
        <v>13.040100000000001</v>
      </c>
      <c r="B96" s="70" t="s">
        <v>114</v>
      </c>
      <c r="C96" s="71" t="s">
        <v>115</v>
      </c>
      <c r="D96" s="53">
        <v>15</v>
      </c>
      <c r="E96" s="53">
        <v>4</v>
      </c>
      <c r="F96" s="53">
        <v>19</v>
      </c>
      <c r="G96" s="53">
        <v>16</v>
      </c>
      <c r="H96" s="53">
        <v>5</v>
      </c>
      <c r="I96" s="53">
        <v>21</v>
      </c>
      <c r="J96" s="53">
        <v>22</v>
      </c>
      <c r="K96" s="53">
        <v>5</v>
      </c>
      <c r="L96" s="53">
        <v>27</v>
      </c>
      <c r="M96" s="53">
        <v>18</v>
      </c>
      <c r="N96" s="53">
        <v>4</v>
      </c>
      <c r="O96" s="53">
        <v>22</v>
      </c>
      <c r="P96" s="53">
        <v>26</v>
      </c>
      <c r="Q96" s="53">
        <v>4</v>
      </c>
      <c r="R96" s="53">
        <v>30</v>
      </c>
      <c r="S96" s="53">
        <v>23</v>
      </c>
      <c r="T96" s="53">
        <v>4</v>
      </c>
      <c r="U96" s="68">
        <v>27</v>
      </c>
    </row>
    <row r="97" spans="1:21" x14ac:dyDescent="0.2">
      <c r="A97" s="72">
        <v>13.0601</v>
      </c>
      <c r="B97" s="70" t="s">
        <v>116</v>
      </c>
      <c r="C97" s="71" t="s">
        <v>117</v>
      </c>
      <c r="D97" s="53">
        <v>16</v>
      </c>
      <c r="E97" s="53">
        <v>6</v>
      </c>
      <c r="F97" s="53">
        <v>22</v>
      </c>
      <c r="G97" s="53">
        <v>16</v>
      </c>
      <c r="H97" s="53">
        <v>4</v>
      </c>
      <c r="I97" s="53">
        <v>20</v>
      </c>
      <c r="J97" s="53">
        <v>14</v>
      </c>
      <c r="K97" s="53">
        <v>4</v>
      </c>
      <c r="L97" s="53">
        <v>18</v>
      </c>
      <c r="M97" s="53">
        <v>13</v>
      </c>
      <c r="N97" s="53">
        <v>4</v>
      </c>
      <c r="O97" s="53">
        <v>17</v>
      </c>
      <c r="P97" s="53">
        <v>10</v>
      </c>
      <c r="Q97" s="53">
        <v>3</v>
      </c>
      <c r="R97" s="53">
        <v>13</v>
      </c>
      <c r="S97" s="53">
        <v>8</v>
      </c>
      <c r="T97" s="53">
        <v>2</v>
      </c>
      <c r="U97" s="68">
        <v>10</v>
      </c>
    </row>
    <row r="98" spans="1:21" x14ac:dyDescent="0.2">
      <c r="A98" s="78"/>
      <c r="B98" s="70" t="s">
        <v>118</v>
      </c>
      <c r="C98" s="71" t="s">
        <v>259</v>
      </c>
      <c r="D98" s="53">
        <v>3</v>
      </c>
      <c r="E98" s="53"/>
      <c r="F98" s="53">
        <v>3</v>
      </c>
      <c r="G98" s="53">
        <v>2</v>
      </c>
      <c r="H98" s="53"/>
      <c r="I98" s="53">
        <v>2</v>
      </c>
      <c r="J98" s="53">
        <v>2</v>
      </c>
      <c r="K98" s="53"/>
      <c r="L98" s="53">
        <v>2</v>
      </c>
      <c r="M98" s="53"/>
      <c r="N98" s="53"/>
      <c r="O98" s="53"/>
      <c r="P98" s="53">
        <v>5</v>
      </c>
      <c r="Q98" s="53">
        <v>2</v>
      </c>
      <c r="R98" s="53">
        <v>7</v>
      </c>
      <c r="S98" s="53">
        <v>4</v>
      </c>
      <c r="T98" s="53">
        <v>2</v>
      </c>
      <c r="U98" s="68">
        <v>6</v>
      </c>
    </row>
    <row r="99" spans="1:21" x14ac:dyDescent="0.2">
      <c r="A99" s="72">
        <v>13.100099999999999</v>
      </c>
      <c r="B99" s="70" t="s">
        <v>120</v>
      </c>
      <c r="C99" s="71" t="s">
        <v>121</v>
      </c>
      <c r="D99" s="53"/>
      <c r="E99" s="53"/>
      <c r="F99" s="53"/>
      <c r="G99" s="53"/>
      <c r="H99" s="53"/>
      <c r="I99" s="53"/>
      <c r="J99" s="53">
        <v>24</v>
      </c>
      <c r="K99" s="53">
        <v>4</v>
      </c>
      <c r="L99" s="53">
        <v>28</v>
      </c>
      <c r="M99" s="53">
        <v>22</v>
      </c>
      <c r="N99" s="53">
        <v>3</v>
      </c>
      <c r="O99" s="53">
        <v>25</v>
      </c>
      <c r="P99" s="53">
        <v>26</v>
      </c>
      <c r="Q99" s="53">
        <v>4</v>
      </c>
      <c r="R99" s="53">
        <v>30</v>
      </c>
      <c r="S99" s="53">
        <v>26</v>
      </c>
      <c r="T99" s="53">
        <v>2</v>
      </c>
      <c r="U99" s="68">
        <v>28</v>
      </c>
    </row>
    <row r="100" spans="1:21" x14ac:dyDescent="0.2">
      <c r="A100" s="78"/>
      <c r="B100" s="70" t="s">
        <v>122</v>
      </c>
      <c r="C100" s="71" t="s">
        <v>255</v>
      </c>
      <c r="D100" s="53">
        <v>29</v>
      </c>
      <c r="E100" s="53">
        <v>6</v>
      </c>
      <c r="F100" s="53">
        <v>35</v>
      </c>
      <c r="G100" s="53">
        <v>31</v>
      </c>
      <c r="H100" s="53">
        <v>5</v>
      </c>
      <c r="I100" s="53">
        <v>36</v>
      </c>
      <c r="J100" s="53">
        <v>2</v>
      </c>
      <c r="K100" s="53"/>
      <c r="L100" s="53">
        <v>2</v>
      </c>
      <c r="M100" s="53">
        <v>1</v>
      </c>
      <c r="N100" s="53"/>
      <c r="O100" s="53">
        <v>1</v>
      </c>
      <c r="P100" s="53">
        <v>1</v>
      </c>
      <c r="Q100" s="53"/>
      <c r="R100" s="53">
        <v>1</v>
      </c>
      <c r="S100" s="53">
        <v>1</v>
      </c>
      <c r="T100" s="53"/>
      <c r="U100" s="68">
        <v>1</v>
      </c>
    </row>
    <row r="101" spans="1:21" x14ac:dyDescent="0.2">
      <c r="A101" s="69">
        <v>13.110099999999999</v>
      </c>
      <c r="B101" s="70" t="s">
        <v>123</v>
      </c>
      <c r="C101" s="71" t="s">
        <v>258</v>
      </c>
      <c r="D101" s="53">
        <v>30</v>
      </c>
      <c r="E101" s="53">
        <v>12</v>
      </c>
      <c r="F101" s="53">
        <v>42</v>
      </c>
      <c r="G101" s="53">
        <v>26</v>
      </c>
      <c r="H101" s="53">
        <v>8</v>
      </c>
      <c r="I101" s="53">
        <v>34</v>
      </c>
      <c r="J101" s="53">
        <v>26</v>
      </c>
      <c r="K101" s="53">
        <v>10</v>
      </c>
      <c r="L101" s="53">
        <v>36</v>
      </c>
      <c r="M101" s="53">
        <v>24</v>
      </c>
      <c r="N101" s="53">
        <v>7</v>
      </c>
      <c r="O101" s="53">
        <v>31</v>
      </c>
      <c r="P101" s="53">
        <v>29</v>
      </c>
      <c r="Q101" s="53">
        <v>4</v>
      </c>
      <c r="R101" s="53">
        <v>33</v>
      </c>
      <c r="S101" s="53">
        <v>28</v>
      </c>
      <c r="T101" s="53">
        <v>4</v>
      </c>
      <c r="U101" s="68">
        <v>32</v>
      </c>
    </row>
    <row r="102" spans="1:21" x14ac:dyDescent="0.2">
      <c r="A102" s="72">
        <v>13.121</v>
      </c>
      <c r="B102" s="70" t="s">
        <v>129</v>
      </c>
      <c r="C102" s="71" t="s">
        <v>260</v>
      </c>
      <c r="D102" s="53">
        <v>1</v>
      </c>
      <c r="E102" s="53"/>
      <c r="F102" s="53">
        <v>1</v>
      </c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68"/>
    </row>
    <row r="103" spans="1:21" x14ac:dyDescent="0.2">
      <c r="A103" s="77"/>
      <c r="B103" s="70" t="s">
        <v>125</v>
      </c>
      <c r="C103" s="71" t="s">
        <v>261</v>
      </c>
      <c r="D103" s="53">
        <v>16</v>
      </c>
      <c r="E103" s="53"/>
      <c r="F103" s="53">
        <v>16</v>
      </c>
      <c r="G103" s="53">
        <v>16</v>
      </c>
      <c r="H103" s="53"/>
      <c r="I103" s="53">
        <v>16</v>
      </c>
      <c r="J103" s="53">
        <v>19</v>
      </c>
      <c r="K103" s="53"/>
      <c r="L103" s="53">
        <v>19</v>
      </c>
      <c r="M103" s="53">
        <v>18</v>
      </c>
      <c r="N103" s="53"/>
      <c r="O103" s="53">
        <v>18</v>
      </c>
      <c r="P103" s="53">
        <v>21</v>
      </c>
      <c r="Q103" s="53"/>
      <c r="R103" s="53">
        <v>21</v>
      </c>
      <c r="S103" s="53">
        <v>19</v>
      </c>
      <c r="T103" s="53"/>
      <c r="U103" s="68">
        <v>19</v>
      </c>
    </row>
    <row r="104" spans="1:21" x14ac:dyDescent="0.2">
      <c r="A104" s="78"/>
      <c r="B104" s="70" t="s">
        <v>127</v>
      </c>
      <c r="C104" s="71" t="s">
        <v>262</v>
      </c>
      <c r="D104" s="53">
        <v>15</v>
      </c>
      <c r="E104" s="53"/>
      <c r="F104" s="53">
        <v>15</v>
      </c>
      <c r="G104" s="53">
        <v>8</v>
      </c>
      <c r="H104" s="53"/>
      <c r="I104" s="53">
        <v>8</v>
      </c>
      <c r="J104" s="53">
        <v>19</v>
      </c>
      <c r="K104" s="53"/>
      <c r="L104" s="53">
        <v>19</v>
      </c>
      <c r="M104" s="53">
        <v>18</v>
      </c>
      <c r="N104" s="53"/>
      <c r="O104" s="53">
        <v>18</v>
      </c>
      <c r="P104" s="53">
        <v>35</v>
      </c>
      <c r="Q104" s="53"/>
      <c r="R104" s="53">
        <v>35</v>
      </c>
      <c r="S104" s="53">
        <v>26</v>
      </c>
      <c r="T104" s="53"/>
      <c r="U104" s="68">
        <v>26</v>
      </c>
    </row>
    <row r="105" spans="1:21" x14ac:dyDescent="0.2">
      <c r="A105" s="69">
        <v>13.1401</v>
      </c>
      <c r="B105" s="70" t="s">
        <v>131</v>
      </c>
      <c r="C105" s="71" t="s">
        <v>263</v>
      </c>
      <c r="D105" s="53">
        <v>17</v>
      </c>
      <c r="E105" s="53">
        <v>3</v>
      </c>
      <c r="F105" s="53">
        <v>20</v>
      </c>
      <c r="G105" s="53">
        <v>24</v>
      </c>
      <c r="H105" s="53">
        <v>3</v>
      </c>
      <c r="I105" s="53">
        <v>27</v>
      </c>
      <c r="J105" s="53">
        <v>27</v>
      </c>
      <c r="K105" s="53">
        <v>2</v>
      </c>
      <c r="L105" s="53">
        <v>29</v>
      </c>
      <c r="M105" s="53">
        <v>24</v>
      </c>
      <c r="N105" s="53">
        <v>2</v>
      </c>
      <c r="O105" s="53">
        <v>26</v>
      </c>
      <c r="P105" s="53">
        <v>27</v>
      </c>
      <c r="Q105" s="53">
        <v>6</v>
      </c>
      <c r="R105" s="53">
        <v>33</v>
      </c>
      <c r="S105" s="53">
        <v>26</v>
      </c>
      <c r="T105" s="53">
        <v>6</v>
      </c>
      <c r="U105" s="68">
        <v>32</v>
      </c>
    </row>
    <row r="106" spans="1:21" x14ac:dyDescent="0.2">
      <c r="A106" s="72">
        <v>19.010100000000001</v>
      </c>
      <c r="B106" s="70" t="s">
        <v>133</v>
      </c>
      <c r="C106" s="71" t="s">
        <v>264</v>
      </c>
      <c r="D106" s="53">
        <v>2</v>
      </c>
      <c r="E106" s="53"/>
      <c r="F106" s="53">
        <v>2</v>
      </c>
      <c r="G106" s="53">
        <v>2</v>
      </c>
      <c r="H106" s="53"/>
      <c r="I106" s="53">
        <v>2</v>
      </c>
      <c r="J106" s="53">
        <v>1</v>
      </c>
      <c r="K106" s="53"/>
      <c r="L106" s="53">
        <v>1</v>
      </c>
      <c r="M106" s="53">
        <v>1</v>
      </c>
      <c r="N106" s="53"/>
      <c r="O106" s="53">
        <v>1</v>
      </c>
      <c r="P106" s="53">
        <v>1</v>
      </c>
      <c r="Q106" s="53"/>
      <c r="R106" s="53">
        <v>1</v>
      </c>
      <c r="S106" s="53">
        <v>1</v>
      </c>
      <c r="T106" s="53"/>
      <c r="U106" s="68">
        <v>1</v>
      </c>
    </row>
    <row r="107" spans="1:21" x14ac:dyDescent="0.2">
      <c r="A107" s="78"/>
      <c r="B107" s="70" t="s">
        <v>102</v>
      </c>
      <c r="C107" s="71" t="s">
        <v>254</v>
      </c>
      <c r="D107" s="53">
        <v>3</v>
      </c>
      <c r="E107" s="53"/>
      <c r="F107" s="53">
        <v>3</v>
      </c>
      <c r="G107" s="53">
        <v>2</v>
      </c>
      <c r="H107" s="53"/>
      <c r="I107" s="53">
        <v>2</v>
      </c>
      <c r="J107" s="53">
        <v>2</v>
      </c>
      <c r="K107" s="53"/>
      <c r="L107" s="53">
        <v>2</v>
      </c>
      <c r="M107" s="53">
        <v>2</v>
      </c>
      <c r="N107" s="53"/>
      <c r="O107" s="53">
        <v>2</v>
      </c>
      <c r="P107" s="53">
        <v>2</v>
      </c>
      <c r="Q107" s="53"/>
      <c r="R107" s="53">
        <v>2</v>
      </c>
      <c r="S107" s="53">
        <v>2</v>
      </c>
      <c r="T107" s="53"/>
      <c r="U107" s="68">
        <v>2</v>
      </c>
    </row>
    <row r="108" spans="1:21" x14ac:dyDescent="0.2">
      <c r="A108" s="72">
        <v>31.0505</v>
      </c>
      <c r="B108" s="70" t="s">
        <v>135</v>
      </c>
      <c r="C108" s="71" t="s">
        <v>265</v>
      </c>
      <c r="D108" s="53">
        <v>8</v>
      </c>
      <c r="E108" s="53">
        <v>12</v>
      </c>
      <c r="F108" s="53">
        <v>20</v>
      </c>
      <c r="G108" s="53">
        <v>11</v>
      </c>
      <c r="H108" s="53">
        <v>12</v>
      </c>
      <c r="I108" s="53">
        <v>23</v>
      </c>
      <c r="J108" s="53">
        <v>5</v>
      </c>
      <c r="K108" s="53">
        <v>16</v>
      </c>
      <c r="L108" s="53">
        <v>21</v>
      </c>
      <c r="M108" s="53">
        <v>4</v>
      </c>
      <c r="N108" s="53">
        <v>16</v>
      </c>
      <c r="O108" s="53">
        <v>20</v>
      </c>
      <c r="P108" s="53">
        <v>8</v>
      </c>
      <c r="Q108" s="53">
        <v>20</v>
      </c>
      <c r="R108" s="53">
        <v>28</v>
      </c>
      <c r="S108" s="53">
        <v>9</v>
      </c>
      <c r="T108" s="53">
        <v>21</v>
      </c>
      <c r="U108" s="68">
        <v>30</v>
      </c>
    </row>
    <row r="109" spans="1:21" x14ac:dyDescent="0.2">
      <c r="A109" s="73" t="s">
        <v>222</v>
      </c>
      <c r="B109" s="74"/>
      <c r="C109" s="75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76"/>
    </row>
    <row r="110" spans="1:21" x14ac:dyDescent="0.2">
      <c r="A110" s="60" t="s">
        <v>13</v>
      </c>
      <c r="B110" s="61"/>
      <c r="C110" s="62"/>
      <c r="D110" s="63">
        <v>333</v>
      </c>
      <c r="E110" s="63">
        <v>233</v>
      </c>
      <c r="F110" s="63">
        <v>566</v>
      </c>
      <c r="G110" s="63">
        <v>311</v>
      </c>
      <c r="H110" s="63">
        <v>230</v>
      </c>
      <c r="I110" s="63">
        <v>541</v>
      </c>
      <c r="J110" s="63">
        <v>316</v>
      </c>
      <c r="K110" s="63">
        <v>220</v>
      </c>
      <c r="L110" s="63">
        <v>536</v>
      </c>
      <c r="M110" s="63">
        <v>295</v>
      </c>
      <c r="N110" s="63">
        <v>213</v>
      </c>
      <c r="O110" s="63">
        <v>508</v>
      </c>
      <c r="P110" s="63">
        <v>315</v>
      </c>
      <c r="Q110" s="63">
        <v>213</v>
      </c>
      <c r="R110" s="63">
        <v>528</v>
      </c>
      <c r="S110" s="63">
        <v>276</v>
      </c>
      <c r="T110" s="63">
        <v>196</v>
      </c>
      <c r="U110" s="64">
        <v>472</v>
      </c>
    </row>
    <row r="111" spans="1:21" x14ac:dyDescent="0.2">
      <c r="A111" s="65" t="s">
        <v>79</v>
      </c>
      <c r="B111" s="66"/>
      <c r="C111" s="67"/>
      <c r="D111" s="53"/>
      <c r="E111" s="53"/>
      <c r="F111" s="53"/>
      <c r="G111" s="53"/>
      <c r="H111" s="53"/>
      <c r="I111" s="53"/>
      <c r="J111" s="53">
        <v>2</v>
      </c>
      <c r="K111" s="53"/>
      <c r="L111" s="53">
        <v>2</v>
      </c>
      <c r="M111" s="53">
        <v>1</v>
      </c>
      <c r="N111" s="53"/>
      <c r="O111" s="53">
        <v>1</v>
      </c>
      <c r="P111" s="53"/>
      <c r="Q111" s="53"/>
      <c r="R111" s="53"/>
      <c r="S111" s="53">
        <v>1</v>
      </c>
      <c r="T111" s="53"/>
      <c r="U111" s="68">
        <v>1</v>
      </c>
    </row>
    <row r="112" spans="1:21" x14ac:dyDescent="0.2">
      <c r="A112" s="69">
        <v>16.010200000000001</v>
      </c>
      <c r="B112" s="70" t="s">
        <v>152</v>
      </c>
      <c r="C112" s="71" t="s">
        <v>268</v>
      </c>
      <c r="D112" s="53"/>
      <c r="E112" s="53"/>
      <c r="F112" s="53"/>
      <c r="G112" s="53"/>
      <c r="H112" s="53"/>
      <c r="I112" s="53"/>
      <c r="J112" s="53">
        <v>2</v>
      </c>
      <c r="K112" s="53"/>
      <c r="L112" s="53">
        <v>2</v>
      </c>
      <c r="M112" s="53">
        <v>1</v>
      </c>
      <c r="N112" s="53"/>
      <c r="O112" s="53">
        <v>1</v>
      </c>
      <c r="P112" s="53"/>
      <c r="Q112" s="53"/>
      <c r="R112" s="53"/>
      <c r="S112" s="53">
        <v>1</v>
      </c>
      <c r="T112" s="53"/>
      <c r="U112" s="68">
        <v>1</v>
      </c>
    </row>
    <row r="113" spans="1:21" x14ac:dyDescent="0.2">
      <c r="A113" s="65" t="s">
        <v>20</v>
      </c>
      <c r="B113" s="66"/>
      <c r="C113" s="67"/>
      <c r="D113" s="53">
        <v>108</v>
      </c>
      <c r="E113" s="53">
        <v>70</v>
      </c>
      <c r="F113" s="53">
        <v>178</v>
      </c>
      <c r="G113" s="53">
        <v>103</v>
      </c>
      <c r="H113" s="53">
        <v>70</v>
      </c>
      <c r="I113" s="53">
        <v>173</v>
      </c>
      <c r="J113" s="53">
        <v>95</v>
      </c>
      <c r="K113" s="53">
        <v>76</v>
      </c>
      <c r="L113" s="53">
        <v>171</v>
      </c>
      <c r="M113" s="53">
        <v>87</v>
      </c>
      <c r="N113" s="53">
        <v>74</v>
      </c>
      <c r="O113" s="53">
        <v>161</v>
      </c>
      <c r="P113" s="53">
        <v>92</v>
      </c>
      <c r="Q113" s="53">
        <v>67</v>
      </c>
      <c r="R113" s="53">
        <v>159</v>
      </c>
      <c r="S113" s="53">
        <v>88</v>
      </c>
      <c r="T113" s="53">
        <v>63</v>
      </c>
      <c r="U113" s="68">
        <v>151</v>
      </c>
    </row>
    <row r="114" spans="1:21" x14ac:dyDescent="0.2">
      <c r="A114" s="69">
        <v>16.090499999999999</v>
      </c>
      <c r="B114" s="70" t="s">
        <v>146</v>
      </c>
      <c r="C114" s="71" t="s">
        <v>266</v>
      </c>
      <c r="D114" s="53">
        <v>46</v>
      </c>
      <c r="E114" s="53">
        <v>31</v>
      </c>
      <c r="F114" s="53">
        <v>77</v>
      </c>
      <c r="G114" s="53">
        <v>45</v>
      </c>
      <c r="H114" s="53">
        <v>30</v>
      </c>
      <c r="I114" s="53">
        <v>75</v>
      </c>
      <c r="J114" s="53">
        <v>44</v>
      </c>
      <c r="K114" s="53">
        <v>30</v>
      </c>
      <c r="L114" s="53">
        <v>74</v>
      </c>
      <c r="M114" s="53">
        <v>36</v>
      </c>
      <c r="N114" s="53">
        <v>26</v>
      </c>
      <c r="O114" s="53">
        <v>62</v>
      </c>
      <c r="P114" s="53">
        <v>38</v>
      </c>
      <c r="Q114" s="53">
        <v>24</v>
      </c>
      <c r="R114" s="53">
        <v>62</v>
      </c>
      <c r="S114" s="53">
        <v>35</v>
      </c>
      <c r="T114" s="53">
        <v>23</v>
      </c>
      <c r="U114" s="68">
        <v>58</v>
      </c>
    </row>
    <row r="115" spans="1:21" x14ac:dyDescent="0.2">
      <c r="A115" s="69">
        <v>23.010100000000001</v>
      </c>
      <c r="B115" s="70" t="s">
        <v>158</v>
      </c>
      <c r="C115" s="71" t="s">
        <v>269</v>
      </c>
      <c r="D115" s="53">
        <v>40</v>
      </c>
      <c r="E115" s="53">
        <v>16</v>
      </c>
      <c r="F115" s="53">
        <v>56</v>
      </c>
      <c r="G115" s="53">
        <v>35</v>
      </c>
      <c r="H115" s="53">
        <v>14</v>
      </c>
      <c r="I115" s="53">
        <v>49</v>
      </c>
      <c r="J115" s="53">
        <v>29</v>
      </c>
      <c r="K115" s="53">
        <v>18</v>
      </c>
      <c r="L115" s="53">
        <v>47</v>
      </c>
      <c r="M115" s="53">
        <v>29</v>
      </c>
      <c r="N115" s="53">
        <v>20</v>
      </c>
      <c r="O115" s="53">
        <v>49</v>
      </c>
      <c r="P115" s="53">
        <v>34</v>
      </c>
      <c r="Q115" s="53">
        <v>19</v>
      </c>
      <c r="R115" s="53">
        <v>53</v>
      </c>
      <c r="S115" s="53">
        <v>34</v>
      </c>
      <c r="T115" s="53">
        <v>18</v>
      </c>
      <c r="U115" s="68">
        <v>52</v>
      </c>
    </row>
    <row r="116" spans="1:21" x14ac:dyDescent="0.2">
      <c r="A116" s="69">
        <v>54.010100000000001</v>
      </c>
      <c r="B116" s="70" t="s">
        <v>162</v>
      </c>
      <c r="C116" s="71" t="s">
        <v>163</v>
      </c>
      <c r="D116" s="53">
        <v>22</v>
      </c>
      <c r="E116" s="53">
        <v>23</v>
      </c>
      <c r="F116" s="53">
        <v>45</v>
      </c>
      <c r="G116" s="53">
        <v>23</v>
      </c>
      <c r="H116" s="53">
        <v>26</v>
      </c>
      <c r="I116" s="53">
        <v>49</v>
      </c>
      <c r="J116" s="53">
        <v>22</v>
      </c>
      <c r="K116" s="53">
        <v>28</v>
      </c>
      <c r="L116" s="53">
        <v>50</v>
      </c>
      <c r="M116" s="53">
        <v>22</v>
      </c>
      <c r="N116" s="53">
        <v>28</v>
      </c>
      <c r="O116" s="53">
        <v>50</v>
      </c>
      <c r="P116" s="53">
        <v>20</v>
      </c>
      <c r="Q116" s="53">
        <v>24</v>
      </c>
      <c r="R116" s="53">
        <v>44</v>
      </c>
      <c r="S116" s="53">
        <v>19</v>
      </c>
      <c r="T116" s="53">
        <v>22</v>
      </c>
      <c r="U116" s="68">
        <v>41</v>
      </c>
    </row>
    <row r="117" spans="1:21" x14ac:dyDescent="0.2">
      <c r="A117" s="65" t="s">
        <v>187</v>
      </c>
      <c r="B117" s="66"/>
      <c r="C117" s="67"/>
      <c r="D117" s="53">
        <v>225</v>
      </c>
      <c r="E117" s="53">
        <v>163</v>
      </c>
      <c r="F117" s="53">
        <v>388</v>
      </c>
      <c r="G117" s="53">
        <v>208</v>
      </c>
      <c r="H117" s="53">
        <v>160</v>
      </c>
      <c r="I117" s="53">
        <v>368</v>
      </c>
      <c r="J117" s="53">
        <v>219</v>
      </c>
      <c r="K117" s="53">
        <v>144</v>
      </c>
      <c r="L117" s="53">
        <v>363</v>
      </c>
      <c r="M117" s="53">
        <v>207</v>
      </c>
      <c r="N117" s="53">
        <v>139</v>
      </c>
      <c r="O117" s="53">
        <v>346</v>
      </c>
      <c r="P117" s="53">
        <v>223</v>
      </c>
      <c r="Q117" s="53">
        <v>146</v>
      </c>
      <c r="R117" s="53">
        <v>369</v>
      </c>
      <c r="S117" s="53">
        <v>187</v>
      </c>
      <c r="T117" s="53">
        <v>133</v>
      </c>
      <c r="U117" s="68">
        <v>320</v>
      </c>
    </row>
    <row r="118" spans="1:21" x14ac:dyDescent="0.2">
      <c r="A118" s="69">
        <v>16.010200000000001</v>
      </c>
      <c r="B118" s="70" t="s">
        <v>154</v>
      </c>
      <c r="C118" s="71" t="s">
        <v>270</v>
      </c>
      <c r="D118" s="53">
        <v>21</v>
      </c>
      <c r="E118" s="53">
        <v>11</v>
      </c>
      <c r="F118" s="53">
        <v>32</v>
      </c>
      <c r="G118" s="53">
        <v>20</v>
      </c>
      <c r="H118" s="53">
        <v>10</v>
      </c>
      <c r="I118" s="53">
        <v>30</v>
      </c>
      <c r="J118" s="53">
        <v>21</v>
      </c>
      <c r="K118" s="53">
        <v>11</v>
      </c>
      <c r="L118" s="53">
        <v>32</v>
      </c>
      <c r="M118" s="53">
        <v>21</v>
      </c>
      <c r="N118" s="53">
        <v>11</v>
      </c>
      <c r="O118" s="53">
        <v>32</v>
      </c>
      <c r="P118" s="53">
        <v>21</v>
      </c>
      <c r="Q118" s="53">
        <v>11</v>
      </c>
      <c r="R118" s="53">
        <v>32</v>
      </c>
      <c r="S118" s="53">
        <v>17</v>
      </c>
      <c r="T118" s="53">
        <v>11</v>
      </c>
      <c r="U118" s="68">
        <v>28</v>
      </c>
    </row>
    <row r="119" spans="1:21" x14ac:dyDescent="0.2">
      <c r="A119" s="69">
        <v>16.010300000000001</v>
      </c>
      <c r="B119" s="70" t="s">
        <v>156</v>
      </c>
      <c r="C119" s="71" t="s">
        <v>271</v>
      </c>
      <c r="D119" s="53">
        <v>73</v>
      </c>
      <c r="E119" s="53">
        <v>18</v>
      </c>
      <c r="F119" s="53">
        <v>91</v>
      </c>
      <c r="G119" s="53">
        <v>64</v>
      </c>
      <c r="H119" s="53">
        <v>17</v>
      </c>
      <c r="I119" s="53">
        <v>81</v>
      </c>
      <c r="J119" s="53">
        <v>62</v>
      </c>
      <c r="K119" s="53">
        <v>16</v>
      </c>
      <c r="L119" s="53">
        <v>78</v>
      </c>
      <c r="M119" s="53">
        <v>58</v>
      </c>
      <c r="N119" s="53">
        <v>13</v>
      </c>
      <c r="O119" s="53">
        <v>71</v>
      </c>
      <c r="P119" s="53">
        <v>69</v>
      </c>
      <c r="Q119" s="53">
        <v>16</v>
      </c>
      <c r="R119" s="53">
        <v>85</v>
      </c>
      <c r="S119" s="53">
        <v>50</v>
      </c>
      <c r="T119" s="53">
        <v>14</v>
      </c>
      <c r="U119" s="68">
        <v>64</v>
      </c>
    </row>
    <row r="120" spans="1:21" x14ac:dyDescent="0.2">
      <c r="A120" s="69">
        <v>16.010400000000001</v>
      </c>
      <c r="B120" s="70" t="s">
        <v>144</v>
      </c>
      <c r="C120" s="71" t="s">
        <v>145</v>
      </c>
      <c r="D120" s="53">
        <v>20</v>
      </c>
      <c r="E120" s="53">
        <v>13</v>
      </c>
      <c r="F120" s="53">
        <v>33</v>
      </c>
      <c r="G120" s="53">
        <v>19</v>
      </c>
      <c r="H120" s="53">
        <v>11</v>
      </c>
      <c r="I120" s="53">
        <v>30</v>
      </c>
      <c r="J120" s="53">
        <v>20</v>
      </c>
      <c r="K120" s="53">
        <v>12</v>
      </c>
      <c r="L120" s="53">
        <v>32</v>
      </c>
      <c r="M120" s="53">
        <v>18</v>
      </c>
      <c r="N120" s="53">
        <v>10</v>
      </c>
      <c r="O120" s="53">
        <v>28</v>
      </c>
      <c r="P120" s="53">
        <v>20</v>
      </c>
      <c r="Q120" s="53">
        <v>11</v>
      </c>
      <c r="R120" s="53">
        <v>31</v>
      </c>
      <c r="S120" s="53">
        <v>17</v>
      </c>
      <c r="T120" s="53">
        <v>10</v>
      </c>
      <c r="U120" s="68">
        <v>27</v>
      </c>
    </row>
    <row r="121" spans="1:21" x14ac:dyDescent="0.2">
      <c r="A121" s="69">
        <v>16.090499999999999</v>
      </c>
      <c r="B121" s="70" t="s">
        <v>146</v>
      </c>
      <c r="C121" s="71" t="s">
        <v>266</v>
      </c>
      <c r="D121" s="53">
        <v>17</v>
      </c>
      <c r="E121" s="53">
        <v>13</v>
      </c>
      <c r="F121" s="53">
        <v>30</v>
      </c>
      <c r="G121" s="53">
        <v>14</v>
      </c>
      <c r="H121" s="53">
        <v>11</v>
      </c>
      <c r="I121" s="53">
        <v>25</v>
      </c>
      <c r="J121" s="53">
        <v>15</v>
      </c>
      <c r="K121" s="53">
        <v>9</v>
      </c>
      <c r="L121" s="53">
        <v>24</v>
      </c>
      <c r="M121" s="53">
        <v>14</v>
      </c>
      <c r="N121" s="53">
        <v>7</v>
      </c>
      <c r="O121" s="53">
        <v>21</v>
      </c>
      <c r="P121" s="53">
        <v>11</v>
      </c>
      <c r="Q121" s="53">
        <v>9</v>
      </c>
      <c r="R121" s="53">
        <v>20</v>
      </c>
      <c r="S121" s="53">
        <v>9</v>
      </c>
      <c r="T121" s="53">
        <v>8</v>
      </c>
      <c r="U121" s="68">
        <v>17</v>
      </c>
    </row>
    <row r="122" spans="1:21" x14ac:dyDescent="0.2">
      <c r="A122" s="69">
        <v>23.010100000000001</v>
      </c>
      <c r="B122" s="70" t="s">
        <v>148</v>
      </c>
      <c r="C122" s="71" t="s">
        <v>149</v>
      </c>
      <c r="D122" s="53">
        <v>26</v>
      </c>
      <c r="E122" s="53">
        <v>17</v>
      </c>
      <c r="F122" s="53">
        <v>43</v>
      </c>
      <c r="G122" s="53">
        <v>23</v>
      </c>
      <c r="H122" s="53">
        <v>20</v>
      </c>
      <c r="I122" s="53">
        <v>43</v>
      </c>
      <c r="J122" s="53">
        <v>32</v>
      </c>
      <c r="K122" s="53">
        <v>12</v>
      </c>
      <c r="L122" s="53">
        <v>44</v>
      </c>
      <c r="M122" s="53">
        <v>29</v>
      </c>
      <c r="N122" s="53">
        <v>13</v>
      </c>
      <c r="O122" s="53">
        <v>42</v>
      </c>
      <c r="P122" s="53">
        <v>40</v>
      </c>
      <c r="Q122" s="53">
        <v>15</v>
      </c>
      <c r="R122" s="53">
        <v>55</v>
      </c>
      <c r="S122" s="53">
        <v>37</v>
      </c>
      <c r="T122" s="53">
        <v>16</v>
      </c>
      <c r="U122" s="68">
        <v>53</v>
      </c>
    </row>
    <row r="123" spans="1:21" x14ac:dyDescent="0.2">
      <c r="A123" s="69">
        <v>38.010100000000001</v>
      </c>
      <c r="B123" s="70" t="s">
        <v>150</v>
      </c>
      <c r="C123" s="71" t="s">
        <v>267</v>
      </c>
      <c r="D123" s="53">
        <v>8</v>
      </c>
      <c r="E123" s="53">
        <v>30</v>
      </c>
      <c r="F123" s="53">
        <v>38</v>
      </c>
      <c r="G123" s="53">
        <v>7</v>
      </c>
      <c r="H123" s="53">
        <v>32</v>
      </c>
      <c r="I123" s="53">
        <v>39</v>
      </c>
      <c r="J123" s="53">
        <v>6</v>
      </c>
      <c r="K123" s="53">
        <v>26</v>
      </c>
      <c r="L123" s="53">
        <v>32</v>
      </c>
      <c r="M123" s="53">
        <v>5</v>
      </c>
      <c r="N123" s="53">
        <v>26</v>
      </c>
      <c r="O123" s="53">
        <v>31</v>
      </c>
      <c r="P123" s="53">
        <v>4</v>
      </c>
      <c r="Q123" s="53">
        <v>26</v>
      </c>
      <c r="R123" s="53">
        <v>30</v>
      </c>
      <c r="S123" s="53">
        <v>3</v>
      </c>
      <c r="T123" s="53">
        <v>23</v>
      </c>
      <c r="U123" s="68">
        <v>26</v>
      </c>
    </row>
    <row r="124" spans="1:21" x14ac:dyDescent="0.2">
      <c r="A124" s="69">
        <v>50.100200000000001</v>
      </c>
      <c r="B124" s="70" t="s">
        <v>160</v>
      </c>
      <c r="C124" s="71" t="s">
        <v>272</v>
      </c>
      <c r="D124" s="53">
        <v>34</v>
      </c>
      <c r="E124" s="53">
        <v>24</v>
      </c>
      <c r="F124" s="53">
        <v>58</v>
      </c>
      <c r="G124" s="53">
        <v>38</v>
      </c>
      <c r="H124" s="53">
        <v>20</v>
      </c>
      <c r="I124" s="53">
        <v>58</v>
      </c>
      <c r="J124" s="53">
        <v>42</v>
      </c>
      <c r="K124" s="53">
        <v>22</v>
      </c>
      <c r="L124" s="53">
        <v>64</v>
      </c>
      <c r="M124" s="53">
        <v>41</v>
      </c>
      <c r="N124" s="53">
        <v>20</v>
      </c>
      <c r="O124" s="53">
        <v>61</v>
      </c>
      <c r="P124" s="53">
        <v>41</v>
      </c>
      <c r="Q124" s="53">
        <v>23</v>
      </c>
      <c r="R124" s="53">
        <v>64</v>
      </c>
      <c r="S124" s="53">
        <v>39</v>
      </c>
      <c r="T124" s="53">
        <v>20</v>
      </c>
      <c r="U124" s="68">
        <v>59</v>
      </c>
    </row>
    <row r="125" spans="1:21" x14ac:dyDescent="0.2">
      <c r="A125" s="72">
        <v>54.010100000000001</v>
      </c>
      <c r="B125" s="70" t="s">
        <v>162</v>
      </c>
      <c r="C125" s="71" t="s">
        <v>163</v>
      </c>
      <c r="D125" s="53">
        <v>26</v>
      </c>
      <c r="E125" s="53">
        <v>37</v>
      </c>
      <c r="F125" s="53">
        <v>63</v>
      </c>
      <c r="G125" s="53">
        <v>23</v>
      </c>
      <c r="H125" s="53">
        <v>39</v>
      </c>
      <c r="I125" s="53">
        <v>62</v>
      </c>
      <c r="J125" s="53">
        <v>21</v>
      </c>
      <c r="K125" s="53">
        <v>36</v>
      </c>
      <c r="L125" s="53">
        <v>57</v>
      </c>
      <c r="M125" s="53">
        <v>21</v>
      </c>
      <c r="N125" s="53">
        <v>39</v>
      </c>
      <c r="O125" s="53">
        <v>60</v>
      </c>
      <c r="P125" s="53">
        <v>17</v>
      </c>
      <c r="Q125" s="53">
        <v>35</v>
      </c>
      <c r="R125" s="53">
        <v>52</v>
      </c>
      <c r="S125" s="53">
        <v>15</v>
      </c>
      <c r="T125" s="53">
        <v>31</v>
      </c>
      <c r="U125" s="68">
        <v>46</v>
      </c>
    </row>
    <row r="126" spans="1:21" x14ac:dyDescent="0.2">
      <c r="A126" s="73" t="s">
        <v>167</v>
      </c>
      <c r="B126" s="74"/>
      <c r="C126" s="75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76"/>
    </row>
    <row r="127" spans="1:21" x14ac:dyDescent="0.2">
      <c r="A127" s="60" t="s">
        <v>13</v>
      </c>
      <c r="B127" s="61"/>
      <c r="C127" s="62"/>
      <c r="D127" s="63">
        <f>D128+D130</f>
        <v>206</v>
      </c>
      <c r="E127" s="63">
        <f t="shared" ref="E127:U127" si="0">E128+E130</f>
        <v>74</v>
      </c>
      <c r="F127" s="63">
        <f t="shared" si="0"/>
        <v>280</v>
      </c>
      <c r="G127" s="63">
        <f t="shared" si="0"/>
        <v>24</v>
      </c>
      <c r="H127" s="63">
        <f t="shared" si="0"/>
        <v>15</v>
      </c>
      <c r="I127" s="63">
        <f t="shared" si="0"/>
        <v>39</v>
      </c>
      <c r="J127" s="63">
        <f t="shared" si="0"/>
        <v>150</v>
      </c>
      <c r="K127" s="63">
        <f t="shared" si="0"/>
        <v>58</v>
      </c>
      <c r="L127" s="63">
        <f t="shared" si="0"/>
        <v>208</v>
      </c>
      <c r="M127" s="63">
        <f t="shared" si="0"/>
        <v>27</v>
      </c>
      <c r="N127" s="63">
        <f t="shared" si="0"/>
        <v>11</v>
      </c>
      <c r="O127" s="63">
        <f t="shared" si="0"/>
        <v>38</v>
      </c>
      <c r="P127" s="63">
        <f t="shared" si="0"/>
        <v>26</v>
      </c>
      <c r="Q127" s="63">
        <f t="shared" si="0"/>
        <v>19</v>
      </c>
      <c r="R127" s="63">
        <f t="shared" si="0"/>
        <v>45</v>
      </c>
      <c r="S127" s="63">
        <f t="shared" si="0"/>
        <v>37</v>
      </c>
      <c r="T127" s="63">
        <f t="shared" si="0"/>
        <v>28</v>
      </c>
      <c r="U127" s="63">
        <f t="shared" si="0"/>
        <v>65</v>
      </c>
    </row>
    <row r="128" spans="1:21" x14ac:dyDescent="0.2">
      <c r="A128" s="65" t="s">
        <v>79</v>
      </c>
      <c r="B128" s="66"/>
      <c r="C128" s="67"/>
      <c r="D128" s="53"/>
      <c r="E128" s="53"/>
      <c r="F128" s="53"/>
      <c r="G128" s="53"/>
      <c r="H128" s="53"/>
      <c r="I128" s="53"/>
      <c r="J128" s="53"/>
      <c r="K128" s="53">
        <v>1</v>
      </c>
      <c r="L128" s="53">
        <v>1</v>
      </c>
      <c r="M128" s="53"/>
      <c r="N128" s="53">
        <v>1</v>
      </c>
      <c r="O128" s="53">
        <v>1</v>
      </c>
      <c r="P128" s="53"/>
      <c r="Q128" s="53"/>
      <c r="R128" s="53"/>
      <c r="S128" s="53"/>
      <c r="T128" s="53"/>
      <c r="U128" s="68"/>
    </row>
    <row r="129" spans="1:21" x14ac:dyDescent="0.2">
      <c r="A129" s="69" t="s">
        <v>170</v>
      </c>
      <c r="B129" s="70" t="s">
        <v>170</v>
      </c>
      <c r="C129" s="71" t="s">
        <v>273</v>
      </c>
      <c r="D129" s="53"/>
      <c r="E129" s="53"/>
      <c r="F129" s="53"/>
      <c r="G129" s="53"/>
      <c r="H129" s="53"/>
      <c r="I129" s="53"/>
      <c r="J129" s="53"/>
      <c r="K129" s="53">
        <v>1</v>
      </c>
      <c r="L129" s="53">
        <v>1</v>
      </c>
      <c r="M129" s="53"/>
      <c r="N129" s="53">
        <v>1</v>
      </c>
      <c r="O129" s="53">
        <v>1</v>
      </c>
      <c r="P129" s="53"/>
      <c r="Q129" s="53"/>
      <c r="R129" s="53"/>
      <c r="S129" s="53"/>
      <c r="T129" s="53"/>
      <c r="U129" s="68"/>
    </row>
    <row r="130" spans="1:21" x14ac:dyDescent="0.2">
      <c r="A130" s="65" t="s">
        <v>187</v>
      </c>
      <c r="B130" s="66"/>
      <c r="C130" s="67"/>
      <c r="D130" s="53">
        <v>206</v>
      </c>
      <c r="E130" s="53">
        <v>74</v>
      </c>
      <c r="F130" s="53">
        <v>280</v>
      </c>
      <c r="G130" s="53">
        <v>24</v>
      </c>
      <c r="H130" s="53">
        <v>15</v>
      </c>
      <c r="I130" s="53">
        <v>39</v>
      </c>
      <c r="J130" s="53">
        <v>150</v>
      </c>
      <c r="K130" s="53">
        <v>57</v>
      </c>
      <c r="L130" s="53">
        <v>207</v>
      </c>
      <c r="M130" s="53">
        <v>27</v>
      </c>
      <c r="N130" s="53">
        <v>10</v>
      </c>
      <c r="O130" s="53">
        <v>37</v>
      </c>
      <c r="P130" s="53">
        <v>26</v>
      </c>
      <c r="Q130" s="53">
        <v>19</v>
      </c>
      <c r="R130" s="53">
        <v>45</v>
      </c>
      <c r="S130" s="53">
        <v>37</v>
      </c>
      <c r="T130" s="53">
        <v>28</v>
      </c>
      <c r="U130" s="68">
        <v>65</v>
      </c>
    </row>
    <row r="131" spans="1:21" x14ac:dyDescent="0.2">
      <c r="A131" s="72" t="s">
        <v>170</v>
      </c>
      <c r="B131" s="70" t="s">
        <v>170</v>
      </c>
      <c r="C131" s="71" t="s">
        <v>273</v>
      </c>
      <c r="D131" s="53">
        <v>206</v>
      </c>
      <c r="E131" s="53">
        <v>74</v>
      </c>
      <c r="F131" s="53">
        <v>280</v>
      </c>
      <c r="G131" s="53">
        <v>24</v>
      </c>
      <c r="H131" s="53">
        <v>15</v>
      </c>
      <c r="I131" s="53">
        <v>39</v>
      </c>
      <c r="J131" s="53">
        <v>150</v>
      </c>
      <c r="K131" s="53">
        <v>57</v>
      </c>
      <c r="L131" s="53">
        <v>207</v>
      </c>
      <c r="M131" s="53">
        <v>27</v>
      </c>
      <c r="N131" s="53">
        <v>10</v>
      </c>
      <c r="O131" s="53">
        <v>37</v>
      </c>
      <c r="P131" s="53">
        <v>26</v>
      </c>
      <c r="Q131" s="53">
        <v>19</v>
      </c>
      <c r="R131" s="53">
        <v>45</v>
      </c>
      <c r="S131" s="53">
        <v>37</v>
      </c>
      <c r="T131" s="53">
        <v>28</v>
      </c>
      <c r="U131" s="68">
        <v>65</v>
      </c>
    </row>
    <row r="132" spans="1:21" x14ac:dyDescent="0.2">
      <c r="A132" s="73" t="s">
        <v>223</v>
      </c>
      <c r="B132" s="74"/>
      <c r="C132" s="75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76"/>
    </row>
    <row r="133" spans="1:21" x14ac:dyDescent="0.2">
      <c r="A133" s="60" t="s">
        <v>13</v>
      </c>
      <c r="B133" s="61"/>
      <c r="C133" s="62"/>
      <c r="D133" s="63">
        <v>27</v>
      </c>
      <c r="E133" s="63">
        <v>36</v>
      </c>
      <c r="F133" s="63">
        <v>63</v>
      </c>
      <c r="G133" s="63">
        <v>25</v>
      </c>
      <c r="H133" s="63">
        <v>30</v>
      </c>
      <c r="I133" s="63">
        <v>55</v>
      </c>
      <c r="J133" s="63">
        <v>39</v>
      </c>
      <c r="K133" s="63">
        <v>31</v>
      </c>
      <c r="L133" s="63">
        <v>70</v>
      </c>
      <c r="M133" s="63">
        <v>37</v>
      </c>
      <c r="N133" s="63">
        <v>33</v>
      </c>
      <c r="O133" s="63">
        <v>70</v>
      </c>
      <c r="P133" s="63">
        <v>50</v>
      </c>
      <c r="Q133" s="63">
        <v>38</v>
      </c>
      <c r="R133" s="63">
        <v>88</v>
      </c>
      <c r="S133" s="63">
        <v>46</v>
      </c>
      <c r="T133" s="63">
        <v>38</v>
      </c>
      <c r="U133" s="64">
        <v>84</v>
      </c>
    </row>
    <row r="134" spans="1:21" x14ac:dyDescent="0.2">
      <c r="A134" s="65" t="s">
        <v>187</v>
      </c>
      <c r="B134" s="66"/>
      <c r="C134" s="67"/>
      <c r="D134" s="53">
        <v>27</v>
      </c>
      <c r="E134" s="53">
        <v>36</v>
      </c>
      <c r="F134" s="53">
        <v>63</v>
      </c>
      <c r="G134" s="53">
        <v>25</v>
      </c>
      <c r="H134" s="53">
        <v>30</v>
      </c>
      <c r="I134" s="53">
        <v>55</v>
      </c>
      <c r="J134" s="53">
        <v>39</v>
      </c>
      <c r="K134" s="53">
        <v>31</v>
      </c>
      <c r="L134" s="53">
        <v>70</v>
      </c>
      <c r="M134" s="53">
        <v>37</v>
      </c>
      <c r="N134" s="53">
        <v>33</v>
      </c>
      <c r="O134" s="53">
        <v>70</v>
      </c>
      <c r="P134" s="53">
        <v>50</v>
      </c>
      <c r="Q134" s="53">
        <v>38</v>
      </c>
      <c r="R134" s="53">
        <v>88</v>
      </c>
      <c r="S134" s="53">
        <v>46</v>
      </c>
      <c r="T134" s="53">
        <v>38</v>
      </c>
      <c r="U134" s="68">
        <v>84</v>
      </c>
    </row>
    <row r="135" spans="1:21" ht="13.5" thickBot="1" x14ac:dyDescent="0.25">
      <c r="A135" s="79">
        <v>4.0301</v>
      </c>
      <c r="B135" s="80" t="s">
        <v>173</v>
      </c>
      <c r="C135" s="81" t="s">
        <v>223</v>
      </c>
      <c r="D135" s="82">
        <v>27</v>
      </c>
      <c r="E135" s="82">
        <v>36</v>
      </c>
      <c r="F135" s="82">
        <v>63</v>
      </c>
      <c r="G135" s="82">
        <v>25</v>
      </c>
      <c r="H135" s="82">
        <v>30</v>
      </c>
      <c r="I135" s="82">
        <v>55</v>
      </c>
      <c r="J135" s="82">
        <v>39</v>
      </c>
      <c r="K135" s="82">
        <v>31</v>
      </c>
      <c r="L135" s="82">
        <v>70</v>
      </c>
      <c r="M135" s="82">
        <v>37</v>
      </c>
      <c r="N135" s="82">
        <v>33</v>
      </c>
      <c r="O135" s="82">
        <v>70</v>
      </c>
      <c r="P135" s="82">
        <v>50</v>
      </c>
      <c r="Q135" s="82">
        <v>38</v>
      </c>
      <c r="R135" s="82">
        <v>88</v>
      </c>
      <c r="S135" s="82">
        <v>46</v>
      </c>
      <c r="T135" s="82">
        <v>38</v>
      </c>
      <c r="U135" s="83">
        <v>84</v>
      </c>
    </row>
  </sheetData>
  <mergeCells count="17">
    <mergeCell ref="C8:C10"/>
    <mergeCell ref="J9:L9"/>
    <mergeCell ref="M9:O9"/>
    <mergeCell ref="P9:R9"/>
    <mergeCell ref="S9:U9"/>
    <mergeCell ref="D8:I8"/>
    <mergeCell ref="J8:O8"/>
    <mergeCell ref="P8:U8"/>
    <mergeCell ref="D9:F9"/>
    <mergeCell ref="G9:I9"/>
    <mergeCell ref="A6:U6"/>
    <mergeCell ref="A7:U7"/>
    <mergeCell ref="A1:U1"/>
    <mergeCell ref="A2:U2"/>
    <mergeCell ref="A3:U3"/>
    <mergeCell ref="S4:T4"/>
    <mergeCell ref="A5:U5"/>
  </mergeCells>
  <printOptions horizontalCentered="1"/>
  <pageMargins left="0.25" right="0.25" top="0.75" bottom="0.75" header="0.3" footer="0.3"/>
  <pageSetup paperSize="5" scale="95" orientation="landscape" horizontalDpi="90" verticalDpi="9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RowHeight="15" x14ac:dyDescent="0.25"/>
  <cols>
    <col min="1" max="1" width="5" customWidth="1"/>
    <col min="2" max="2" width="9.5703125" customWidth="1"/>
    <col min="3" max="3" width="28.5703125" bestFit="1" customWidth="1"/>
    <col min="4" max="22" width="8.7109375" style="118" customWidth="1"/>
  </cols>
  <sheetData>
    <row r="1" spans="1:25" s="46" customFormat="1" x14ac:dyDescent="0.25">
      <c r="A1" s="84"/>
      <c r="B1" s="159" t="s">
        <v>183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84"/>
      <c r="X1" s="84"/>
      <c r="Y1" s="84"/>
    </row>
    <row r="2" spans="1:25" s="46" customFormat="1" x14ac:dyDescent="0.25">
      <c r="A2" s="84"/>
      <c r="B2" s="159" t="s">
        <v>184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84"/>
      <c r="X2" s="84"/>
      <c r="Y2" s="84"/>
    </row>
    <row r="3" spans="1:25" s="46" customFormat="1" x14ac:dyDescent="0.25">
      <c r="A3" s="84"/>
      <c r="B3" s="159" t="s">
        <v>192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84"/>
      <c r="X3" s="84"/>
      <c r="Y3" s="84"/>
    </row>
    <row r="4" spans="1:25" s="86" customFormat="1" ht="11.25" x14ac:dyDescent="0.25">
      <c r="B4" s="91"/>
      <c r="C4" s="91"/>
      <c r="D4" s="91"/>
      <c r="E4" s="92"/>
      <c r="F4" s="92"/>
      <c r="G4" s="92"/>
      <c r="H4" s="92"/>
      <c r="I4" s="92"/>
      <c r="J4" s="92"/>
      <c r="K4" s="92"/>
      <c r="L4" s="92"/>
      <c r="M4" s="93"/>
      <c r="N4" s="92"/>
      <c r="O4" s="92"/>
      <c r="P4" s="92"/>
      <c r="Q4" s="95"/>
      <c r="R4" s="92"/>
      <c r="S4" s="92"/>
      <c r="T4" s="141" t="s">
        <v>293</v>
      </c>
      <c r="U4" s="141"/>
      <c r="V4" s="141"/>
    </row>
    <row r="5" spans="1:25" s="46" customFormat="1" x14ac:dyDescent="0.25">
      <c r="A5" s="84"/>
      <c r="B5" s="160" t="s">
        <v>276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84"/>
      <c r="X5" s="84"/>
      <c r="Y5" s="84"/>
    </row>
    <row r="6" spans="1:25" s="46" customFormat="1" x14ac:dyDescent="0.25">
      <c r="A6" s="84"/>
      <c r="B6" s="161" t="s">
        <v>275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84"/>
      <c r="X6" s="84"/>
      <c r="Y6" s="84"/>
    </row>
    <row r="7" spans="1:25" s="86" customFormat="1" ht="11.25" x14ac:dyDescent="0.25">
      <c r="B7" s="162" t="s">
        <v>196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</row>
    <row r="8" spans="1:25" ht="15" customHeight="1" x14ac:dyDescent="0.25">
      <c r="A8" s="16"/>
      <c r="B8" s="153" t="s">
        <v>274</v>
      </c>
      <c r="C8" s="154"/>
      <c r="D8" s="149" t="s">
        <v>195</v>
      </c>
      <c r="E8" s="150"/>
      <c r="F8" s="150"/>
      <c r="G8" s="150"/>
      <c r="H8" s="150"/>
      <c r="I8" s="150"/>
      <c r="J8" s="150" t="s">
        <v>214</v>
      </c>
      <c r="K8" s="150"/>
      <c r="L8" s="150"/>
      <c r="M8" s="150"/>
      <c r="N8" s="150"/>
      <c r="O8" s="150"/>
      <c r="P8" s="150" t="s">
        <v>227</v>
      </c>
      <c r="Q8" s="150"/>
      <c r="R8" s="150"/>
      <c r="S8" s="150"/>
      <c r="T8" s="150"/>
      <c r="U8" s="150"/>
      <c r="V8" s="151"/>
    </row>
    <row r="9" spans="1:25" x14ac:dyDescent="0.25">
      <c r="A9" s="16"/>
      <c r="B9" s="155"/>
      <c r="C9" s="156"/>
      <c r="D9" s="152" t="s">
        <v>197</v>
      </c>
      <c r="E9" s="152"/>
      <c r="F9" s="152"/>
      <c r="G9" s="152" t="s">
        <v>198</v>
      </c>
      <c r="H9" s="152"/>
      <c r="I9" s="152"/>
      <c r="J9" s="152" t="s">
        <v>197</v>
      </c>
      <c r="K9" s="152"/>
      <c r="L9" s="152"/>
      <c r="M9" s="152" t="s">
        <v>198</v>
      </c>
      <c r="N9" s="152"/>
      <c r="O9" s="152"/>
      <c r="P9" s="152" t="s">
        <v>197</v>
      </c>
      <c r="Q9" s="152"/>
      <c r="R9" s="152"/>
      <c r="S9" s="152" t="s">
        <v>198</v>
      </c>
      <c r="T9" s="152"/>
      <c r="U9" s="152"/>
      <c r="V9" s="152"/>
    </row>
    <row r="10" spans="1:25" ht="15.75" thickBot="1" x14ac:dyDescent="0.3">
      <c r="A10" s="16"/>
      <c r="B10" s="157"/>
      <c r="C10" s="158"/>
      <c r="D10" s="111" t="s">
        <v>2</v>
      </c>
      <c r="E10" s="111" t="s">
        <v>1</v>
      </c>
      <c r="F10" s="111" t="s">
        <v>292</v>
      </c>
      <c r="G10" s="111" t="s">
        <v>2</v>
      </c>
      <c r="H10" s="111" t="s">
        <v>1</v>
      </c>
      <c r="I10" s="111" t="s">
        <v>292</v>
      </c>
      <c r="J10" s="111" t="s">
        <v>2</v>
      </c>
      <c r="K10" s="111" t="s">
        <v>1</v>
      </c>
      <c r="L10" s="111" t="s">
        <v>292</v>
      </c>
      <c r="M10" s="111" t="s">
        <v>2</v>
      </c>
      <c r="N10" s="111" t="s">
        <v>1</v>
      </c>
      <c r="O10" s="111" t="s">
        <v>292</v>
      </c>
      <c r="P10" s="111" t="s">
        <v>2</v>
      </c>
      <c r="Q10" s="111" t="s">
        <v>1</v>
      </c>
      <c r="R10" s="111" t="s">
        <v>292</v>
      </c>
      <c r="S10" s="111" t="s">
        <v>2</v>
      </c>
      <c r="T10" s="111" t="s">
        <v>1</v>
      </c>
      <c r="U10" s="114" t="s">
        <v>277</v>
      </c>
      <c r="V10" s="111" t="s">
        <v>292</v>
      </c>
    </row>
    <row r="11" spans="1:25" ht="15.75" thickBot="1" x14ac:dyDescent="0.3">
      <c r="A11" s="16"/>
      <c r="B11" s="112" t="s">
        <v>278</v>
      </c>
      <c r="C11" s="113"/>
      <c r="D11" s="115">
        <v>1938</v>
      </c>
      <c r="E11" s="115">
        <v>1081</v>
      </c>
      <c r="F11" s="115">
        <v>3019</v>
      </c>
      <c r="G11" s="115">
        <v>1732</v>
      </c>
      <c r="H11" s="115">
        <v>991</v>
      </c>
      <c r="I11" s="115">
        <v>2723</v>
      </c>
      <c r="J11" s="115">
        <v>1507</v>
      </c>
      <c r="K11" s="115">
        <v>1242</v>
      </c>
      <c r="L11" s="115">
        <v>2749</v>
      </c>
      <c r="M11" s="115">
        <v>1398</v>
      </c>
      <c r="N11" s="115">
        <v>1128</v>
      </c>
      <c r="O11" s="115">
        <v>2526</v>
      </c>
      <c r="P11" s="115">
        <v>1461</v>
      </c>
      <c r="Q11" s="115">
        <v>1159</v>
      </c>
      <c r="R11" s="115">
        <v>2620</v>
      </c>
      <c r="S11" s="115">
        <v>1435</v>
      </c>
      <c r="T11" s="115">
        <v>1112</v>
      </c>
      <c r="U11" s="115">
        <v>1</v>
      </c>
      <c r="V11" s="115">
        <v>2548</v>
      </c>
    </row>
    <row r="12" spans="1:25" x14ac:dyDescent="0.25">
      <c r="A12" s="16"/>
      <c r="B12" s="100">
        <v>6</v>
      </c>
      <c r="C12" s="96" t="s">
        <v>79</v>
      </c>
      <c r="D12" s="116">
        <v>4</v>
      </c>
      <c r="E12" s="116">
        <v>2</v>
      </c>
      <c r="F12" s="116">
        <v>6</v>
      </c>
      <c r="G12" s="116">
        <v>2</v>
      </c>
      <c r="H12" s="116">
        <v>1</v>
      </c>
      <c r="I12" s="116">
        <v>3</v>
      </c>
      <c r="J12" s="116">
        <v>3</v>
      </c>
      <c r="K12" s="116">
        <v>9</v>
      </c>
      <c r="L12" s="116">
        <v>12</v>
      </c>
      <c r="M12" s="116">
        <v>2</v>
      </c>
      <c r="N12" s="116">
        <v>7</v>
      </c>
      <c r="O12" s="116">
        <v>9</v>
      </c>
      <c r="P12" s="116">
        <v>8</v>
      </c>
      <c r="Q12" s="116">
        <v>8</v>
      </c>
      <c r="R12" s="116">
        <v>16</v>
      </c>
      <c r="S12" s="116">
        <v>6</v>
      </c>
      <c r="T12" s="116">
        <v>1</v>
      </c>
      <c r="U12" s="116"/>
      <c r="V12" s="116">
        <v>7</v>
      </c>
    </row>
    <row r="13" spans="1:25" x14ac:dyDescent="0.25">
      <c r="A13" s="16"/>
      <c r="B13" s="101">
        <v>7</v>
      </c>
      <c r="C13" s="96" t="s">
        <v>187</v>
      </c>
      <c r="D13" s="116">
        <v>1080</v>
      </c>
      <c r="E13" s="116">
        <v>551</v>
      </c>
      <c r="F13" s="116">
        <v>1631</v>
      </c>
      <c r="G13" s="116">
        <v>893</v>
      </c>
      <c r="H13" s="116">
        <v>481</v>
      </c>
      <c r="I13" s="116">
        <v>1374</v>
      </c>
      <c r="J13" s="116">
        <v>725</v>
      </c>
      <c r="K13" s="116">
        <v>677</v>
      </c>
      <c r="L13" s="116">
        <v>1402</v>
      </c>
      <c r="M13" s="116">
        <v>650</v>
      </c>
      <c r="N13" s="116">
        <v>611</v>
      </c>
      <c r="O13" s="116">
        <v>1261</v>
      </c>
      <c r="P13" s="116">
        <v>669</v>
      </c>
      <c r="Q13" s="116">
        <v>629</v>
      </c>
      <c r="R13" s="116">
        <v>1298</v>
      </c>
      <c r="S13" s="116">
        <v>669</v>
      </c>
      <c r="T13" s="116">
        <v>598</v>
      </c>
      <c r="U13" s="116">
        <v>1</v>
      </c>
      <c r="V13" s="116">
        <v>1268</v>
      </c>
    </row>
    <row r="14" spans="1:25" x14ac:dyDescent="0.25">
      <c r="A14" s="16"/>
      <c r="B14" s="102"/>
      <c r="C14" s="96" t="s">
        <v>217</v>
      </c>
      <c r="D14" s="116">
        <v>25</v>
      </c>
      <c r="E14" s="116">
        <v>33</v>
      </c>
      <c r="F14" s="116">
        <v>58</v>
      </c>
      <c r="G14" s="116">
        <v>24</v>
      </c>
      <c r="H14" s="116">
        <v>30</v>
      </c>
      <c r="I14" s="116">
        <v>54</v>
      </c>
      <c r="J14" s="116">
        <v>21</v>
      </c>
      <c r="K14" s="116">
        <v>32</v>
      </c>
      <c r="L14" s="116">
        <v>53</v>
      </c>
      <c r="M14" s="116">
        <v>25</v>
      </c>
      <c r="N14" s="116">
        <v>31</v>
      </c>
      <c r="O14" s="116">
        <v>56</v>
      </c>
      <c r="P14" s="116">
        <v>34</v>
      </c>
      <c r="Q14" s="116">
        <v>32</v>
      </c>
      <c r="R14" s="116">
        <v>66</v>
      </c>
      <c r="S14" s="116">
        <v>32</v>
      </c>
      <c r="T14" s="116">
        <v>25</v>
      </c>
      <c r="U14" s="116"/>
      <c r="V14" s="116">
        <v>57</v>
      </c>
    </row>
    <row r="15" spans="1:25" x14ac:dyDescent="0.25">
      <c r="A15" s="16"/>
      <c r="B15" s="103"/>
      <c r="C15" s="96" t="s">
        <v>213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>
        <v>1</v>
      </c>
      <c r="O15" s="116">
        <v>1</v>
      </c>
      <c r="P15" s="116"/>
      <c r="Q15" s="116"/>
      <c r="R15" s="116"/>
      <c r="S15" s="116"/>
      <c r="T15" s="116"/>
      <c r="U15" s="116"/>
      <c r="V15" s="116"/>
    </row>
    <row r="16" spans="1:25" x14ac:dyDescent="0.25">
      <c r="A16" s="16"/>
      <c r="B16" s="100">
        <v>8</v>
      </c>
      <c r="C16" s="96" t="s">
        <v>219</v>
      </c>
      <c r="D16" s="116">
        <v>2</v>
      </c>
      <c r="E16" s="116">
        <v>1</v>
      </c>
      <c r="F16" s="116">
        <v>3</v>
      </c>
      <c r="G16" s="116">
        <v>1</v>
      </c>
      <c r="H16" s="116"/>
      <c r="I16" s="116">
        <v>1</v>
      </c>
      <c r="J16" s="116">
        <v>2</v>
      </c>
      <c r="K16" s="116"/>
      <c r="L16" s="116">
        <v>2</v>
      </c>
      <c r="M16" s="116">
        <v>3</v>
      </c>
      <c r="N16" s="116"/>
      <c r="O16" s="116">
        <v>3</v>
      </c>
      <c r="P16" s="116">
        <v>2</v>
      </c>
      <c r="Q16" s="116"/>
      <c r="R16" s="116">
        <v>2</v>
      </c>
      <c r="S16" s="116">
        <v>1</v>
      </c>
      <c r="T16" s="116"/>
      <c r="U16" s="116"/>
      <c r="V16" s="116">
        <v>1</v>
      </c>
    </row>
    <row r="17" spans="1:22" x14ac:dyDescent="0.25">
      <c r="A17" s="16"/>
      <c r="B17" s="100">
        <v>9</v>
      </c>
      <c r="C17" s="96" t="s">
        <v>20</v>
      </c>
      <c r="D17" s="116">
        <v>511</v>
      </c>
      <c r="E17" s="116">
        <v>307</v>
      </c>
      <c r="F17" s="116">
        <v>818</v>
      </c>
      <c r="G17" s="116">
        <v>498</v>
      </c>
      <c r="H17" s="116">
        <v>294</v>
      </c>
      <c r="I17" s="116">
        <v>792</v>
      </c>
      <c r="J17" s="116">
        <v>460</v>
      </c>
      <c r="K17" s="116">
        <v>342</v>
      </c>
      <c r="L17" s="116">
        <v>802</v>
      </c>
      <c r="M17" s="116">
        <v>426</v>
      </c>
      <c r="N17" s="116">
        <v>298</v>
      </c>
      <c r="O17" s="116">
        <v>724</v>
      </c>
      <c r="P17" s="116">
        <v>451</v>
      </c>
      <c r="Q17" s="116">
        <v>329</v>
      </c>
      <c r="R17" s="116">
        <v>780</v>
      </c>
      <c r="S17" s="116">
        <v>437</v>
      </c>
      <c r="T17" s="116">
        <v>333</v>
      </c>
      <c r="U17" s="116"/>
      <c r="V17" s="116">
        <v>770</v>
      </c>
    </row>
    <row r="18" spans="1:22" x14ac:dyDescent="0.25">
      <c r="A18" s="16"/>
      <c r="B18" s="100">
        <v>11</v>
      </c>
      <c r="C18" s="96" t="s">
        <v>97</v>
      </c>
      <c r="D18" s="116">
        <v>316</v>
      </c>
      <c r="E18" s="116">
        <v>187</v>
      </c>
      <c r="F18" s="116">
        <v>503</v>
      </c>
      <c r="G18" s="116">
        <v>314</v>
      </c>
      <c r="H18" s="116">
        <v>185</v>
      </c>
      <c r="I18" s="116">
        <v>499</v>
      </c>
      <c r="J18" s="116">
        <v>296</v>
      </c>
      <c r="K18" s="116">
        <v>182</v>
      </c>
      <c r="L18" s="116">
        <v>478</v>
      </c>
      <c r="M18" s="116">
        <v>292</v>
      </c>
      <c r="N18" s="116">
        <v>180</v>
      </c>
      <c r="O18" s="116">
        <v>472</v>
      </c>
      <c r="P18" s="116">
        <v>297</v>
      </c>
      <c r="Q18" s="116">
        <v>161</v>
      </c>
      <c r="R18" s="116">
        <v>458</v>
      </c>
      <c r="S18" s="116">
        <v>290</v>
      </c>
      <c r="T18" s="116">
        <v>155</v>
      </c>
      <c r="U18" s="116"/>
      <c r="V18" s="116">
        <v>445</v>
      </c>
    </row>
    <row r="19" spans="1:22" x14ac:dyDescent="0.25">
      <c r="A19" s="100" t="s">
        <v>279</v>
      </c>
      <c r="B19" s="103"/>
      <c r="C19" s="104"/>
      <c r="D19" s="117">
        <v>92</v>
      </c>
      <c r="E19" s="117">
        <v>88</v>
      </c>
      <c r="F19" s="117">
        <v>180</v>
      </c>
      <c r="G19" s="117">
        <v>85</v>
      </c>
      <c r="H19" s="117">
        <v>77</v>
      </c>
      <c r="I19" s="117">
        <v>162</v>
      </c>
      <c r="J19" s="117">
        <v>69</v>
      </c>
      <c r="K19" s="117">
        <v>88</v>
      </c>
      <c r="L19" s="117">
        <v>157</v>
      </c>
      <c r="M19" s="117">
        <v>57</v>
      </c>
      <c r="N19" s="117">
        <v>66</v>
      </c>
      <c r="O19" s="117">
        <v>123</v>
      </c>
      <c r="P19" s="117">
        <v>56</v>
      </c>
      <c r="Q19" s="117">
        <v>74</v>
      </c>
      <c r="R19" s="117">
        <v>130</v>
      </c>
      <c r="S19" s="117">
        <v>48</v>
      </c>
      <c r="T19" s="117">
        <v>64</v>
      </c>
      <c r="U19" s="117"/>
      <c r="V19" s="117">
        <v>112</v>
      </c>
    </row>
    <row r="20" spans="1:22" x14ac:dyDescent="0.25">
      <c r="A20" s="105">
        <v>7</v>
      </c>
      <c r="B20" s="106" t="s">
        <v>187</v>
      </c>
      <c r="C20" s="107"/>
      <c r="D20" s="116">
        <v>85</v>
      </c>
      <c r="E20" s="116">
        <v>75</v>
      </c>
      <c r="F20" s="116">
        <v>160</v>
      </c>
      <c r="G20" s="116">
        <v>79</v>
      </c>
      <c r="H20" s="116">
        <v>65</v>
      </c>
      <c r="I20" s="116">
        <v>144</v>
      </c>
      <c r="J20" s="116">
        <v>61</v>
      </c>
      <c r="K20" s="116">
        <v>71</v>
      </c>
      <c r="L20" s="116">
        <v>132</v>
      </c>
      <c r="M20" s="116">
        <v>50</v>
      </c>
      <c r="N20" s="116">
        <v>53</v>
      </c>
      <c r="O20" s="116">
        <v>103</v>
      </c>
      <c r="P20" s="116">
        <v>47</v>
      </c>
      <c r="Q20" s="116">
        <v>59</v>
      </c>
      <c r="R20" s="116">
        <v>106</v>
      </c>
      <c r="S20" s="116">
        <v>41</v>
      </c>
      <c r="T20" s="116">
        <v>49</v>
      </c>
      <c r="U20" s="116"/>
      <c r="V20" s="116">
        <v>90</v>
      </c>
    </row>
    <row r="21" spans="1:22" x14ac:dyDescent="0.25">
      <c r="A21" s="103"/>
      <c r="B21" s="108" t="s">
        <v>17</v>
      </c>
      <c r="C21" s="96" t="s">
        <v>215</v>
      </c>
      <c r="D21" s="116">
        <v>85</v>
      </c>
      <c r="E21" s="116">
        <v>75</v>
      </c>
      <c r="F21" s="116">
        <v>160</v>
      </c>
      <c r="G21" s="116">
        <v>79</v>
      </c>
      <c r="H21" s="116">
        <v>65</v>
      </c>
      <c r="I21" s="116">
        <v>144</v>
      </c>
      <c r="J21" s="116">
        <v>61</v>
      </c>
      <c r="K21" s="116">
        <v>71</v>
      </c>
      <c r="L21" s="116">
        <v>132</v>
      </c>
      <c r="M21" s="116">
        <v>50</v>
      </c>
      <c r="N21" s="116">
        <v>53</v>
      </c>
      <c r="O21" s="116">
        <v>103</v>
      </c>
      <c r="P21" s="116">
        <v>47</v>
      </c>
      <c r="Q21" s="116">
        <v>59</v>
      </c>
      <c r="R21" s="116">
        <v>106</v>
      </c>
      <c r="S21" s="116">
        <v>41</v>
      </c>
      <c r="T21" s="116">
        <v>49</v>
      </c>
      <c r="U21" s="116"/>
      <c r="V21" s="116">
        <v>90</v>
      </c>
    </row>
    <row r="22" spans="1:22" x14ac:dyDescent="0.25">
      <c r="A22" s="105">
        <v>9</v>
      </c>
      <c r="B22" s="106" t="s">
        <v>20</v>
      </c>
      <c r="C22" s="107"/>
      <c r="D22" s="116">
        <v>7</v>
      </c>
      <c r="E22" s="116">
        <v>13</v>
      </c>
      <c r="F22" s="116">
        <v>20</v>
      </c>
      <c r="G22" s="116">
        <v>6</v>
      </c>
      <c r="H22" s="116">
        <v>12</v>
      </c>
      <c r="I22" s="116">
        <v>18</v>
      </c>
      <c r="J22" s="116">
        <v>8</v>
      </c>
      <c r="K22" s="116">
        <v>17</v>
      </c>
      <c r="L22" s="116">
        <v>25</v>
      </c>
      <c r="M22" s="116">
        <v>7</v>
      </c>
      <c r="N22" s="116">
        <v>13</v>
      </c>
      <c r="O22" s="116">
        <v>20</v>
      </c>
      <c r="P22" s="116">
        <v>9</v>
      </c>
      <c r="Q22" s="116">
        <v>15</v>
      </c>
      <c r="R22" s="116">
        <v>24</v>
      </c>
      <c r="S22" s="116">
        <v>7</v>
      </c>
      <c r="T22" s="116">
        <v>15</v>
      </c>
      <c r="U22" s="116"/>
      <c r="V22" s="116">
        <v>22</v>
      </c>
    </row>
    <row r="23" spans="1:22" x14ac:dyDescent="0.25">
      <c r="A23" s="102"/>
      <c r="B23" s="108" t="s">
        <v>21</v>
      </c>
      <c r="C23" s="96" t="s">
        <v>22</v>
      </c>
      <c r="D23" s="116">
        <v>6</v>
      </c>
      <c r="E23" s="116">
        <v>3</v>
      </c>
      <c r="F23" s="116">
        <v>9</v>
      </c>
      <c r="G23" s="116">
        <v>5</v>
      </c>
      <c r="H23" s="116">
        <v>3</v>
      </c>
      <c r="I23" s="116">
        <v>8</v>
      </c>
      <c r="J23" s="116">
        <v>7</v>
      </c>
      <c r="K23" s="116">
        <v>10</v>
      </c>
      <c r="L23" s="116">
        <v>17</v>
      </c>
      <c r="M23" s="116">
        <v>6</v>
      </c>
      <c r="N23" s="116">
        <v>8</v>
      </c>
      <c r="O23" s="116">
        <v>14</v>
      </c>
      <c r="P23" s="116">
        <v>9</v>
      </c>
      <c r="Q23" s="116">
        <v>11</v>
      </c>
      <c r="R23" s="116">
        <v>20</v>
      </c>
      <c r="S23" s="116">
        <v>7</v>
      </c>
      <c r="T23" s="116">
        <v>10</v>
      </c>
      <c r="U23" s="116"/>
      <c r="V23" s="116">
        <v>17</v>
      </c>
    </row>
    <row r="24" spans="1:22" x14ac:dyDescent="0.25">
      <c r="A24" s="102"/>
      <c r="B24" s="108" t="s">
        <v>9</v>
      </c>
      <c r="C24" s="96" t="s">
        <v>10</v>
      </c>
      <c r="D24" s="116">
        <v>1</v>
      </c>
      <c r="E24" s="116">
        <v>10</v>
      </c>
      <c r="F24" s="116">
        <v>11</v>
      </c>
      <c r="G24" s="116">
        <v>1</v>
      </c>
      <c r="H24" s="116">
        <v>9</v>
      </c>
      <c r="I24" s="116">
        <v>10</v>
      </c>
      <c r="J24" s="116">
        <v>1</v>
      </c>
      <c r="K24" s="116">
        <v>7</v>
      </c>
      <c r="L24" s="116">
        <v>8</v>
      </c>
      <c r="M24" s="116">
        <v>1</v>
      </c>
      <c r="N24" s="116">
        <v>5</v>
      </c>
      <c r="O24" s="116">
        <v>6</v>
      </c>
      <c r="P24" s="116"/>
      <c r="Q24" s="116">
        <v>4</v>
      </c>
      <c r="R24" s="116">
        <v>4</v>
      </c>
      <c r="S24" s="116"/>
      <c r="T24" s="116">
        <v>5</v>
      </c>
      <c r="U24" s="116"/>
      <c r="V24" s="116">
        <v>5</v>
      </c>
    </row>
    <row r="25" spans="1:22" x14ac:dyDescent="0.25">
      <c r="A25" s="100" t="s">
        <v>280</v>
      </c>
      <c r="B25" s="103"/>
      <c r="C25" s="104"/>
      <c r="D25" s="117">
        <v>63</v>
      </c>
      <c r="E25" s="117">
        <v>42</v>
      </c>
      <c r="F25" s="117">
        <v>105</v>
      </c>
      <c r="G25" s="117">
        <v>64</v>
      </c>
      <c r="H25" s="117">
        <v>41</v>
      </c>
      <c r="I25" s="117">
        <v>105</v>
      </c>
      <c r="J25" s="117">
        <v>50</v>
      </c>
      <c r="K25" s="117">
        <v>50</v>
      </c>
      <c r="L25" s="117">
        <v>100</v>
      </c>
      <c r="M25" s="117">
        <v>44</v>
      </c>
      <c r="N25" s="117">
        <v>46</v>
      </c>
      <c r="O25" s="117">
        <v>90</v>
      </c>
      <c r="P25" s="117">
        <v>51</v>
      </c>
      <c r="Q25" s="117">
        <v>51</v>
      </c>
      <c r="R25" s="117">
        <v>102</v>
      </c>
      <c r="S25" s="117">
        <v>58</v>
      </c>
      <c r="T25" s="117">
        <v>50</v>
      </c>
      <c r="U25" s="117"/>
      <c r="V25" s="117">
        <v>108</v>
      </c>
    </row>
    <row r="26" spans="1:22" x14ac:dyDescent="0.25">
      <c r="A26" s="105">
        <v>7</v>
      </c>
      <c r="B26" s="106" t="s">
        <v>187</v>
      </c>
      <c r="C26" s="107"/>
      <c r="D26" s="116">
        <v>63</v>
      </c>
      <c r="E26" s="116">
        <v>42</v>
      </c>
      <c r="F26" s="116">
        <v>105</v>
      </c>
      <c r="G26" s="116">
        <v>64</v>
      </c>
      <c r="H26" s="116">
        <v>41</v>
      </c>
      <c r="I26" s="116">
        <v>105</v>
      </c>
      <c r="J26" s="116">
        <v>50</v>
      </c>
      <c r="K26" s="116">
        <v>50</v>
      </c>
      <c r="L26" s="116">
        <v>100</v>
      </c>
      <c r="M26" s="116">
        <v>44</v>
      </c>
      <c r="N26" s="116">
        <v>46</v>
      </c>
      <c r="O26" s="116">
        <v>90</v>
      </c>
      <c r="P26" s="116">
        <v>51</v>
      </c>
      <c r="Q26" s="116">
        <v>51</v>
      </c>
      <c r="R26" s="116">
        <v>102</v>
      </c>
      <c r="S26" s="116">
        <v>58</v>
      </c>
      <c r="T26" s="116">
        <v>50</v>
      </c>
      <c r="U26" s="116"/>
      <c r="V26" s="116">
        <v>108</v>
      </c>
    </row>
    <row r="27" spans="1:22" x14ac:dyDescent="0.25">
      <c r="A27" s="102"/>
      <c r="B27" s="108" t="s">
        <v>15</v>
      </c>
      <c r="C27" s="96" t="s">
        <v>16</v>
      </c>
      <c r="D27" s="116">
        <v>63</v>
      </c>
      <c r="E27" s="116">
        <v>42</v>
      </c>
      <c r="F27" s="116">
        <v>105</v>
      </c>
      <c r="G27" s="116">
        <v>64</v>
      </c>
      <c r="H27" s="116">
        <v>41</v>
      </c>
      <c r="I27" s="116">
        <v>105</v>
      </c>
      <c r="J27" s="116">
        <v>50</v>
      </c>
      <c r="K27" s="116">
        <v>50</v>
      </c>
      <c r="L27" s="116">
        <v>100</v>
      </c>
      <c r="M27" s="116">
        <v>44</v>
      </c>
      <c r="N27" s="116">
        <v>46</v>
      </c>
      <c r="O27" s="116">
        <v>90</v>
      </c>
      <c r="P27" s="116">
        <v>51</v>
      </c>
      <c r="Q27" s="116">
        <v>51</v>
      </c>
      <c r="R27" s="116">
        <v>102</v>
      </c>
      <c r="S27" s="116">
        <v>58</v>
      </c>
      <c r="T27" s="116">
        <v>50</v>
      </c>
      <c r="U27" s="116"/>
      <c r="V27" s="116">
        <v>108</v>
      </c>
    </row>
    <row r="28" spans="1:22" x14ac:dyDescent="0.25">
      <c r="A28" s="100" t="s">
        <v>281</v>
      </c>
      <c r="B28" s="103"/>
      <c r="C28" s="104"/>
      <c r="D28" s="117">
        <v>131</v>
      </c>
      <c r="E28" s="117">
        <v>139</v>
      </c>
      <c r="F28" s="117">
        <v>270</v>
      </c>
      <c r="G28" s="117">
        <v>124</v>
      </c>
      <c r="H28" s="117">
        <v>125</v>
      </c>
      <c r="I28" s="117">
        <v>249</v>
      </c>
      <c r="J28" s="117">
        <v>118</v>
      </c>
      <c r="K28" s="117">
        <v>170</v>
      </c>
      <c r="L28" s="117">
        <v>288</v>
      </c>
      <c r="M28" s="117">
        <v>104</v>
      </c>
      <c r="N28" s="117">
        <v>139</v>
      </c>
      <c r="O28" s="117">
        <v>243</v>
      </c>
      <c r="P28" s="117">
        <v>101</v>
      </c>
      <c r="Q28" s="117">
        <v>155</v>
      </c>
      <c r="R28" s="117">
        <v>256</v>
      </c>
      <c r="S28" s="117">
        <v>108</v>
      </c>
      <c r="T28" s="117">
        <v>151</v>
      </c>
      <c r="U28" s="117"/>
      <c r="V28" s="117">
        <v>259</v>
      </c>
    </row>
    <row r="29" spans="1:22" x14ac:dyDescent="0.25">
      <c r="A29" s="105">
        <v>7</v>
      </c>
      <c r="B29" s="106" t="s">
        <v>187</v>
      </c>
      <c r="C29" s="107"/>
      <c r="D29" s="116">
        <v>31</v>
      </c>
      <c r="E29" s="116">
        <v>39</v>
      </c>
      <c r="F29" s="116">
        <v>70</v>
      </c>
      <c r="G29" s="116">
        <v>28</v>
      </c>
      <c r="H29" s="116">
        <v>37</v>
      </c>
      <c r="I29" s="116">
        <v>65</v>
      </c>
      <c r="J29" s="116">
        <v>28</v>
      </c>
      <c r="K29" s="116">
        <v>59</v>
      </c>
      <c r="L29" s="116">
        <v>87</v>
      </c>
      <c r="M29" s="116">
        <v>24</v>
      </c>
      <c r="N29" s="116">
        <v>48</v>
      </c>
      <c r="O29" s="116">
        <v>72</v>
      </c>
      <c r="P29" s="116">
        <v>22</v>
      </c>
      <c r="Q29" s="116">
        <v>50</v>
      </c>
      <c r="R29" s="116">
        <v>72</v>
      </c>
      <c r="S29" s="116">
        <v>22</v>
      </c>
      <c r="T29" s="116">
        <v>46</v>
      </c>
      <c r="U29" s="116"/>
      <c r="V29" s="116">
        <v>68</v>
      </c>
    </row>
    <row r="30" spans="1:22" x14ac:dyDescent="0.25">
      <c r="A30" s="102"/>
      <c r="B30" s="108" t="s">
        <v>28</v>
      </c>
      <c r="C30" s="96" t="s">
        <v>238</v>
      </c>
      <c r="D30" s="116">
        <v>14</v>
      </c>
      <c r="E30" s="116">
        <v>15</v>
      </c>
      <c r="F30" s="116">
        <v>29</v>
      </c>
      <c r="G30" s="116">
        <v>17</v>
      </c>
      <c r="H30" s="116">
        <v>17</v>
      </c>
      <c r="I30" s="116">
        <v>34</v>
      </c>
      <c r="J30" s="116">
        <v>14</v>
      </c>
      <c r="K30" s="116">
        <v>25</v>
      </c>
      <c r="L30" s="116">
        <v>39</v>
      </c>
      <c r="M30" s="116">
        <v>12</v>
      </c>
      <c r="N30" s="116">
        <v>20</v>
      </c>
      <c r="O30" s="116">
        <v>32</v>
      </c>
      <c r="P30" s="116">
        <v>11</v>
      </c>
      <c r="Q30" s="116">
        <v>19</v>
      </c>
      <c r="R30" s="116">
        <v>30</v>
      </c>
      <c r="S30" s="116">
        <v>12</v>
      </c>
      <c r="T30" s="116">
        <v>19</v>
      </c>
      <c r="U30" s="116"/>
      <c r="V30" s="116">
        <v>31</v>
      </c>
    </row>
    <row r="31" spans="1:22" x14ac:dyDescent="0.25">
      <c r="A31" s="102"/>
      <c r="B31" s="108" t="s">
        <v>32</v>
      </c>
      <c r="C31" s="96" t="s">
        <v>33</v>
      </c>
      <c r="D31" s="116">
        <v>7</v>
      </c>
      <c r="E31" s="116">
        <v>7</v>
      </c>
      <c r="F31" s="116">
        <v>14</v>
      </c>
      <c r="G31" s="116">
        <v>5</v>
      </c>
      <c r="H31" s="116">
        <v>7</v>
      </c>
      <c r="I31" s="116">
        <v>12</v>
      </c>
      <c r="J31" s="116">
        <v>7</v>
      </c>
      <c r="K31" s="116">
        <v>13</v>
      </c>
      <c r="L31" s="116">
        <v>20</v>
      </c>
      <c r="M31" s="116">
        <v>6</v>
      </c>
      <c r="N31" s="116">
        <v>8</v>
      </c>
      <c r="O31" s="116">
        <v>14</v>
      </c>
      <c r="P31" s="116">
        <v>5</v>
      </c>
      <c r="Q31" s="116">
        <v>6</v>
      </c>
      <c r="R31" s="116">
        <v>11</v>
      </c>
      <c r="S31" s="116">
        <v>4</v>
      </c>
      <c r="T31" s="116">
        <v>5</v>
      </c>
      <c r="U31" s="116"/>
      <c r="V31" s="116">
        <v>9</v>
      </c>
    </row>
    <row r="32" spans="1:22" x14ac:dyDescent="0.25">
      <c r="A32" s="102"/>
      <c r="B32" s="108" t="s">
        <v>27</v>
      </c>
      <c r="C32" s="96" t="s">
        <v>235</v>
      </c>
      <c r="D32" s="116"/>
      <c r="E32" s="116"/>
      <c r="F32" s="116"/>
      <c r="G32" s="116"/>
      <c r="H32" s="116"/>
      <c r="I32" s="116"/>
      <c r="J32" s="116">
        <v>1</v>
      </c>
      <c r="K32" s="116">
        <v>7</v>
      </c>
      <c r="L32" s="116">
        <v>8</v>
      </c>
      <c r="M32" s="116">
        <v>1</v>
      </c>
      <c r="N32" s="116">
        <v>5</v>
      </c>
      <c r="O32" s="116">
        <v>6</v>
      </c>
      <c r="P32" s="116">
        <v>3</v>
      </c>
      <c r="Q32" s="116">
        <v>11</v>
      </c>
      <c r="R32" s="116">
        <v>14</v>
      </c>
      <c r="S32" s="116">
        <v>3</v>
      </c>
      <c r="T32" s="116">
        <v>9</v>
      </c>
      <c r="U32" s="116"/>
      <c r="V32" s="116">
        <v>12</v>
      </c>
    </row>
    <row r="33" spans="1:22" x14ac:dyDescent="0.25">
      <c r="A33" s="102"/>
      <c r="B33" s="108" t="s">
        <v>36</v>
      </c>
      <c r="C33" s="96" t="s">
        <v>237</v>
      </c>
      <c r="D33" s="116">
        <v>2</v>
      </c>
      <c r="E33" s="116">
        <v>2</v>
      </c>
      <c r="F33" s="116">
        <v>4</v>
      </c>
      <c r="G33" s="116">
        <v>1</v>
      </c>
      <c r="H33" s="116">
        <v>2</v>
      </c>
      <c r="I33" s="116">
        <v>3</v>
      </c>
      <c r="J33" s="116">
        <v>2</v>
      </c>
      <c r="K33" s="116">
        <v>5</v>
      </c>
      <c r="L33" s="116">
        <v>7</v>
      </c>
      <c r="M33" s="116">
        <v>2</v>
      </c>
      <c r="N33" s="116">
        <v>6</v>
      </c>
      <c r="O33" s="116">
        <v>8</v>
      </c>
      <c r="P33" s="116">
        <v>1</v>
      </c>
      <c r="Q33" s="116">
        <v>5</v>
      </c>
      <c r="R33" s="116">
        <v>6</v>
      </c>
      <c r="S33" s="116">
        <v>1</v>
      </c>
      <c r="T33" s="116">
        <v>4</v>
      </c>
      <c r="U33" s="116"/>
      <c r="V33" s="116">
        <v>5</v>
      </c>
    </row>
    <row r="34" spans="1:22" x14ac:dyDescent="0.25">
      <c r="A34" s="102"/>
      <c r="B34" s="108" t="s">
        <v>30</v>
      </c>
      <c r="C34" s="96" t="s">
        <v>239</v>
      </c>
      <c r="D34" s="116">
        <v>5</v>
      </c>
      <c r="E34" s="116">
        <v>15</v>
      </c>
      <c r="F34" s="116">
        <v>20</v>
      </c>
      <c r="G34" s="116">
        <v>3</v>
      </c>
      <c r="H34" s="116">
        <v>11</v>
      </c>
      <c r="I34" s="116">
        <v>14</v>
      </c>
      <c r="J34" s="116">
        <v>3</v>
      </c>
      <c r="K34" s="116">
        <v>8</v>
      </c>
      <c r="L34" s="116">
        <v>11</v>
      </c>
      <c r="M34" s="116">
        <v>2</v>
      </c>
      <c r="N34" s="116">
        <v>8</v>
      </c>
      <c r="O34" s="116">
        <v>10</v>
      </c>
      <c r="P34" s="116">
        <v>2</v>
      </c>
      <c r="Q34" s="116">
        <v>8</v>
      </c>
      <c r="R34" s="116">
        <v>10</v>
      </c>
      <c r="S34" s="116">
        <v>2</v>
      </c>
      <c r="T34" s="116">
        <v>8</v>
      </c>
      <c r="U34" s="116"/>
      <c r="V34" s="116">
        <v>10</v>
      </c>
    </row>
    <row r="35" spans="1:22" x14ac:dyDescent="0.25">
      <c r="A35" s="103"/>
      <c r="B35" s="108" t="s">
        <v>34</v>
      </c>
      <c r="C35" s="96" t="s">
        <v>236</v>
      </c>
      <c r="D35" s="116">
        <v>3</v>
      </c>
      <c r="E35" s="116"/>
      <c r="F35" s="116">
        <v>3</v>
      </c>
      <c r="G35" s="116">
        <v>2</v>
      </c>
      <c r="H35" s="116"/>
      <c r="I35" s="116">
        <v>2</v>
      </c>
      <c r="J35" s="116">
        <v>1</v>
      </c>
      <c r="K35" s="116">
        <v>1</v>
      </c>
      <c r="L35" s="116">
        <v>2</v>
      </c>
      <c r="M35" s="116">
        <v>1</v>
      </c>
      <c r="N35" s="116">
        <v>1</v>
      </c>
      <c r="O35" s="116">
        <v>2</v>
      </c>
      <c r="P35" s="116"/>
      <c r="Q35" s="116">
        <v>1</v>
      </c>
      <c r="R35" s="116">
        <v>1</v>
      </c>
      <c r="S35" s="116"/>
      <c r="T35" s="116">
        <v>1</v>
      </c>
      <c r="U35" s="116"/>
      <c r="V35" s="116">
        <v>1</v>
      </c>
    </row>
    <row r="36" spans="1:22" x14ac:dyDescent="0.25">
      <c r="A36" s="105">
        <v>9</v>
      </c>
      <c r="B36" s="106" t="s">
        <v>20</v>
      </c>
      <c r="C36" s="107"/>
      <c r="D36" s="116">
        <v>100</v>
      </c>
      <c r="E36" s="116">
        <v>100</v>
      </c>
      <c r="F36" s="116">
        <v>200</v>
      </c>
      <c r="G36" s="116">
        <v>96</v>
      </c>
      <c r="H36" s="116">
        <v>88</v>
      </c>
      <c r="I36" s="116">
        <v>184</v>
      </c>
      <c r="J36" s="116">
        <v>90</v>
      </c>
      <c r="K36" s="116">
        <v>111</v>
      </c>
      <c r="L36" s="116">
        <v>201</v>
      </c>
      <c r="M36" s="116">
        <v>80</v>
      </c>
      <c r="N36" s="116">
        <v>91</v>
      </c>
      <c r="O36" s="116">
        <v>171</v>
      </c>
      <c r="P36" s="116">
        <v>79</v>
      </c>
      <c r="Q36" s="116">
        <v>105</v>
      </c>
      <c r="R36" s="116">
        <v>184</v>
      </c>
      <c r="S36" s="116">
        <v>86</v>
      </c>
      <c r="T36" s="116">
        <v>105</v>
      </c>
      <c r="U36" s="116"/>
      <c r="V36" s="116">
        <v>191</v>
      </c>
    </row>
    <row r="37" spans="1:22" x14ac:dyDescent="0.25">
      <c r="A37" s="102"/>
      <c r="B37" s="108" t="s">
        <v>28</v>
      </c>
      <c r="C37" s="96" t="s">
        <v>238</v>
      </c>
      <c r="D37" s="116">
        <v>30</v>
      </c>
      <c r="E37" s="116">
        <v>26</v>
      </c>
      <c r="F37" s="116">
        <v>56</v>
      </c>
      <c r="G37" s="116">
        <v>34</v>
      </c>
      <c r="H37" s="116">
        <v>23</v>
      </c>
      <c r="I37" s="116">
        <v>57</v>
      </c>
      <c r="J37" s="116">
        <v>31</v>
      </c>
      <c r="K37" s="116">
        <v>35</v>
      </c>
      <c r="L37" s="116">
        <v>66</v>
      </c>
      <c r="M37" s="116">
        <v>30</v>
      </c>
      <c r="N37" s="116">
        <v>27</v>
      </c>
      <c r="O37" s="116">
        <v>57</v>
      </c>
      <c r="P37" s="116">
        <v>27</v>
      </c>
      <c r="Q37" s="116">
        <v>28</v>
      </c>
      <c r="R37" s="116">
        <v>55</v>
      </c>
      <c r="S37" s="116">
        <v>33</v>
      </c>
      <c r="T37" s="116">
        <v>30</v>
      </c>
      <c r="U37" s="116"/>
      <c r="V37" s="116">
        <v>63</v>
      </c>
    </row>
    <row r="38" spans="1:22" x14ac:dyDescent="0.25">
      <c r="A38" s="102"/>
      <c r="B38" s="108" t="s">
        <v>32</v>
      </c>
      <c r="C38" s="96" t="s">
        <v>33</v>
      </c>
      <c r="D38" s="116">
        <v>23</v>
      </c>
      <c r="E38" s="116">
        <v>17</v>
      </c>
      <c r="F38" s="116">
        <v>40</v>
      </c>
      <c r="G38" s="116">
        <v>19</v>
      </c>
      <c r="H38" s="116">
        <v>11</v>
      </c>
      <c r="I38" s="116">
        <v>30</v>
      </c>
      <c r="J38" s="116">
        <v>18</v>
      </c>
      <c r="K38" s="116">
        <v>12</v>
      </c>
      <c r="L38" s="116">
        <v>30</v>
      </c>
      <c r="M38" s="116">
        <v>15</v>
      </c>
      <c r="N38" s="116">
        <v>11</v>
      </c>
      <c r="O38" s="116">
        <v>26</v>
      </c>
      <c r="P38" s="116">
        <v>15</v>
      </c>
      <c r="Q38" s="116">
        <v>13</v>
      </c>
      <c r="R38" s="116">
        <v>28</v>
      </c>
      <c r="S38" s="116">
        <v>15</v>
      </c>
      <c r="T38" s="116">
        <v>14</v>
      </c>
      <c r="U38" s="116"/>
      <c r="V38" s="116">
        <v>29</v>
      </c>
    </row>
    <row r="39" spans="1:22" x14ac:dyDescent="0.25">
      <c r="A39" s="102"/>
      <c r="B39" s="108" t="s">
        <v>38</v>
      </c>
      <c r="C39" s="96" t="s">
        <v>240</v>
      </c>
      <c r="D39" s="116">
        <v>8</v>
      </c>
      <c r="E39" s="116">
        <v>21</v>
      </c>
      <c r="F39" s="116">
        <v>29</v>
      </c>
      <c r="G39" s="116">
        <v>6</v>
      </c>
      <c r="H39" s="116">
        <v>20</v>
      </c>
      <c r="I39" s="116">
        <v>26</v>
      </c>
      <c r="J39" s="116">
        <v>6</v>
      </c>
      <c r="K39" s="116">
        <v>25</v>
      </c>
      <c r="L39" s="116">
        <v>31</v>
      </c>
      <c r="M39" s="116">
        <v>5</v>
      </c>
      <c r="N39" s="116">
        <v>18</v>
      </c>
      <c r="O39" s="116">
        <v>23</v>
      </c>
      <c r="P39" s="116">
        <v>3</v>
      </c>
      <c r="Q39" s="116">
        <v>23</v>
      </c>
      <c r="R39" s="116">
        <v>26</v>
      </c>
      <c r="S39" s="116">
        <v>3</v>
      </c>
      <c r="T39" s="116">
        <v>20</v>
      </c>
      <c r="U39" s="116"/>
      <c r="V39" s="116">
        <v>23</v>
      </c>
    </row>
    <row r="40" spans="1:22" x14ac:dyDescent="0.25">
      <c r="A40" s="102"/>
      <c r="B40" s="108" t="s">
        <v>30</v>
      </c>
      <c r="C40" s="96" t="s">
        <v>239</v>
      </c>
      <c r="D40" s="116">
        <v>1</v>
      </c>
      <c r="E40" s="116">
        <v>11</v>
      </c>
      <c r="F40" s="116">
        <v>12</v>
      </c>
      <c r="G40" s="116">
        <v>1</v>
      </c>
      <c r="H40" s="116">
        <v>11</v>
      </c>
      <c r="I40" s="116">
        <v>12</v>
      </c>
      <c r="J40" s="116">
        <v>1</v>
      </c>
      <c r="K40" s="116">
        <v>13</v>
      </c>
      <c r="L40" s="116">
        <v>14</v>
      </c>
      <c r="M40" s="116">
        <v>1</v>
      </c>
      <c r="N40" s="116">
        <v>11</v>
      </c>
      <c r="O40" s="116">
        <v>12</v>
      </c>
      <c r="P40" s="116"/>
      <c r="Q40" s="116">
        <v>13</v>
      </c>
      <c r="R40" s="116">
        <v>13</v>
      </c>
      <c r="S40" s="116">
        <v>1</v>
      </c>
      <c r="T40" s="116">
        <v>12</v>
      </c>
      <c r="U40" s="116"/>
      <c r="V40" s="116">
        <v>13</v>
      </c>
    </row>
    <row r="41" spans="1:22" x14ac:dyDescent="0.25">
      <c r="A41" s="102"/>
      <c r="B41" s="108" t="s">
        <v>34</v>
      </c>
      <c r="C41" s="96" t="s">
        <v>236</v>
      </c>
      <c r="D41" s="116">
        <v>38</v>
      </c>
      <c r="E41" s="116">
        <v>25</v>
      </c>
      <c r="F41" s="116">
        <v>63</v>
      </c>
      <c r="G41" s="116">
        <v>36</v>
      </c>
      <c r="H41" s="116">
        <v>23</v>
      </c>
      <c r="I41" s="116">
        <v>59</v>
      </c>
      <c r="J41" s="116">
        <v>34</v>
      </c>
      <c r="K41" s="116">
        <v>26</v>
      </c>
      <c r="L41" s="116">
        <v>60</v>
      </c>
      <c r="M41" s="116">
        <v>29</v>
      </c>
      <c r="N41" s="116">
        <v>24</v>
      </c>
      <c r="O41" s="116">
        <v>53</v>
      </c>
      <c r="P41" s="116">
        <v>34</v>
      </c>
      <c r="Q41" s="116">
        <v>28</v>
      </c>
      <c r="R41" s="116">
        <v>62</v>
      </c>
      <c r="S41" s="116">
        <v>34</v>
      </c>
      <c r="T41" s="116">
        <v>29</v>
      </c>
      <c r="U41" s="116"/>
      <c r="V41" s="116">
        <v>63</v>
      </c>
    </row>
    <row r="42" spans="1:22" x14ac:dyDescent="0.25">
      <c r="A42" s="100" t="s">
        <v>282</v>
      </c>
      <c r="B42" s="103"/>
      <c r="C42" s="104"/>
      <c r="D42" s="117">
        <v>398</v>
      </c>
      <c r="E42" s="117">
        <v>171</v>
      </c>
      <c r="F42" s="117">
        <v>569</v>
      </c>
      <c r="G42" s="117">
        <v>344</v>
      </c>
      <c r="H42" s="117">
        <v>150</v>
      </c>
      <c r="I42" s="117">
        <v>494</v>
      </c>
      <c r="J42" s="117">
        <v>293</v>
      </c>
      <c r="K42" s="117">
        <v>220</v>
      </c>
      <c r="L42" s="117">
        <v>513</v>
      </c>
      <c r="M42" s="117">
        <v>269</v>
      </c>
      <c r="N42" s="117">
        <v>197</v>
      </c>
      <c r="O42" s="117">
        <v>466</v>
      </c>
      <c r="P42" s="117">
        <v>309</v>
      </c>
      <c r="Q42" s="117">
        <v>218</v>
      </c>
      <c r="R42" s="117">
        <v>527</v>
      </c>
      <c r="S42" s="117">
        <v>292</v>
      </c>
      <c r="T42" s="117">
        <v>201</v>
      </c>
      <c r="U42" s="117">
        <v>1</v>
      </c>
      <c r="V42" s="117">
        <v>494</v>
      </c>
    </row>
    <row r="43" spans="1:22" x14ac:dyDescent="0.25">
      <c r="A43" s="105">
        <v>7</v>
      </c>
      <c r="B43" s="106" t="s">
        <v>187</v>
      </c>
      <c r="C43" s="107"/>
      <c r="D43" s="116">
        <v>267</v>
      </c>
      <c r="E43" s="116">
        <v>96</v>
      </c>
      <c r="F43" s="116">
        <v>363</v>
      </c>
      <c r="G43" s="116">
        <v>210</v>
      </c>
      <c r="H43" s="116">
        <v>81</v>
      </c>
      <c r="I43" s="116">
        <v>291</v>
      </c>
      <c r="J43" s="116">
        <v>169</v>
      </c>
      <c r="K43" s="116">
        <v>139</v>
      </c>
      <c r="L43" s="116">
        <v>308</v>
      </c>
      <c r="M43" s="116">
        <v>145</v>
      </c>
      <c r="N43" s="116">
        <v>124</v>
      </c>
      <c r="O43" s="116">
        <v>269</v>
      </c>
      <c r="P43" s="116">
        <v>151</v>
      </c>
      <c r="Q43" s="116">
        <v>138</v>
      </c>
      <c r="R43" s="116">
        <v>289</v>
      </c>
      <c r="S43" s="116">
        <v>144</v>
      </c>
      <c r="T43" s="116">
        <v>128</v>
      </c>
      <c r="U43" s="116">
        <v>1</v>
      </c>
      <c r="V43" s="116">
        <v>273</v>
      </c>
    </row>
    <row r="44" spans="1:22" x14ac:dyDescent="0.25">
      <c r="A44" s="102"/>
      <c r="B44" s="108" t="s">
        <v>76</v>
      </c>
      <c r="C44" s="96" t="s">
        <v>245</v>
      </c>
      <c r="D44" s="116">
        <v>73</v>
      </c>
      <c r="E44" s="116">
        <v>16</v>
      </c>
      <c r="F44" s="116">
        <v>89</v>
      </c>
      <c r="G44" s="116">
        <v>48</v>
      </c>
      <c r="H44" s="116">
        <v>12</v>
      </c>
      <c r="I44" s="116">
        <v>60</v>
      </c>
      <c r="J44" s="116">
        <v>39</v>
      </c>
      <c r="K44" s="116">
        <v>35</v>
      </c>
      <c r="L44" s="116">
        <v>74</v>
      </c>
      <c r="M44" s="116">
        <v>26</v>
      </c>
      <c r="N44" s="116">
        <v>29</v>
      </c>
      <c r="O44" s="116">
        <v>55</v>
      </c>
      <c r="P44" s="116">
        <v>25</v>
      </c>
      <c r="Q44" s="116">
        <v>29</v>
      </c>
      <c r="R44" s="116">
        <v>54</v>
      </c>
      <c r="S44" s="116">
        <v>19</v>
      </c>
      <c r="T44" s="116">
        <v>26</v>
      </c>
      <c r="U44" s="116"/>
      <c r="V44" s="116">
        <v>45</v>
      </c>
    </row>
    <row r="45" spans="1:22" x14ac:dyDescent="0.25">
      <c r="A45" s="102"/>
      <c r="B45" s="108" t="s">
        <v>46</v>
      </c>
      <c r="C45" s="96" t="s">
        <v>242</v>
      </c>
      <c r="D45" s="116">
        <v>8</v>
      </c>
      <c r="E45" s="116">
        <v>34</v>
      </c>
      <c r="F45" s="116">
        <v>42</v>
      </c>
      <c r="G45" s="116">
        <v>4</v>
      </c>
      <c r="H45" s="116">
        <v>24</v>
      </c>
      <c r="I45" s="116">
        <v>28</v>
      </c>
      <c r="J45" s="116">
        <v>5</v>
      </c>
      <c r="K45" s="116">
        <v>24</v>
      </c>
      <c r="L45" s="116">
        <v>29</v>
      </c>
      <c r="M45" s="116">
        <v>3</v>
      </c>
      <c r="N45" s="116">
        <v>22</v>
      </c>
      <c r="O45" s="116">
        <v>25</v>
      </c>
      <c r="P45" s="116">
        <v>4</v>
      </c>
      <c r="Q45" s="116">
        <v>24</v>
      </c>
      <c r="R45" s="116">
        <v>28</v>
      </c>
      <c r="S45" s="116">
        <v>4</v>
      </c>
      <c r="T45" s="116">
        <v>22</v>
      </c>
      <c r="U45" s="116"/>
      <c r="V45" s="116">
        <v>26</v>
      </c>
    </row>
    <row r="46" spans="1:22" x14ac:dyDescent="0.25">
      <c r="A46" s="102"/>
      <c r="B46" s="108" t="s">
        <v>74</v>
      </c>
      <c r="C46" s="96" t="s">
        <v>75</v>
      </c>
      <c r="D46" s="116">
        <v>12</v>
      </c>
      <c r="E46" s="116">
        <v>10</v>
      </c>
      <c r="F46" s="116">
        <v>22</v>
      </c>
      <c r="G46" s="116">
        <v>10</v>
      </c>
      <c r="H46" s="116">
        <v>9</v>
      </c>
      <c r="I46" s="116">
        <v>19</v>
      </c>
      <c r="J46" s="116">
        <v>9</v>
      </c>
      <c r="K46" s="116">
        <v>10</v>
      </c>
      <c r="L46" s="116">
        <v>19</v>
      </c>
      <c r="M46" s="116">
        <v>8</v>
      </c>
      <c r="N46" s="116">
        <v>13</v>
      </c>
      <c r="O46" s="116">
        <v>21</v>
      </c>
      <c r="P46" s="116">
        <v>13</v>
      </c>
      <c r="Q46" s="116">
        <v>14</v>
      </c>
      <c r="R46" s="116">
        <v>27</v>
      </c>
      <c r="S46" s="116">
        <v>14</v>
      </c>
      <c r="T46" s="116">
        <v>13</v>
      </c>
      <c r="U46" s="116"/>
      <c r="V46" s="116">
        <v>27</v>
      </c>
    </row>
    <row r="47" spans="1:22" x14ac:dyDescent="0.25">
      <c r="A47" s="102"/>
      <c r="B47" s="108" t="s">
        <v>50</v>
      </c>
      <c r="C47" s="96" t="s">
        <v>244</v>
      </c>
      <c r="D47" s="116">
        <v>21</v>
      </c>
      <c r="E47" s="116">
        <v>3</v>
      </c>
      <c r="F47" s="116">
        <v>24</v>
      </c>
      <c r="G47" s="116">
        <v>14</v>
      </c>
      <c r="H47" s="116">
        <v>3</v>
      </c>
      <c r="I47" s="116">
        <v>17</v>
      </c>
      <c r="J47" s="116">
        <v>9</v>
      </c>
      <c r="K47" s="116">
        <v>2</v>
      </c>
      <c r="L47" s="116">
        <v>11</v>
      </c>
      <c r="M47" s="116">
        <v>7</v>
      </c>
      <c r="N47" s="116"/>
      <c r="O47" s="116">
        <v>7</v>
      </c>
      <c r="P47" s="116">
        <v>1</v>
      </c>
      <c r="Q47" s="116">
        <v>1</v>
      </c>
      <c r="R47" s="116">
        <v>2</v>
      </c>
      <c r="S47" s="116">
        <v>1</v>
      </c>
      <c r="T47" s="116"/>
      <c r="U47" s="116"/>
      <c r="V47" s="116">
        <v>1</v>
      </c>
    </row>
    <row r="48" spans="1:22" x14ac:dyDescent="0.25">
      <c r="A48" s="102"/>
      <c r="B48" s="108" t="s">
        <v>56</v>
      </c>
      <c r="C48" s="96" t="s">
        <v>57</v>
      </c>
      <c r="D48" s="116">
        <v>10</v>
      </c>
      <c r="E48" s="116">
        <v>2</v>
      </c>
      <c r="F48" s="116">
        <v>12</v>
      </c>
      <c r="G48" s="116">
        <v>9</v>
      </c>
      <c r="H48" s="116">
        <v>1</v>
      </c>
      <c r="I48" s="116">
        <v>10</v>
      </c>
      <c r="J48" s="116">
        <v>8</v>
      </c>
      <c r="K48" s="116">
        <v>6</v>
      </c>
      <c r="L48" s="116">
        <v>14</v>
      </c>
      <c r="M48" s="116">
        <v>7</v>
      </c>
      <c r="N48" s="116">
        <v>4</v>
      </c>
      <c r="O48" s="116">
        <v>11</v>
      </c>
      <c r="P48" s="116">
        <v>12</v>
      </c>
      <c r="Q48" s="116">
        <v>5</v>
      </c>
      <c r="R48" s="116">
        <v>17</v>
      </c>
      <c r="S48" s="116">
        <v>4</v>
      </c>
      <c r="T48" s="116">
        <v>2</v>
      </c>
      <c r="U48" s="116"/>
      <c r="V48" s="116">
        <v>6</v>
      </c>
    </row>
    <row r="49" spans="1:22" x14ac:dyDescent="0.25">
      <c r="A49" s="102"/>
      <c r="B49" s="108" t="s">
        <v>54</v>
      </c>
      <c r="C49" s="96" t="s">
        <v>55</v>
      </c>
      <c r="D49" s="116">
        <v>26</v>
      </c>
      <c r="E49" s="116">
        <v>8</v>
      </c>
      <c r="F49" s="116">
        <v>34</v>
      </c>
      <c r="G49" s="116">
        <v>19</v>
      </c>
      <c r="H49" s="116">
        <v>8</v>
      </c>
      <c r="I49" s="116">
        <v>27</v>
      </c>
      <c r="J49" s="116">
        <v>19</v>
      </c>
      <c r="K49" s="116">
        <v>12</v>
      </c>
      <c r="L49" s="116">
        <v>31</v>
      </c>
      <c r="M49" s="116">
        <v>19</v>
      </c>
      <c r="N49" s="116">
        <v>12</v>
      </c>
      <c r="O49" s="116">
        <v>31</v>
      </c>
      <c r="P49" s="116">
        <v>17</v>
      </c>
      <c r="Q49" s="116">
        <v>17</v>
      </c>
      <c r="R49" s="116">
        <v>34</v>
      </c>
      <c r="S49" s="116">
        <v>17</v>
      </c>
      <c r="T49" s="116">
        <v>15</v>
      </c>
      <c r="U49" s="116"/>
      <c r="V49" s="116">
        <v>32</v>
      </c>
    </row>
    <row r="50" spans="1:22" x14ac:dyDescent="0.25">
      <c r="A50" s="102"/>
      <c r="B50" s="108" t="s">
        <v>283</v>
      </c>
      <c r="C50" s="96" t="s">
        <v>284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>
        <v>7</v>
      </c>
      <c r="T50" s="116">
        <v>3</v>
      </c>
      <c r="U50" s="116"/>
      <c r="V50" s="116">
        <v>10</v>
      </c>
    </row>
    <row r="51" spans="1:22" x14ac:dyDescent="0.25">
      <c r="A51" s="102"/>
      <c r="B51" s="108" t="s">
        <v>52</v>
      </c>
      <c r="C51" s="96" t="s">
        <v>53</v>
      </c>
      <c r="D51" s="116">
        <v>24</v>
      </c>
      <c r="E51" s="116">
        <v>3</v>
      </c>
      <c r="F51" s="116">
        <v>27</v>
      </c>
      <c r="G51" s="116">
        <v>24</v>
      </c>
      <c r="H51" s="116">
        <v>3</v>
      </c>
      <c r="I51" s="116">
        <v>27</v>
      </c>
      <c r="J51" s="116">
        <v>19</v>
      </c>
      <c r="K51" s="116">
        <v>11</v>
      </c>
      <c r="L51" s="116">
        <v>30</v>
      </c>
      <c r="M51" s="116">
        <v>18</v>
      </c>
      <c r="N51" s="116">
        <v>9</v>
      </c>
      <c r="O51" s="116">
        <v>27</v>
      </c>
      <c r="P51" s="116">
        <v>19</v>
      </c>
      <c r="Q51" s="116">
        <v>8</v>
      </c>
      <c r="R51" s="116">
        <v>27</v>
      </c>
      <c r="S51" s="116">
        <v>16</v>
      </c>
      <c r="T51" s="116">
        <v>8</v>
      </c>
      <c r="U51" s="116"/>
      <c r="V51" s="116">
        <v>24</v>
      </c>
    </row>
    <row r="52" spans="1:22" x14ac:dyDescent="0.25">
      <c r="A52" s="102"/>
      <c r="B52" s="108" t="s">
        <v>48</v>
      </c>
      <c r="C52" s="96" t="s">
        <v>243</v>
      </c>
      <c r="D52" s="116">
        <v>9</v>
      </c>
      <c r="E52" s="116">
        <v>5</v>
      </c>
      <c r="F52" s="116">
        <v>14</v>
      </c>
      <c r="G52" s="116">
        <v>7</v>
      </c>
      <c r="H52" s="116">
        <v>5</v>
      </c>
      <c r="I52" s="116">
        <v>12</v>
      </c>
      <c r="J52" s="116">
        <v>5</v>
      </c>
      <c r="K52" s="116">
        <v>6</v>
      </c>
      <c r="L52" s="116">
        <v>11</v>
      </c>
      <c r="M52" s="116">
        <v>4</v>
      </c>
      <c r="N52" s="116">
        <v>6</v>
      </c>
      <c r="O52" s="116">
        <v>10</v>
      </c>
      <c r="P52" s="116">
        <v>9</v>
      </c>
      <c r="Q52" s="116">
        <v>11</v>
      </c>
      <c r="R52" s="116">
        <v>20</v>
      </c>
      <c r="S52" s="116">
        <v>9</v>
      </c>
      <c r="T52" s="116">
        <v>11</v>
      </c>
      <c r="U52" s="116"/>
      <c r="V52" s="116">
        <v>20</v>
      </c>
    </row>
    <row r="53" spans="1:22" x14ac:dyDescent="0.25">
      <c r="A53" s="102"/>
      <c r="B53" s="108" t="s">
        <v>43</v>
      </c>
      <c r="C53" s="96" t="s">
        <v>44</v>
      </c>
      <c r="D53" s="116">
        <v>84</v>
      </c>
      <c r="E53" s="116">
        <v>15</v>
      </c>
      <c r="F53" s="116">
        <v>99</v>
      </c>
      <c r="G53" s="116">
        <v>75</v>
      </c>
      <c r="H53" s="116">
        <v>16</v>
      </c>
      <c r="I53" s="116">
        <v>91</v>
      </c>
      <c r="J53" s="116">
        <v>56</v>
      </c>
      <c r="K53" s="116">
        <v>33</v>
      </c>
      <c r="L53" s="116">
        <v>89</v>
      </c>
      <c r="M53" s="116">
        <v>53</v>
      </c>
      <c r="N53" s="116">
        <v>29</v>
      </c>
      <c r="O53" s="116">
        <v>82</v>
      </c>
      <c r="P53" s="116">
        <v>51</v>
      </c>
      <c r="Q53" s="116">
        <v>29</v>
      </c>
      <c r="R53" s="116">
        <v>80</v>
      </c>
      <c r="S53" s="116">
        <v>53</v>
      </c>
      <c r="T53" s="116">
        <v>28</v>
      </c>
      <c r="U53" s="116">
        <v>1</v>
      </c>
      <c r="V53" s="116">
        <v>82</v>
      </c>
    </row>
    <row r="54" spans="1:22" x14ac:dyDescent="0.25">
      <c r="A54" s="102"/>
      <c r="B54" s="106" t="s">
        <v>217</v>
      </c>
      <c r="C54" s="107"/>
      <c r="D54" s="116">
        <v>25</v>
      </c>
      <c r="E54" s="116">
        <v>33</v>
      </c>
      <c r="F54" s="116">
        <v>58</v>
      </c>
      <c r="G54" s="116">
        <v>24</v>
      </c>
      <c r="H54" s="116">
        <v>30</v>
      </c>
      <c r="I54" s="116">
        <v>54</v>
      </c>
      <c r="J54" s="116">
        <v>21</v>
      </c>
      <c r="K54" s="116">
        <v>32</v>
      </c>
      <c r="L54" s="116">
        <v>53</v>
      </c>
      <c r="M54" s="116">
        <v>25</v>
      </c>
      <c r="N54" s="116">
        <v>31</v>
      </c>
      <c r="O54" s="116">
        <v>56</v>
      </c>
      <c r="P54" s="116">
        <v>34</v>
      </c>
      <c r="Q54" s="116">
        <v>32</v>
      </c>
      <c r="R54" s="116">
        <v>66</v>
      </c>
      <c r="S54" s="116">
        <v>32</v>
      </c>
      <c r="T54" s="116">
        <v>25</v>
      </c>
      <c r="U54" s="116"/>
      <c r="V54" s="116">
        <v>57</v>
      </c>
    </row>
    <row r="55" spans="1:22" x14ac:dyDescent="0.25">
      <c r="A55" s="102"/>
      <c r="B55" s="108" t="s">
        <v>64</v>
      </c>
      <c r="C55" s="96" t="s">
        <v>249</v>
      </c>
      <c r="D55" s="116">
        <v>6</v>
      </c>
      <c r="E55" s="116">
        <v>6</v>
      </c>
      <c r="F55" s="116">
        <v>12</v>
      </c>
      <c r="G55" s="116">
        <v>7</v>
      </c>
      <c r="H55" s="116">
        <v>6</v>
      </c>
      <c r="I55" s="116">
        <v>13</v>
      </c>
      <c r="J55" s="116">
        <v>4</v>
      </c>
      <c r="K55" s="116">
        <v>7</v>
      </c>
      <c r="L55" s="116">
        <v>11</v>
      </c>
      <c r="M55" s="116">
        <v>3</v>
      </c>
      <c r="N55" s="116">
        <v>5</v>
      </c>
      <c r="O55" s="116">
        <v>8</v>
      </c>
      <c r="P55" s="116">
        <v>3</v>
      </c>
      <c r="Q55" s="116">
        <v>5</v>
      </c>
      <c r="R55" s="116">
        <v>8</v>
      </c>
      <c r="S55" s="116">
        <v>5</v>
      </c>
      <c r="T55" s="116">
        <v>4</v>
      </c>
      <c r="U55" s="116"/>
      <c r="V55" s="116">
        <v>9</v>
      </c>
    </row>
    <row r="56" spans="1:22" x14ac:dyDescent="0.25">
      <c r="A56" s="102"/>
      <c r="B56" s="108" t="s">
        <v>66</v>
      </c>
      <c r="C56" s="96" t="s">
        <v>250</v>
      </c>
      <c r="D56" s="116">
        <v>9</v>
      </c>
      <c r="E56" s="116">
        <v>24</v>
      </c>
      <c r="F56" s="116">
        <v>33</v>
      </c>
      <c r="G56" s="116">
        <v>8</v>
      </c>
      <c r="H56" s="116">
        <v>22</v>
      </c>
      <c r="I56" s="116">
        <v>30</v>
      </c>
      <c r="J56" s="116">
        <v>7</v>
      </c>
      <c r="K56" s="116">
        <v>21</v>
      </c>
      <c r="L56" s="116">
        <v>28</v>
      </c>
      <c r="M56" s="116">
        <v>7</v>
      </c>
      <c r="N56" s="116">
        <v>18</v>
      </c>
      <c r="O56" s="116">
        <v>25</v>
      </c>
      <c r="P56" s="116">
        <v>9</v>
      </c>
      <c r="Q56" s="116">
        <v>16</v>
      </c>
      <c r="R56" s="116">
        <v>25</v>
      </c>
      <c r="S56" s="116">
        <v>9</v>
      </c>
      <c r="T56" s="116">
        <v>13</v>
      </c>
      <c r="U56" s="116"/>
      <c r="V56" s="116">
        <v>22</v>
      </c>
    </row>
    <row r="57" spans="1:22" x14ac:dyDescent="0.25">
      <c r="A57" s="103"/>
      <c r="B57" s="108" t="s">
        <v>72</v>
      </c>
      <c r="C57" s="96" t="s">
        <v>73</v>
      </c>
      <c r="D57" s="116">
        <v>10</v>
      </c>
      <c r="E57" s="116">
        <v>3</v>
      </c>
      <c r="F57" s="116">
        <v>13</v>
      </c>
      <c r="G57" s="116">
        <v>9</v>
      </c>
      <c r="H57" s="116">
        <v>2</v>
      </c>
      <c r="I57" s="116">
        <v>11</v>
      </c>
      <c r="J57" s="116">
        <v>10</v>
      </c>
      <c r="K57" s="116">
        <v>4</v>
      </c>
      <c r="L57" s="116">
        <v>14</v>
      </c>
      <c r="M57" s="116">
        <v>15</v>
      </c>
      <c r="N57" s="116">
        <v>8</v>
      </c>
      <c r="O57" s="116">
        <v>23</v>
      </c>
      <c r="P57" s="116">
        <v>22</v>
      </c>
      <c r="Q57" s="116">
        <v>11</v>
      </c>
      <c r="R57" s="116">
        <v>33</v>
      </c>
      <c r="S57" s="116">
        <v>18</v>
      </c>
      <c r="T57" s="116">
        <v>8</v>
      </c>
      <c r="U57" s="116"/>
      <c r="V57" s="116">
        <v>26</v>
      </c>
    </row>
    <row r="58" spans="1:22" x14ac:dyDescent="0.25">
      <c r="A58" s="105">
        <v>9</v>
      </c>
      <c r="B58" s="106" t="s">
        <v>20</v>
      </c>
      <c r="C58" s="107"/>
      <c r="D58" s="116">
        <v>106</v>
      </c>
      <c r="E58" s="116">
        <v>42</v>
      </c>
      <c r="F58" s="116">
        <v>148</v>
      </c>
      <c r="G58" s="116">
        <v>110</v>
      </c>
      <c r="H58" s="116">
        <v>39</v>
      </c>
      <c r="I58" s="116">
        <v>149</v>
      </c>
      <c r="J58" s="116">
        <v>103</v>
      </c>
      <c r="K58" s="116">
        <v>49</v>
      </c>
      <c r="L58" s="116">
        <v>152</v>
      </c>
      <c r="M58" s="116">
        <v>99</v>
      </c>
      <c r="N58" s="116">
        <v>42</v>
      </c>
      <c r="O58" s="116">
        <v>141</v>
      </c>
      <c r="P58" s="116">
        <v>124</v>
      </c>
      <c r="Q58" s="116">
        <v>48</v>
      </c>
      <c r="R58" s="116">
        <v>172</v>
      </c>
      <c r="S58" s="116">
        <v>116</v>
      </c>
      <c r="T58" s="116">
        <v>48</v>
      </c>
      <c r="U58" s="116"/>
      <c r="V58" s="116">
        <v>164</v>
      </c>
    </row>
    <row r="59" spans="1:22" x14ac:dyDescent="0.25">
      <c r="A59" s="102"/>
      <c r="B59" s="108" t="s">
        <v>76</v>
      </c>
      <c r="C59" s="96" t="s">
        <v>245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>
        <v>10</v>
      </c>
      <c r="Q59" s="116">
        <v>2</v>
      </c>
      <c r="R59" s="116">
        <v>12</v>
      </c>
      <c r="S59" s="116">
        <v>10</v>
      </c>
      <c r="T59" s="116">
        <v>2</v>
      </c>
      <c r="U59" s="116"/>
      <c r="V59" s="116">
        <v>12</v>
      </c>
    </row>
    <row r="60" spans="1:22" x14ac:dyDescent="0.25">
      <c r="A60" s="102"/>
      <c r="B60" s="108" t="s">
        <v>41</v>
      </c>
      <c r="C60" s="96" t="s">
        <v>241</v>
      </c>
      <c r="D60" s="116">
        <v>80</v>
      </c>
      <c r="E60" s="116">
        <v>30</v>
      </c>
      <c r="F60" s="116">
        <v>110</v>
      </c>
      <c r="G60" s="116">
        <v>84</v>
      </c>
      <c r="H60" s="116">
        <v>29</v>
      </c>
      <c r="I60" s="116">
        <v>113</v>
      </c>
      <c r="J60" s="116">
        <v>79</v>
      </c>
      <c r="K60" s="116">
        <v>35</v>
      </c>
      <c r="L60" s="116">
        <v>114</v>
      </c>
      <c r="M60" s="116">
        <v>77</v>
      </c>
      <c r="N60" s="116">
        <v>31</v>
      </c>
      <c r="O60" s="116">
        <v>108</v>
      </c>
      <c r="P60" s="116">
        <v>90</v>
      </c>
      <c r="Q60" s="116">
        <v>33</v>
      </c>
      <c r="R60" s="116">
        <v>123</v>
      </c>
      <c r="S60" s="116">
        <v>83</v>
      </c>
      <c r="T60" s="116">
        <v>33</v>
      </c>
      <c r="U60" s="116"/>
      <c r="V60" s="116">
        <v>116</v>
      </c>
    </row>
    <row r="61" spans="1:22" x14ac:dyDescent="0.25">
      <c r="A61" s="102"/>
      <c r="B61" s="108" t="s">
        <v>43</v>
      </c>
      <c r="C61" s="96" t="s">
        <v>44</v>
      </c>
      <c r="D61" s="116">
        <v>26</v>
      </c>
      <c r="E61" s="116">
        <v>12</v>
      </c>
      <c r="F61" s="116">
        <v>38</v>
      </c>
      <c r="G61" s="116">
        <v>26</v>
      </c>
      <c r="H61" s="116">
        <v>10</v>
      </c>
      <c r="I61" s="116">
        <v>36</v>
      </c>
      <c r="J61" s="116">
        <v>24</v>
      </c>
      <c r="K61" s="116">
        <v>14</v>
      </c>
      <c r="L61" s="116">
        <v>38</v>
      </c>
      <c r="M61" s="116">
        <v>22</v>
      </c>
      <c r="N61" s="116">
        <v>11</v>
      </c>
      <c r="O61" s="116">
        <v>33</v>
      </c>
      <c r="P61" s="116">
        <v>24</v>
      </c>
      <c r="Q61" s="116">
        <v>13</v>
      </c>
      <c r="R61" s="116">
        <v>37</v>
      </c>
      <c r="S61" s="116">
        <v>23</v>
      </c>
      <c r="T61" s="116">
        <v>13</v>
      </c>
      <c r="U61" s="116"/>
      <c r="V61" s="116">
        <v>36</v>
      </c>
    </row>
    <row r="62" spans="1:22" x14ac:dyDescent="0.25">
      <c r="A62" s="100" t="s">
        <v>285</v>
      </c>
      <c r="B62" s="103"/>
      <c r="C62" s="104"/>
      <c r="D62" s="117">
        <v>94</v>
      </c>
      <c r="E62" s="117">
        <v>39</v>
      </c>
      <c r="F62" s="117">
        <v>133</v>
      </c>
      <c r="G62" s="117">
        <v>84</v>
      </c>
      <c r="H62" s="117">
        <v>37</v>
      </c>
      <c r="I62" s="117">
        <v>121</v>
      </c>
      <c r="J62" s="117">
        <v>62</v>
      </c>
      <c r="K62" s="117">
        <v>59</v>
      </c>
      <c r="L62" s="117">
        <v>121</v>
      </c>
      <c r="M62" s="117">
        <v>57</v>
      </c>
      <c r="N62" s="117">
        <v>51</v>
      </c>
      <c r="O62" s="117">
        <v>108</v>
      </c>
      <c r="P62" s="117">
        <v>68</v>
      </c>
      <c r="Q62" s="117">
        <v>47</v>
      </c>
      <c r="R62" s="117">
        <v>115</v>
      </c>
      <c r="S62" s="117">
        <v>73</v>
      </c>
      <c r="T62" s="117">
        <v>45</v>
      </c>
      <c r="U62" s="117"/>
      <c r="V62" s="117">
        <v>118</v>
      </c>
    </row>
    <row r="63" spans="1:22" x14ac:dyDescent="0.25">
      <c r="A63" s="105">
        <v>6</v>
      </c>
      <c r="B63" s="106" t="s">
        <v>79</v>
      </c>
      <c r="C63" s="107"/>
      <c r="D63" s="116">
        <v>4</v>
      </c>
      <c r="E63" s="116">
        <v>2</v>
      </c>
      <c r="F63" s="116">
        <v>6</v>
      </c>
      <c r="G63" s="116">
        <v>2</v>
      </c>
      <c r="H63" s="116">
        <v>1</v>
      </c>
      <c r="I63" s="116">
        <v>3</v>
      </c>
      <c r="J63" s="116">
        <v>1</v>
      </c>
      <c r="K63" s="116">
        <v>3</v>
      </c>
      <c r="L63" s="116">
        <v>4</v>
      </c>
      <c r="M63" s="116"/>
      <c r="N63" s="116">
        <v>1</v>
      </c>
      <c r="O63" s="116">
        <v>1</v>
      </c>
      <c r="P63" s="116">
        <v>6</v>
      </c>
      <c r="Q63" s="116">
        <v>1</v>
      </c>
      <c r="R63" s="116">
        <v>7</v>
      </c>
      <c r="S63" s="116">
        <v>6</v>
      </c>
      <c r="T63" s="116">
        <v>1</v>
      </c>
      <c r="U63" s="116"/>
      <c r="V63" s="116">
        <v>7</v>
      </c>
    </row>
    <row r="64" spans="1:22" x14ac:dyDescent="0.25">
      <c r="A64" s="103"/>
      <c r="B64" s="108" t="s">
        <v>82</v>
      </c>
      <c r="C64" s="96" t="s">
        <v>83</v>
      </c>
      <c r="D64" s="116">
        <v>4</v>
      </c>
      <c r="E64" s="116">
        <v>2</v>
      </c>
      <c r="F64" s="116">
        <v>6</v>
      </c>
      <c r="G64" s="116">
        <v>2</v>
      </c>
      <c r="H64" s="116">
        <v>1</v>
      </c>
      <c r="I64" s="116">
        <v>3</v>
      </c>
      <c r="J64" s="116">
        <v>1</v>
      </c>
      <c r="K64" s="116">
        <v>3</v>
      </c>
      <c r="L64" s="116">
        <v>4</v>
      </c>
      <c r="M64" s="116"/>
      <c r="N64" s="116">
        <v>1</v>
      </c>
      <c r="O64" s="116">
        <v>1</v>
      </c>
      <c r="P64" s="116">
        <v>6</v>
      </c>
      <c r="Q64" s="116">
        <v>1</v>
      </c>
      <c r="R64" s="116">
        <v>7</v>
      </c>
      <c r="S64" s="116">
        <v>6</v>
      </c>
      <c r="T64" s="116">
        <v>1</v>
      </c>
      <c r="U64" s="116"/>
      <c r="V64" s="116">
        <v>7</v>
      </c>
    </row>
    <row r="65" spans="1:22" x14ac:dyDescent="0.25">
      <c r="A65" s="105">
        <v>7</v>
      </c>
      <c r="B65" s="106" t="s">
        <v>187</v>
      </c>
      <c r="C65" s="107"/>
      <c r="D65" s="116">
        <v>88</v>
      </c>
      <c r="E65" s="116">
        <v>36</v>
      </c>
      <c r="F65" s="116">
        <v>124</v>
      </c>
      <c r="G65" s="116">
        <v>81</v>
      </c>
      <c r="H65" s="116">
        <v>36</v>
      </c>
      <c r="I65" s="116">
        <v>117</v>
      </c>
      <c r="J65" s="116">
        <v>59</v>
      </c>
      <c r="K65" s="116">
        <v>56</v>
      </c>
      <c r="L65" s="116">
        <v>115</v>
      </c>
      <c r="M65" s="116">
        <v>54</v>
      </c>
      <c r="N65" s="116">
        <v>50</v>
      </c>
      <c r="O65" s="116">
        <v>104</v>
      </c>
      <c r="P65" s="116">
        <v>60</v>
      </c>
      <c r="Q65" s="116">
        <v>46</v>
      </c>
      <c r="R65" s="116">
        <v>106</v>
      </c>
      <c r="S65" s="116">
        <v>66</v>
      </c>
      <c r="T65" s="116">
        <v>44</v>
      </c>
      <c r="U65" s="116"/>
      <c r="V65" s="116">
        <v>110</v>
      </c>
    </row>
    <row r="66" spans="1:22" x14ac:dyDescent="0.25">
      <c r="A66" s="102"/>
      <c r="B66" s="108" t="s">
        <v>86</v>
      </c>
      <c r="C66" s="96" t="s">
        <v>252</v>
      </c>
      <c r="D66" s="116">
        <v>68</v>
      </c>
      <c r="E66" s="116">
        <v>17</v>
      </c>
      <c r="F66" s="116">
        <v>85</v>
      </c>
      <c r="G66" s="116">
        <v>64</v>
      </c>
      <c r="H66" s="116">
        <v>19</v>
      </c>
      <c r="I66" s="116">
        <v>83</v>
      </c>
      <c r="J66" s="116">
        <v>45</v>
      </c>
      <c r="K66" s="116">
        <v>35</v>
      </c>
      <c r="L66" s="116">
        <v>80</v>
      </c>
      <c r="M66" s="116">
        <v>39</v>
      </c>
      <c r="N66" s="116">
        <v>30</v>
      </c>
      <c r="O66" s="116">
        <v>69</v>
      </c>
      <c r="P66" s="116">
        <v>51</v>
      </c>
      <c r="Q66" s="116">
        <v>28</v>
      </c>
      <c r="R66" s="116">
        <v>79</v>
      </c>
      <c r="S66" s="116">
        <v>59</v>
      </c>
      <c r="T66" s="116">
        <v>29</v>
      </c>
      <c r="U66" s="116"/>
      <c r="V66" s="116">
        <v>88</v>
      </c>
    </row>
    <row r="67" spans="1:22" x14ac:dyDescent="0.25">
      <c r="A67" s="102"/>
      <c r="B67" s="108" t="s">
        <v>92</v>
      </c>
      <c r="C67" s="96" t="s">
        <v>93</v>
      </c>
      <c r="D67" s="116">
        <v>14</v>
      </c>
      <c r="E67" s="116">
        <v>14</v>
      </c>
      <c r="F67" s="116">
        <v>28</v>
      </c>
      <c r="G67" s="116">
        <v>12</v>
      </c>
      <c r="H67" s="116">
        <v>11</v>
      </c>
      <c r="I67" s="116">
        <v>23</v>
      </c>
      <c r="J67" s="116">
        <v>11</v>
      </c>
      <c r="K67" s="116">
        <v>14</v>
      </c>
      <c r="L67" s="116">
        <v>25</v>
      </c>
      <c r="M67" s="116">
        <v>11</v>
      </c>
      <c r="N67" s="116">
        <v>12</v>
      </c>
      <c r="O67" s="116">
        <v>23</v>
      </c>
      <c r="P67" s="116">
        <v>6</v>
      </c>
      <c r="Q67" s="116">
        <v>13</v>
      </c>
      <c r="R67" s="116">
        <v>19</v>
      </c>
      <c r="S67" s="116">
        <v>5</v>
      </c>
      <c r="T67" s="116">
        <v>8</v>
      </c>
      <c r="U67" s="116"/>
      <c r="V67" s="116">
        <v>13</v>
      </c>
    </row>
    <row r="68" spans="1:22" x14ac:dyDescent="0.25">
      <c r="A68" s="103"/>
      <c r="B68" s="108" t="s">
        <v>94</v>
      </c>
      <c r="C68" s="96" t="s">
        <v>253</v>
      </c>
      <c r="D68" s="116">
        <v>6</v>
      </c>
      <c r="E68" s="116">
        <v>5</v>
      </c>
      <c r="F68" s="116">
        <v>11</v>
      </c>
      <c r="G68" s="116">
        <v>5</v>
      </c>
      <c r="H68" s="116">
        <v>6</v>
      </c>
      <c r="I68" s="116">
        <v>11</v>
      </c>
      <c r="J68" s="116">
        <v>3</v>
      </c>
      <c r="K68" s="116">
        <v>7</v>
      </c>
      <c r="L68" s="116">
        <v>10</v>
      </c>
      <c r="M68" s="116">
        <v>4</v>
      </c>
      <c r="N68" s="116">
        <v>8</v>
      </c>
      <c r="O68" s="116">
        <v>12</v>
      </c>
      <c r="P68" s="116">
        <v>3</v>
      </c>
      <c r="Q68" s="116">
        <v>5</v>
      </c>
      <c r="R68" s="116">
        <v>8</v>
      </c>
      <c r="S68" s="116">
        <v>2</v>
      </c>
      <c r="T68" s="116">
        <v>7</v>
      </c>
      <c r="U68" s="116"/>
      <c r="V68" s="116">
        <v>9</v>
      </c>
    </row>
    <row r="69" spans="1:22" x14ac:dyDescent="0.25">
      <c r="A69" s="105">
        <v>8</v>
      </c>
      <c r="B69" s="106" t="s">
        <v>219</v>
      </c>
      <c r="C69" s="107"/>
      <c r="D69" s="116">
        <v>2</v>
      </c>
      <c r="E69" s="116">
        <v>1</v>
      </c>
      <c r="F69" s="116">
        <v>3</v>
      </c>
      <c r="G69" s="116">
        <v>1</v>
      </c>
      <c r="H69" s="116"/>
      <c r="I69" s="116">
        <v>1</v>
      </c>
      <c r="J69" s="116">
        <v>2</v>
      </c>
      <c r="K69" s="116"/>
      <c r="L69" s="116">
        <v>2</v>
      </c>
      <c r="M69" s="116">
        <v>3</v>
      </c>
      <c r="N69" s="116"/>
      <c r="O69" s="116">
        <v>3</v>
      </c>
      <c r="P69" s="116">
        <v>2</v>
      </c>
      <c r="Q69" s="116"/>
      <c r="R69" s="116">
        <v>2</v>
      </c>
      <c r="S69" s="116">
        <v>1</v>
      </c>
      <c r="T69" s="116"/>
      <c r="U69" s="116"/>
      <c r="V69" s="116">
        <v>1</v>
      </c>
    </row>
    <row r="70" spans="1:22" x14ac:dyDescent="0.25">
      <c r="A70" s="102"/>
      <c r="B70" s="108" t="s">
        <v>84</v>
      </c>
      <c r="C70" s="96" t="s">
        <v>85</v>
      </c>
      <c r="D70" s="116">
        <v>2</v>
      </c>
      <c r="E70" s="116">
        <v>1</v>
      </c>
      <c r="F70" s="116">
        <v>3</v>
      </c>
      <c r="G70" s="116">
        <v>1</v>
      </c>
      <c r="H70" s="116"/>
      <c r="I70" s="116">
        <v>1</v>
      </c>
      <c r="J70" s="116">
        <v>2</v>
      </c>
      <c r="K70" s="116"/>
      <c r="L70" s="116">
        <v>2</v>
      </c>
      <c r="M70" s="116">
        <v>3</v>
      </c>
      <c r="N70" s="116"/>
      <c r="O70" s="116">
        <v>3</v>
      </c>
      <c r="P70" s="116">
        <v>2</v>
      </c>
      <c r="Q70" s="116"/>
      <c r="R70" s="116">
        <v>2</v>
      </c>
      <c r="S70" s="116">
        <v>1</v>
      </c>
      <c r="T70" s="116"/>
      <c r="U70" s="116"/>
      <c r="V70" s="116">
        <v>1</v>
      </c>
    </row>
    <row r="71" spans="1:22" x14ac:dyDescent="0.25">
      <c r="A71" s="100" t="s">
        <v>286</v>
      </c>
      <c r="B71" s="103"/>
      <c r="C71" s="104"/>
      <c r="D71" s="117">
        <v>334</v>
      </c>
      <c r="E71" s="117">
        <v>200</v>
      </c>
      <c r="F71" s="117">
        <v>534</v>
      </c>
      <c r="G71" s="117">
        <v>332</v>
      </c>
      <c r="H71" s="117">
        <v>192</v>
      </c>
      <c r="I71" s="117">
        <v>524</v>
      </c>
      <c r="J71" s="117">
        <v>311</v>
      </c>
      <c r="K71" s="117">
        <v>192</v>
      </c>
      <c r="L71" s="117">
        <v>503</v>
      </c>
      <c r="M71" s="117">
        <v>312</v>
      </c>
      <c r="N71" s="117">
        <v>195</v>
      </c>
      <c r="O71" s="117">
        <v>507</v>
      </c>
      <c r="P71" s="117">
        <v>315</v>
      </c>
      <c r="Q71" s="117">
        <v>174</v>
      </c>
      <c r="R71" s="117">
        <v>489</v>
      </c>
      <c r="S71" s="117">
        <v>313</v>
      </c>
      <c r="T71" s="117">
        <v>169</v>
      </c>
      <c r="U71" s="117"/>
      <c r="V71" s="117">
        <v>482</v>
      </c>
    </row>
    <row r="72" spans="1:22" x14ac:dyDescent="0.25">
      <c r="A72" s="105">
        <v>7</v>
      </c>
      <c r="B72" s="106" t="s">
        <v>187</v>
      </c>
      <c r="C72" s="107"/>
      <c r="D72" s="116">
        <v>18</v>
      </c>
      <c r="E72" s="116">
        <v>13</v>
      </c>
      <c r="F72" s="116">
        <v>31</v>
      </c>
      <c r="G72" s="116">
        <v>18</v>
      </c>
      <c r="H72" s="116">
        <v>7</v>
      </c>
      <c r="I72" s="116">
        <v>25</v>
      </c>
      <c r="J72" s="116">
        <v>15</v>
      </c>
      <c r="K72" s="116">
        <v>10</v>
      </c>
      <c r="L72" s="116">
        <v>25</v>
      </c>
      <c r="M72" s="116">
        <v>20</v>
      </c>
      <c r="N72" s="116">
        <v>15</v>
      </c>
      <c r="O72" s="116">
        <v>35</v>
      </c>
      <c r="P72" s="116">
        <v>18</v>
      </c>
      <c r="Q72" s="116">
        <v>13</v>
      </c>
      <c r="R72" s="116">
        <v>31</v>
      </c>
      <c r="S72" s="116">
        <v>23</v>
      </c>
      <c r="T72" s="116">
        <v>14</v>
      </c>
      <c r="U72" s="116"/>
      <c r="V72" s="116">
        <v>37</v>
      </c>
    </row>
    <row r="73" spans="1:22" x14ac:dyDescent="0.25">
      <c r="A73" s="102"/>
      <c r="B73" s="108" t="s">
        <v>98</v>
      </c>
      <c r="C73" s="96" t="s">
        <v>99</v>
      </c>
      <c r="D73" s="116">
        <v>14</v>
      </c>
      <c r="E73" s="116">
        <v>8</v>
      </c>
      <c r="F73" s="116">
        <v>22</v>
      </c>
      <c r="G73" s="116">
        <v>11</v>
      </c>
      <c r="H73" s="116">
        <v>3</v>
      </c>
      <c r="I73" s="116">
        <v>14</v>
      </c>
      <c r="J73" s="116">
        <v>9</v>
      </c>
      <c r="K73" s="116">
        <v>3</v>
      </c>
      <c r="L73" s="116">
        <v>12</v>
      </c>
      <c r="M73" s="116">
        <v>10</v>
      </c>
      <c r="N73" s="116">
        <v>6</v>
      </c>
      <c r="O73" s="116">
        <v>16</v>
      </c>
      <c r="P73" s="116">
        <v>10</v>
      </c>
      <c r="Q73" s="116">
        <v>3</v>
      </c>
      <c r="R73" s="116">
        <v>13</v>
      </c>
      <c r="S73" s="116">
        <v>11</v>
      </c>
      <c r="T73" s="116">
        <v>5</v>
      </c>
      <c r="U73" s="116"/>
      <c r="V73" s="116">
        <v>16</v>
      </c>
    </row>
    <row r="74" spans="1:22" x14ac:dyDescent="0.25">
      <c r="A74" s="103"/>
      <c r="B74" s="108" t="s">
        <v>193</v>
      </c>
      <c r="C74" s="96" t="s">
        <v>194</v>
      </c>
      <c r="D74" s="116">
        <v>4</v>
      </c>
      <c r="E74" s="116">
        <v>5</v>
      </c>
      <c r="F74" s="116">
        <v>9</v>
      </c>
      <c r="G74" s="116">
        <v>7</v>
      </c>
      <c r="H74" s="116">
        <v>4</v>
      </c>
      <c r="I74" s="116">
        <v>11</v>
      </c>
      <c r="J74" s="116">
        <v>6</v>
      </c>
      <c r="K74" s="116">
        <v>7</v>
      </c>
      <c r="L74" s="116">
        <v>13</v>
      </c>
      <c r="M74" s="116">
        <v>10</v>
      </c>
      <c r="N74" s="116">
        <v>9</v>
      </c>
      <c r="O74" s="116">
        <v>19</v>
      </c>
      <c r="P74" s="116">
        <v>8</v>
      </c>
      <c r="Q74" s="116">
        <v>10</v>
      </c>
      <c r="R74" s="116">
        <v>18</v>
      </c>
      <c r="S74" s="116">
        <v>12</v>
      </c>
      <c r="T74" s="116">
        <v>9</v>
      </c>
      <c r="U74" s="116"/>
      <c r="V74" s="116">
        <v>21</v>
      </c>
    </row>
    <row r="75" spans="1:22" x14ac:dyDescent="0.25">
      <c r="A75" s="105">
        <v>11</v>
      </c>
      <c r="B75" s="106" t="s">
        <v>97</v>
      </c>
      <c r="C75" s="107"/>
      <c r="D75" s="116">
        <v>316</v>
      </c>
      <c r="E75" s="116">
        <v>187</v>
      </c>
      <c r="F75" s="116">
        <v>503</v>
      </c>
      <c r="G75" s="116">
        <v>314</v>
      </c>
      <c r="H75" s="116">
        <v>185</v>
      </c>
      <c r="I75" s="116">
        <v>499</v>
      </c>
      <c r="J75" s="116">
        <v>296</v>
      </c>
      <c r="K75" s="116">
        <v>182</v>
      </c>
      <c r="L75" s="116">
        <v>478</v>
      </c>
      <c r="M75" s="116">
        <v>292</v>
      </c>
      <c r="N75" s="116">
        <v>180</v>
      </c>
      <c r="O75" s="116">
        <v>472</v>
      </c>
      <c r="P75" s="116">
        <v>297</v>
      </c>
      <c r="Q75" s="116">
        <v>161</v>
      </c>
      <c r="R75" s="116">
        <v>458</v>
      </c>
      <c r="S75" s="116">
        <v>290</v>
      </c>
      <c r="T75" s="116">
        <v>155</v>
      </c>
      <c r="U75" s="116"/>
      <c r="V75" s="116">
        <v>445</v>
      </c>
    </row>
    <row r="76" spans="1:22" x14ac:dyDescent="0.25">
      <c r="A76" s="102"/>
      <c r="B76" s="108" t="s">
        <v>98</v>
      </c>
      <c r="C76" s="96" t="s">
        <v>99</v>
      </c>
      <c r="D76" s="116">
        <v>316</v>
      </c>
      <c r="E76" s="116">
        <v>187</v>
      </c>
      <c r="F76" s="116">
        <v>503</v>
      </c>
      <c r="G76" s="116">
        <v>314</v>
      </c>
      <c r="H76" s="116">
        <v>185</v>
      </c>
      <c r="I76" s="116">
        <v>499</v>
      </c>
      <c r="J76" s="116">
        <v>296</v>
      </c>
      <c r="K76" s="116">
        <v>182</v>
      </c>
      <c r="L76" s="116">
        <v>478</v>
      </c>
      <c r="M76" s="116">
        <v>292</v>
      </c>
      <c r="N76" s="116">
        <v>180</v>
      </c>
      <c r="O76" s="116">
        <v>472</v>
      </c>
      <c r="P76" s="116">
        <v>297</v>
      </c>
      <c r="Q76" s="116">
        <v>161</v>
      </c>
      <c r="R76" s="116">
        <v>458</v>
      </c>
      <c r="S76" s="116">
        <v>290</v>
      </c>
      <c r="T76" s="116">
        <v>155</v>
      </c>
      <c r="U76" s="116"/>
      <c r="V76" s="116">
        <v>445</v>
      </c>
    </row>
    <row r="77" spans="1:22" x14ac:dyDescent="0.25">
      <c r="A77" s="100" t="s">
        <v>287</v>
      </c>
      <c r="B77" s="103"/>
      <c r="C77" s="104"/>
      <c r="D77" s="117">
        <v>428</v>
      </c>
      <c r="E77" s="117">
        <v>155</v>
      </c>
      <c r="F77" s="117">
        <v>583</v>
      </c>
      <c r="G77" s="117">
        <v>379</v>
      </c>
      <c r="H77" s="117">
        <v>146</v>
      </c>
      <c r="I77" s="117">
        <v>525</v>
      </c>
      <c r="J77" s="117">
        <v>318</v>
      </c>
      <c r="K77" s="117">
        <v>178</v>
      </c>
      <c r="L77" s="117">
        <v>496</v>
      </c>
      <c r="M77" s="117">
        <v>289</v>
      </c>
      <c r="N77" s="117">
        <v>167</v>
      </c>
      <c r="O77" s="117">
        <v>456</v>
      </c>
      <c r="P77" s="117">
        <v>293</v>
      </c>
      <c r="Q77" s="117">
        <v>173</v>
      </c>
      <c r="R77" s="117">
        <v>466</v>
      </c>
      <c r="S77" s="117">
        <v>287</v>
      </c>
      <c r="T77" s="117">
        <v>166</v>
      </c>
      <c r="U77" s="117"/>
      <c r="V77" s="117">
        <v>453</v>
      </c>
    </row>
    <row r="78" spans="1:22" x14ac:dyDescent="0.25">
      <c r="A78" s="105">
        <v>7</v>
      </c>
      <c r="B78" s="106" t="s">
        <v>187</v>
      </c>
      <c r="C78" s="107"/>
      <c r="D78" s="116">
        <v>221</v>
      </c>
      <c r="E78" s="116">
        <v>65</v>
      </c>
      <c r="F78" s="116">
        <v>286</v>
      </c>
      <c r="G78" s="116">
        <v>177</v>
      </c>
      <c r="H78" s="116">
        <v>59</v>
      </c>
      <c r="I78" s="116">
        <v>236</v>
      </c>
      <c r="J78" s="116">
        <v>140</v>
      </c>
      <c r="K78" s="116">
        <v>84</v>
      </c>
      <c r="L78" s="116">
        <v>224</v>
      </c>
      <c r="M78" s="116">
        <v>122</v>
      </c>
      <c r="N78" s="116">
        <v>80</v>
      </c>
      <c r="O78" s="116">
        <v>202</v>
      </c>
      <c r="P78" s="116">
        <v>118</v>
      </c>
      <c r="Q78" s="116">
        <v>78</v>
      </c>
      <c r="R78" s="116">
        <v>196</v>
      </c>
      <c r="S78" s="116">
        <v>119</v>
      </c>
      <c r="T78" s="116">
        <v>70</v>
      </c>
      <c r="U78" s="116"/>
      <c r="V78" s="116">
        <v>189</v>
      </c>
    </row>
    <row r="79" spans="1:22" x14ac:dyDescent="0.25">
      <c r="A79" s="102"/>
      <c r="B79" s="108" t="s">
        <v>110</v>
      </c>
      <c r="C79" s="96" t="s">
        <v>256</v>
      </c>
      <c r="D79" s="116">
        <v>31</v>
      </c>
      <c r="E79" s="116">
        <v>17</v>
      </c>
      <c r="F79" s="116">
        <v>48</v>
      </c>
      <c r="G79" s="116">
        <v>24</v>
      </c>
      <c r="H79" s="116">
        <v>13</v>
      </c>
      <c r="I79" s="116">
        <v>37</v>
      </c>
      <c r="J79" s="116">
        <v>17</v>
      </c>
      <c r="K79" s="116">
        <v>23</v>
      </c>
      <c r="L79" s="116">
        <v>40</v>
      </c>
      <c r="M79" s="116">
        <v>11</v>
      </c>
      <c r="N79" s="116">
        <v>20</v>
      </c>
      <c r="O79" s="116">
        <v>31</v>
      </c>
      <c r="P79" s="116">
        <v>19</v>
      </c>
      <c r="Q79" s="116">
        <v>17</v>
      </c>
      <c r="R79" s="116">
        <v>36</v>
      </c>
      <c r="S79" s="116">
        <v>17</v>
      </c>
      <c r="T79" s="116">
        <v>18</v>
      </c>
      <c r="U79" s="116"/>
      <c r="V79" s="116">
        <v>35</v>
      </c>
    </row>
    <row r="80" spans="1:22" x14ac:dyDescent="0.25">
      <c r="A80" s="102"/>
      <c r="B80" s="108" t="s">
        <v>102</v>
      </c>
      <c r="C80" s="96" t="s">
        <v>254</v>
      </c>
      <c r="D80" s="116">
        <v>2</v>
      </c>
      <c r="E80" s="116"/>
      <c r="F80" s="116">
        <v>2</v>
      </c>
      <c r="G80" s="116">
        <v>1</v>
      </c>
      <c r="H80" s="116"/>
      <c r="I80" s="116">
        <v>1</v>
      </c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</row>
    <row r="81" spans="1:22" x14ac:dyDescent="0.25">
      <c r="A81" s="102"/>
      <c r="B81" s="108" t="s">
        <v>120</v>
      </c>
      <c r="C81" s="96" t="s">
        <v>121</v>
      </c>
      <c r="D81" s="116">
        <v>25</v>
      </c>
      <c r="E81" s="116">
        <v>2</v>
      </c>
      <c r="F81" s="116">
        <v>27</v>
      </c>
      <c r="G81" s="116">
        <v>21</v>
      </c>
      <c r="H81" s="116">
        <v>2</v>
      </c>
      <c r="I81" s="116">
        <v>23</v>
      </c>
      <c r="J81" s="116">
        <v>16</v>
      </c>
      <c r="K81" s="116">
        <v>5</v>
      </c>
      <c r="L81" s="116">
        <v>21</v>
      </c>
      <c r="M81" s="116">
        <v>17</v>
      </c>
      <c r="N81" s="116">
        <v>5</v>
      </c>
      <c r="O81" s="116">
        <v>22</v>
      </c>
      <c r="P81" s="116">
        <v>10</v>
      </c>
      <c r="Q81" s="116">
        <v>2</v>
      </c>
      <c r="R81" s="116">
        <v>12</v>
      </c>
      <c r="S81" s="116">
        <v>14</v>
      </c>
      <c r="T81" s="116">
        <v>2</v>
      </c>
      <c r="U81" s="116"/>
      <c r="V81" s="116">
        <v>16</v>
      </c>
    </row>
    <row r="82" spans="1:22" x14ac:dyDescent="0.25">
      <c r="A82" s="102"/>
      <c r="B82" s="108" t="s">
        <v>135</v>
      </c>
      <c r="C82" s="96" t="s">
        <v>265</v>
      </c>
      <c r="D82" s="116">
        <v>11</v>
      </c>
      <c r="E82" s="116">
        <v>27</v>
      </c>
      <c r="F82" s="116">
        <v>38</v>
      </c>
      <c r="G82" s="116">
        <v>13</v>
      </c>
      <c r="H82" s="116">
        <v>24</v>
      </c>
      <c r="I82" s="116">
        <v>37</v>
      </c>
      <c r="J82" s="116">
        <v>11</v>
      </c>
      <c r="K82" s="116">
        <v>22</v>
      </c>
      <c r="L82" s="116">
        <v>33</v>
      </c>
      <c r="M82" s="116">
        <v>11</v>
      </c>
      <c r="N82" s="116">
        <v>23</v>
      </c>
      <c r="O82" s="116">
        <v>34</v>
      </c>
      <c r="P82" s="116">
        <v>14</v>
      </c>
      <c r="Q82" s="116">
        <v>24</v>
      </c>
      <c r="R82" s="116">
        <v>38</v>
      </c>
      <c r="S82" s="116">
        <v>15</v>
      </c>
      <c r="T82" s="116">
        <v>23</v>
      </c>
      <c r="U82" s="116"/>
      <c r="V82" s="116">
        <v>38</v>
      </c>
    </row>
    <row r="83" spans="1:22" x14ac:dyDescent="0.25">
      <c r="A83" s="102"/>
      <c r="B83" s="108" t="s">
        <v>122</v>
      </c>
      <c r="C83" s="96" t="s">
        <v>255</v>
      </c>
      <c r="D83" s="116">
        <v>1</v>
      </c>
      <c r="E83" s="116"/>
      <c r="F83" s="116">
        <v>1</v>
      </c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</row>
    <row r="84" spans="1:22" x14ac:dyDescent="0.25">
      <c r="A84" s="102"/>
      <c r="B84" s="108" t="s">
        <v>125</v>
      </c>
      <c r="C84" s="96" t="s">
        <v>261</v>
      </c>
      <c r="D84" s="116">
        <v>16</v>
      </c>
      <c r="E84" s="116"/>
      <c r="F84" s="116">
        <v>16</v>
      </c>
      <c r="G84" s="116">
        <v>14</v>
      </c>
      <c r="H84" s="116"/>
      <c r="I84" s="116">
        <v>14</v>
      </c>
      <c r="J84" s="116">
        <v>11</v>
      </c>
      <c r="K84" s="116">
        <v>1</v>
      </c>
      <c r="L84" s="116">
        <v>12</v>
      </c>
      <c r="M84" s="116">
        <v>9</v>
      </c>
      <c r="N84" s="116">
        <v>2</v>
      </c>
      <c r="O84" s="116">
        <v>11</v>
      </c>
      <c r="P84" s="116">
        <v>9</v>
      </c>
      <c r="Q84" s="116">
        <v>2</v>
      </c>
      <c r="R84" s="116">
        <v>11</v>
      </c>
      <c r="S84" s="116">
        <v>8</v>
      </c>
      <c r="T84" s="116">
        <v>2</v>
      </c>
      <c r="U84" s="116"/>
      <c r="V84" s="116">
        <v>10</v>
      </c>
    </row>
    <row r="85" spans="1:22" x14ac:dyDescent="0.25">
      <c r="A85" s="102"/>
      <c r="B85" s="108" t="s">
        <v>127</v>
      </c>
      <c r="C85" s="96" t="s">
        <v>262</v>
      </c>
      <c r="D85" s="116">
        <v>30</v>
      </c>
      <c r="E85" s="116"/>
      <c r="F85" s="116">
        <v>30</v>
      </c>
      <c r="G85" s="116">
        <v>27</v>
      </c>
      <c r="H85" s="116"/>
      <c r="I85" s="116">
        <v>27</v>
      </c>
      <c r="J85" s="116">
        <v>23</v>
      </c>
      <c r="K85" s="116">
        <v>5</v>
      </c>
      <c r="L85" s="116">
        <v>28</v>
      </c>
      <c r="M85" s="116">
        <v>20</v>
      </c>
      <c r="N85" s="116">
        <v>4</v>
      </c>
      <c r="O85" s="116">
        <v>24</v>
      </c>
      <c r="P85" s="116">
        <v>9</v>
      </c>
      <c r="Q85" s="116">
        <v>4</v>
      </c>
      <c r="R85" s="116">
        <v>13</v>
      </c>
      <c r="S85" s="116">
        <v>9</v>
      </c>
      <c r="T85" s="116">
        <v>3</v>
      </c>
      <c r="U85" s="116"/>
      <c r="V85" s="116">
        <v>12</v>
      </c>
    </row>
    <row r="86" spans="1:22" x14ac:dyDescent="0.25">
      <c r="A86" s="102"/>
      <c r="B86" s="108" t="s">
        <v>116</v>
      </c>
      <c r="C86" s="96" t="s">
        <v>117</v>
      </c>
      <c r="D86" s="116">
        <v>9</v>
      </c>
      <c r="E86" s="116">
        <v>1</v>
      </c>
      <c r="F86" s="116">
        <v>10</v>
      </c>
      <c r="G86" s="116">
        <v>6</v>
      </c>
      <c r="H86" s="116">
        <v>3</v>
      </c>
      <c r="I86" s="116">
        <v>9</v>
      </c>
      <c r="J86" s="116">
        <v>5</v>
      </c>
      <c r="K86" s="116">
        <v>3</v>
      </c>
      <c r="L86" s="116">
        <v>8</v>
      </c>
      <c r="M86" s="116">
        <v>6</v>
      </c>
      <c r="N86" s="116">
        <v>4</v>
      </c>
      <c r="O86" s="116">
        <v>10</v>
      </c>
      <c r="P86" s="116">
        <v>5</v>
      </c>
      <c r="Q86" s="116">
        <v>5</v>
      </c>
      <c r="R86" s="116">
        <v>10</v>
      </c>
      <c r="S86" s="116">
        <v>7</v>
      </c>
      <c r="T86" s="116">
        <v>4</v>
      </c>
      <c r="U86" s="116"/>
      <c r="V86" s="116">
        <v>11</v>
      </c>
    </row>
    <row r="87" spans="1:22" x14ac:dyDescent="0.25">
      <c r="A87" s="102"/>
      <c r="B87" s="108" t="s">
        <v>118</v>
      </c>
      <c r="C87" s="96" t="s">
        <v>259</v>
      </c>
      <c r="D87" s="116">
        <v>5</v>
      </c>
      <c r="E87" s="116">
        <v>2</v>
      </c>
      <c r="F87" s="116">
        <v>7</v>
      </c>
      <c r="G87" s="116">
        <v>3</v>
      </c>
      <c r="H87" s="116">
        <v>2</v>
      </c>
      <c r="I87" s="116">
        <v>5</v>
      </c>
      <c r="J87" s="116">
        <v>3</v>
      </c>
      <c r="K87" s="116">
        <v>2</v>
      </c>
      <c r="L87" s="116">
        <v>5</v>
      </c>
      <c r="M87" s="116">
        <v>3</v>
      </c>
      <c r="N87" s="116">
        <v>2</v>
      </c>
      <c r="O87" s="116">
        <v>5</v>
      </c>
      <c r="P87" s="116">
        <v>2</v>
      </c>
      <c r="Q87" s="116">
        <v>2</v>
      </c>
      <c r="R87" s="116">
        <v>4</v>
      </c>
      <c r="S87" s="116">
        <v>2</v>
      </c>
      <c r="T87" s="116">
        <v>2</v>
      </c>
      <c r="U87" s="116"/>
      <c r="V87" s="116">
        <v>4</v>
      </c>
    </row>
    <row r="88" spans="1:22" x14ac:dyDescent="0.25">
      <c r="A88" s="102"/>
      <c r="B88" s="108" t="s">
        <v>114</v>
      </c>
      <c r="C88" s="96" t="s">
        <v>115</v>
      </c>
      <c r="D88" s="116">
        <v>31</v>
      </c>
      <c r="E88" s="116">
        <v>4</v>
      </c>
      <c r="F88" s="116">
        <v>35</v>
      </c>
      <c r="G88" s="116">
        <v>25</v>
      </c>
      <c r="H88" s="116">
        <v>4</v>
      </c>
      <c r="I88" s="116">
        <v>29</v>
      </c>
      <c r="J88" s="116">
        <v>20</v>
      </c>
      <c r="K88" s="116">
        <v>12</v>
      </c>
      <c r="L88" s="116">
        <v>32</v>
      </c>
      <c r="M88" s="116">
        <v>18</v>
      </c>
      <c r="N88" s="116">
        <v>9</v>
      </c>
      <c r="O88" s="116">
        <v>27</v>
      </c>
      <c r="P88" s="116">
        <v>18</v>
      </c>
      <c r="Q88" s="116">
        <v>10</v>
      </c>
      <c r="R88" s="116">
        <v>28</v>
      </c>
      <c r="S88" s="116">
        <v>15</v>
      </c>
      <c r="T88" s="116">
        <v>9</v>
      </c>
      <c r="U88" s="116"/>
      <c r="V88" s="116">
        <v>24</v>
      </c>
    </row>
    <row r="89" spans="1:22" x14ac:dyDescent="0.25">
      <c r="A89" s="102"/>
      <c r="B89" s="108" t="s">
        <v>123</v>
      </c>
      <c r="C89" s="96" t="s">
        <v>258</v>
      </c>
      <c r="D89" s="116">
        <v>35</v>
      </c>
      <c r="E89" s="116">
        <v>6</v>
      </c>
      <c r="F89" s="116">
        <v>41</v>
      </c>
      <c r="G89" s="116">
        <v>27</v>
      </c>
      <c r="H89" s="116">
        <v>5</v>
      </c>
      <c r="I89" s="116">
        <v>32</v>
      </c>
      <c r="J89" s="116">
        <v>23</v>
      </c>
      <c r="K89" s="116">
        <v>3</v>
      </c>
      <c r="L89" s="116">
        <v>26</v>
      </c>
      <c r="M89" s="116">
        <v>18</v>
      </c>
      <c r="N89" s="116">
        <v>3</v>
      </c>
      <c r="O89" s="116">
        <v>21</v>
      </c>
      <c r="P89" s="116">
        <v>21</v>
      </c>
      <c r="Q89" s="116">
        <v>3</v>
      </c>
      <c r="R89" s="116">
        <v>24</v>
      </c>
      <c r="S89" s="116">
        <v>22</v>
      </c>
      <c r="T89" s="116">
        <v>2</v>
      </c>
      <c r="U89" s="116"/>
      <c r="V89" s="116">
        <v>24</v>
      </c>
    </row>
    <row r="90" spans="1:22" x14ac:dyDescent="0.25">
      <c r="A90" s="103"/>
      <c r="B90" s="108" t="s">
        <v>131</v>
      </c>
      <c r="C90" s="96" t="s">
        <v>263</v>
      </c>
      <c r="D90" s="116">
        <v>25</v>
      </c>
      <c r="E90" s="116">
        <v>6</v>
      </c>
      <c r="F90" s="116">
        <v>31</v>
      </c>
      <c r="G90" s="116">
        <v>16</v>
      </c>
      <c r="H90" s="116">
        <v>6</v>
      </c>
      <c r="I90" s="116">
        <v>22</v>
      </c>
      <c r="J90" s="116">
        <v>11</v>
      </c>
      <c r="K90" s="116">
        <v>8</v>
      </c>
      <c r="L90" s="116">
        <v>19</v>
      </c>
      <c r="M90" s="116">
        <v>9</v>
      </c>
      <c r="N90" s="116">
        <v>8</v>
      </c>
      <c r="O90" s="116">
        <v>17</v>
      </c>
      <c r="P90" s="116">
        <v>11</v>
      </c>
      <c r="Q90" s="116">
        <v>9</v>
      </c>
      <c r="R90" s="116">
        <v>20</v>
      </c>
      <c r="S90" s="116">
        <v>10</v>
      </c>
      <c r="T90" s="116">
        <v>5</v>
      </c>
      <c r="U90" s="116"/>
      <c r="V90" s="116">
        <v>15</v>
      </c>
    </row>
    <row r="91" spans="1:22" x14ac:dyDescent="0.25">
      <c r="A91" s="105">
        <v>9</v>
      </c>
      <c r="B91" s="106" t="s">
        <v>20</v>
      </c>
      <c r="C91" s="107"/>
      <c r="D91" s="116">
        <v>207</v>
      </c>
      <c r="E91" s="116">
        <v>90</v>
      </c>
      <c r="F91" s="116">
        <v>297</v>
      </c>
      <c r="G91" s="116">
        <v>202</v>
      </c>
      <c r="H91" s="116">
        <v>87</v>
      </c>
      <c r="I91" s="116">
        <v>289</v>
      </c>
      <c r="J91" s="116">
        <v>178</v>
      </c>
      <c r="K91" s="116">
        <v>94</v>
      </c>
      <c r="L91" s="116">
        <v>272</v>
      </c>
      <c r="M91" s="116">
        <v>167</v>
      </c>
      <c r="N91" s="116">
        <v>87</v>
      </c>
      <c r="O91" s="116">
        <v>254</v>
      </c>
      <c r="P91" s="116">
        <v>175</v>
      </c>
      <c r="Q91" s="116">
        <v>95</v>
      </c>
      <c r="R91" s="116">
        <v>270</v>
      </c>
      <c r="S91" s="116">
        <v>168</v>
      </c>
      <c r="T91" s="116">
        <v>96</v>
      </c>
      <c r="U91" s="116"/>
      <c r="V91" s="116">
        <v>264</v>
      </c>
    </row>
    <row r="92" spans="1:22" x14ac:dyDescent="0.25">
      <c r="A92" s="102"/>
      <c r="B92" s="108" t="s">
        <v>110</v>
      </c>
      <c r="C92" s="96" t="s">
        <v>256</v>
      </c>
      <c r="D92" s="116">
        <v>122</v>
      </c>
      <c r="E92" s="116">
        <v>66</v>
      </c>
      <c r="F92" s="116">
        <v>188</v>
      </c>
      <c r="G92" s="116">
        <v>117</v>
      </c>
      <c r="H92" s="116">
        <v>61</v>
      </c>
      <c r="I92" s="116">
        <v>178</v>
      </c>
      <c r="J92" s="116">
        <v>109</v>
      </c>
      <c r="K92" s="116">
        <v>63</v>
      </c>
      <c r="L92" s="116">
        <v>172</v>
      </c>
      <c r="M92" s="116">
        <v>102</v>
      </c>
      <c r="N92" s="116">
        <v>61</v>
      </c>
      <c r="O92" s="116">
        <v>163</v>
      </c>
      <c r="P92" s="116">
        <v>104</v>
      </c>
      <c r="Q92" s="116">
        <v>68</v>
      </c>
      <c r="R92" s="116">
        <v>172</v>
      </c>
      <c r="S92" s="116">
        <v>101</v>
      </c>
      <c r="T92" s="116">
        <v>68</v>
      </c>
      <c r="U92" s="116"/>
      <c r="V92" s="116">
        <v>169</v>
      </c>
    </row>
    <row r="93" spans="1:22" x14ac:dyDescent="0.25">
      <c r="A93" s="102"/>
      <c r="B93" s="108" t="s">
        <v>137</v>
      </c>
      <c r="C93" s="96" t="s">
        <v>257</v>
      </c>
      <c r="D93" s="116">
        <v>1</v>
      </c>
      <c r="E93" s="116"/>
      <c r="F93" s="116">
        <v>1</v>
      </c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</row>
    <row r="94" spans="1:22" x14ac:dyDescent="0.25">
      <c r="A94" s="102"/>
      <c r="B94" s="108" t="s">
        <v>139</v>
      </c>
      <c r="C94" s="96" t="s">
        <v>115</v>
      </c>
      <c r="D94" s="116">
        <v>56</v>
      </c>
      <c r="E94" s="116">
        <v>19</v>
      </c>
      <c r="F94" s="116">
        <v>75</v>
      </c>
      <c r="G94" s="116">
        <v>59</v>
      </c>
      <c r="H94" s="116">
        <v>20</v>
      </c>
      <c r="I94" s="116">
        <v>79</v>
      </c>
      <c r="J94" s="116">
        <v>47</v>
      </c>
      <c r="K94" s="116">
        <v>26</v>
      </c>
      <c r="L94" s="116">
        <v>73</v>
      </c>
      <c r="M94" s="116">
        <v>45</v>
      </c>
      <c r="N94" s="116">
        <v>21</v>
      </c>
      <c r="O94" s="116">
        <v>66</v>
      </c>
      <c r="P94" s="116">
        <v>54</v>
      </c>
      <c r="Q94" s="116">
        <v>23</v>
      </c>
      <c r="R94" s="116">
        <v>77</v>
      </c>
      <c r="S94" s="116">
        <v>50</v>
      </c>
      <c r="T94" s="116">
        <v>22</v>
      </c>
      <c r="U94" s="116"/>
      <c r="V94" s="116">
        <v>72</v>
      </c>
    </row>
    <row r="95" spans="1:22" x14ac:dyDescent="0.25">
      <c r="A95" s="102"/>
      <c r="B95" s="108" t="s">
        <v>140</v>
      </c>
      <c r="C95" s="96" t="s">
        <v>258</v>
      </c>
      <c r="D95" s="116">
        <v>28</v>
      </c>
      <c r="E95" s="116">
        <v>5</v>
      </c>
      <c r="F95" s="116">
        <v>33</v>
      </c>
      <c r="G95" s="116">
        <v>26</v>
      </c>
      <c r="H95" s="116">
        <v>6</v>
      </c>
      <c r="I95" s="116">
        <v>32</v>
      </c>
      <c r="J95" s="116">
        <v>22</v>
      </c>
      <c r="K95" s="116">
        <v>5</v>
      </c>
      <c r="L95" s="116">
        <v>27</v>
      </c>
      <c r="M95" s="116">
        <v>20</v>
      </c>
      <c r="N95" s="116">
        <v>5</v>
      </c>
      <c r="O95" s="116">
        <v>25</v>
      </c>
      <c r="P95" s="116">
        <v>17</v>
      </c>
      <c r="Q95" s="116">
        <v>4</v>
      </c>
      <c r="R95" s="116">
        <v>21</v>
      </c>
      <c r="S95" s="116">
        <v>17</v>
      </c>
      <c r="T95" s="116">
        <v>6</v>
      </c>
      <c r="U95" s="116"/>
      <c r="V95" s="116">
        <v>23</v>
      </c>
    </row>
    <row r="96" spans="1:22" x14ac:dyDescent="0.25">
      <c r="A96" s="100" t="s">
        <v>288</v>
      </c>
      <c r="B96" s="103"/>
      <c r="C96" s="104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>
        <v>1</v>
      </c>
      <c r="O96" s="117">
        <v>1</v>
      </c>
      <c r="P96" s="117"/>
      <c r="Q96" s="117"/>
      <c r="R96" s="117"/>
      <c r="S96" s="117"/>
      <c r="T96" s="117"/>
      <c r="U96" s="117"/>
      <c r="V96" s="117"/>
    </row>
    <row r="97" spans="1:22" x14ac:dyDescent="0.25">
      <c r="A97" s="105">
        <v>7</v>
      </c>
      <c r="B97" s="106" t="s">
        <v>213</v>
      </c>
      <c r="C97" s="107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>
        <v>1</v>
      </c>
      <c r="O97" s="116">
        <v>1</v>
      </c>
      <c r="P97" s="116"/>
      <c r="Q97" s="116"/>
      <c r="R97" s="116"/>
      <c r="S97" s="116"/>
      <c r="T97" s="116"/>
      <c r="U97" s="116"/>
      <c r="V97" s="116"/>
    </row>
    <row r="98" spans="1:22" x14ac:dyDescent="0.25">
      <c r="A98" s="102"/>
      <c r="B98" s="108" t="s">
        <v>141</v>
      </c>
      <c r="C98" s="96" t="s">
        <v>142</v>
      </c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>
        <v>1</v>
      </c>
      <c r="O98" s="116">
        <v>1</v>
      </c>
      <c r="P98" s="116"/>
      <c r="Q98" s="116"/>
      <c r="R98" s="116"/>
      <c r="S98" s="116"/>
      <c r="T98" s="116"/>
      <c r="U98" s="116"/>
      <c r="V98" s="116"/>
    </row>
    <row r="99" spans="1:22" x14ac:dyDescent="0.25">
      <c r="A99" s="100" t="s">
        <v>289</v>
      </c>
      <c r="B99" s="103"/>
      <c r="C99" s="104"/>
      <c r="D99" s="117">
        <v>295</v>
      </c>
      <c r="E99" s="117">
        <v>190</v>
      </c>
      <c r="F99" s="117">
        <v>485</v>
      </c>
      <c r="G99" s="117">
        <v>264</v>
      </c>
      <c r="H99" s="117">
        <v>183</v>
      </c>
      <c r="I99" s="117">
        <v>447</v>
      </c>
      <c r="J99" s="117">
        <v>237</v>
      </c>
      <c r="K99" s="117">
        <v>214</v>
      </c>
      <c r="L99" s="117">
        <v>451</v>
      </c>
      <c r="M99" s="117">
        <v>220</v>
      </c>
      <c r="N99" s="117">
        <v>195</v>
      </c>
      <c r="O99" s="117">
        <v>415</v>
      </c>
      <c r="P99" s="117">
        <v>219</v>
      </c>
      <c r="Q99" s="117">
        <v>195</v>
      </c>
      <c r="R99" s="117">
        <v>414</v>
      </c>
      <c r="S99" s="117">
        <v>212</v>
      </c>
      <c r="T99" s="117">
        <v>203</v>
      </c>
      <c r="U99" s="117"/>
      <c r="V99" s="117">
        <v>415</v>
      </c>
    </row>
    <row r="100" spans="1:22" x14ac:dyDescent="0.25">
      <c r="A100" s="105">
        <v>7</v>
      </c>
      <c r="B100" s="106" t="s">
        <v>187</v>
      </c>
      <c r="C100" s="107"/>
      <c r="D100" s="116">
        <v>204</v>
      </c>
      <c r="E100" s="116">
        <v>128</v>
      </c>
      <c r="F100" s="116">
        <v>332</v>
      </c>
      <c r="G100" s="116">
        <v>180</v>
      </c>
      <c r="H100" s="116">
        <v>115</v>
      </c>
      <c r="I100" s="116">
        <v>295</v>
      </c>
      <c r="J100" s="116">
        <v>156</v>
      </c>
      <c r="K100" s="116">
        <v>143</v>
      </c>
      <c r="L100" s="116">
        <v>299</v>
      </c>
      <c r="M100" s="116">
        <v>148</v>
      </c>
      <c r="N100" s="116">
        <v>130</v>
      </c>
      <c r="O100" s="116">
        <v>278</v>
      </c>
      <c r="P100" s="116">
        <v>155</v>
      </c>
      <c r="Q100" s="116">
        <v>129</v>
      </c>
      <c r="R100" s="116">
        <v>284</v>
      </c>
      <c r="S100" s="116">
        <v>153</v>
      </c>
      <c r="T100" s="116">
        <v>134</v>
      </c>
      <c r="U100" s="116"/>
      <c r="V100" s="116">
        <v>287</v>
      </c>
    </row>
    <row r="101" spans="1:22" x14ac:dyDescent="0.25">
      <c r="A101" s="102"/>
      <c r="B101" s="108" t="s">
        <v>146</v>
      </c>
      <c r="C101" s="96" t="s">
        <v>266</v>
      </c>
      <c r="D101" s="116">
        <v>12</v>
      </c>
      <c r="E101" s="116">
        <v>8</v>
      </c>
      <c r="F101" s="116">
        <v>20</v>
      </c>
      <c r="G101" s="116">
        <v>9</v>
      </c>
      <c r="H101" s="116">
        <v>8</v>
      </c>
      <c r="I101" s="116">
        <v>17</v>
      </c>
      <c r="J101" s="116">
        <v>7</v>
      </c>
      <c r="K101" s="116">
        <v>8</v>
      </c>
      <c r="L101" s="116">
        <v>15</v>
      </c>
      <c r="M101" s="116">
        <v>8</v>
      </c>
      <c r="N101" s="116">
        <v>7</v>
      </c>
      <c r="O101" s="116">
        <v>15</v>
      </c>
      <c r="P101" s="116">
        <v>6</v>
      </c>
      <c r="Q101" s="116">
        <v>7</v>
      </c>
      <c r="R101" s="116">
        <v>13</v>
      </c>
      <c r="S101" s="116">
        <v>5</v>
      </c>
      <c r="T101" s="116">
        <v>6</v>
      </c>
      <c r="U101" s="116"/>
      <c r="V101" s="116">
        <v>11</v>
      </c>
    </row>
    <row r="102" spans="1:22" x14ac:dyDescent="0.25">
      <c r="A102" s="102"/>
      <c r="B102" s="108" t="s">
        <v>150</v>
      </c>
      <c r="C102" s="96" t="s">
        <v>267</v>
      </c>
      <c r="D102" s="116">
        <v>2</v>
      </c>
      <c r="E102" s="116">
        <v>22</v>
      </c>
      <c r="F102" s="116">
        <v>24</v>
      </c>
      <c r="G102" s="116">
        <v>2</v>
      </c>
      <c r="H102" s="116">
        <v>19</v>
      </c>
      <c r="I102" s="116">
        <v>21</v>
      </c>
      <c r="J102" s="116">
        <v>4</v>
      </c>
      <c r="K102" s="116">
        <v>21</v>
      </c>
      <c r="L102" s="116">
        <v>25</v>
      </c>
      <c r="M102" s="116">
        <v>3</v>
      </c>
      <c r="N102" s="116">
        <v>18</v>
      </c>
      <c r="O102" s="116">
        <v>21</v>
      </c>
      <c r="P102" s="116">
        <v>3</v>
      </c>
      <c r="Q102" s="116">
        <v>17</v>
      </c>
      <c r="R102" s="116">
        <v>20</v>
      </c>
      <c r="S102" s="116">
        <v>4</v>
      </c>
      <c r="T102" s="116">
        <v>17</v>
      </c>
      <c r="U102" s="116"/>
      <c r="V102" s="116">
        <v>21</v>
      </c>
    </row>
    <row r="103" spans="1:22" x14ac:dyDescent="0.25">
      <c r="A103" s="102"/>
      <c r="B103" s="108" t="s">
        <v>160</v>
      </c>
      <c r="C103" s="96" t="s">
        <v>272</v>
      </c>
      <c r="D103" s="116">
        <v>29</v>
      </c>
      <c r="E103" s="116">
        <v>17</v>
      </c>
      <c r="F103" s="116">
        <v>46</v>
      </c>
      <c r="G103" s="116">
        <v>31</v>
      </c>
      <c r="H103" s="116">
        <v>14</v>
      </c>
      <c r="I103" s="116">
        <v>45</v>
      </c>
      <c r="J103" s="116">
        <v>29</v>
      </c>
      <c r="K103" s="116">
        <v>24</v>
      </c>
      <c r="L103" s="116">
        <v>53</v>
      </c>
      <c r="M103" s="116">
        <v>28</v>
      </c>
      <c r="N103" s="116">
        <v>22</v>
      </c>
      <c r="O103" s="116">
        <v>50</v>
      </c>
      <c r="P103" s="116">
        <v>37</v>
      </c>
      <c r="Q103" s="116">
        <v>29</v>
      </c>
      <c r="R103" s="116">
        <v>66</v>
      </c>
      <c r="S103" s="116">
        <v>46</v>
      </c>
      <c r="T103" s="116">
        <v>38</v>
      </c>
      <c r="U103" s="116"/>
      <c r="V103" s="116">
        <v>84</v>
      </c>
    </row>
    <row r="104" spans="1:22" x14ac:dyDescent="0.25">
      <c r="A104" s="102"/>
      <c r="B104" s="108" t="s">
        <v>162</v>
      </c>
      <c r="C104" s="96" t="s">
        <v>163</v>
      </c>
      <c r="D104" s="116">
        <v>13</v>
      </c>
      <c r="E104" s="116">
        <v>27</v>
      </c>
      <c r="F104" s="116">
        <v>40</v>
      </c>
      <c r="G104" s="116">
        <v>11</v>
      </c>
      <c r="H104" s="116">
        <v>25</v>
      </c>
      <c r="I104" s="116">
        <v>36</v>
      </c>
      <c r="J104" s="116">
        <v>8</v>
      </c>
      <c r="K104" s="116">
        <v>25</v>
      </c>
      <c r="L104" s="116">
        <v>33</v>
      </c>
      <c r="M104" s="116">
        <v>11</v>
      </c>
      <c r="N104" s="116">
        <v>27</v>
      </c>
      <c r="O104" s="116">
        <v>38</v>
      </c>
      <c r="P104" s="116">
        <v>9</v>
      </c>
      <c r="Q104" s="116">
        <v>20</v>
      </c>
      <c r="R104" s="116">
        <v>29</v>
      </c>
      <c r="S104" s="116">
        <v>8</v>
      </c>
      <c r="T104" s="116">
        <v>18</v>
      </c>
      <c r="U104" s="116"/>
      <c r="V104" s="116">
        <v>26</v>
      </c>
    </row>
    <row r="105" spans="1:22" x14ac:dyDescent="0.25">
      <c r="A105" s="102"/>
      <c r="B105" s="108" t="s">
        <v>148</v>
      </c>
      <c r="C105" s="96" t="s">
        <v>149</v>
      </c>
      <c r="D105" s="116">
        <v>43</v>
      </c>
      <c r="E105" s="116">
        <v>13</v>
      </c>
      <c r="F105" s="116">
        <v>56</v>
      </c>
      <c r="G105" s="116">
        <v>35</v>
      </c>
      <c r="H105" s="116">
        <v>10</v>
      </c>
      <c r="I105" s="116">
        <v>45</v>
      </c>
      <c r="J105" s="116">
        <v>28</v>
      </c>
      <c r="K105" s="116">
        <v>9</v>
      </c>
      <c r="L105" s="116">
        <v>37</v>
      </c>
      <c r="M105" s="116">
        <v>21</v>
      </c>
      <c r="N105" s="116">
        <v>11</v>
      </c>
      <c r="O105" s="116">
        <v>32</v>
      </c>
      <c r="P105" s="116">
        <v>19</v>
      </c>
      <c r="Q105" s="116">
        <v>9</v>
      </c>
      <c r="R105" s="116">
        <v>28</v>
      </c>
      <c r="S105" s="116">
        <v>14</v>
      </c>
      <c r="T105" s="116">
        <v>9</v>
      </c>
      <c r="U105" s="116"/>
      <c r="V105" s="116">
        <v>23</v>
      </c>
    </row>
    <row r="106" spans="1:22" x14ac:dyDescent="0.25">
      <c r="A106" s="102"/>
      <c r="B106" s="108" t="s">
        <v>154</v>
      </c>
      <c r="C106" s="96" t="s">
        <v>270</v>
      </c>
      <c r="D106" s="116">
        <v>18</v>
      </c>
      <c r="E106" s="116">
        <v>11</v>
      </c>
      <c r="F106" s="116">
        <v>29</v>
      </c>
      <c r="G106" s="116">
        <v>16</v>
      </c>
      <c r="H106" s="116">
        <v>10</v>
      </c>
      <c r="I106" s="116">
        <v>26</v>
      </c>
      <c r="J106" s="116">
        <v>12</v>
      </c>
      <c r="K106" s="116">
        <v>12</v>
      </c>
      <c r="L106" s="116">
        <v>24</v>
      </c>
      <c r="M106" s="116">
        <v>11</v>
      </c>
      <c r="N106" s="116">
        <v>8</v>
      </c>
      <c r="O106" s="116">
        <v>19</v>
      </c>
      <c r="P106" s="116">
        <v>13</v>
      </c>
      <c r="Q106" s="116">
        <v>8</v>
      </c>
      <c r="R106" s="116">
        <v>21</v>
      </c>
      <c r="S106" s="116">
        <v>12</v>
      </c>
      <c r="T106" s="116">
        <v>9</v>
      </c>
      <c r="U106" s="116"/>
      <c r="V106" s="116">
        <v>21</v>
      </c>
    </row>
    <row r="107" spans="1:22" x14ac:dyDescent="0.25">
      <c r="A107" s="102"/>
      <c r="B107" s="108" t="s">
        <v>144</v>
      </c>
      <c r="C107" s="96" t="s">
        <v>145</v>
      </c>
      <c r="D107" s="116">
        <v>19</v>
      </c>
      <c r="E107" s="116">
        <v>11</v>
      </c>
      <c r="F107" s="116">
        <v>30</v>
      </c>
      <c r="G107" s="116">
        <v>17</v>
      </c>
      <c r="H107" s="116">
        <v>10</v>
      </c>
      <c r="I107" s="116">
        <v>27</v>
      </c>
      <c r="J107" s="116">
        <v>21</v>
      </c>
      <c r="K107" s="116">
        <v>6</v>
      </c>
      <c r="L107" s="116">
        <v>27</v>
      </c>
      <c r="M107" s="116">
        <v>20</v>
      </c>
      <c r="N107" s="116">
        <v>6</v>
      </c>
      <c r="O107" s="116">
        <v>26</v>
      </c>
      <c r="P107" s="116">
        <v>21</v>
      </c>
      <c r="Q107" s="116">
        <v>5</v>
      </c>
      <c r="R107" s="116">
        <v>26</v>
      </c>
      <c r="S107" s="116">
        <v>18</v>
      </c>
      <c r="T107" s="116">
        <v>5</v>
      </c>
      <c r="U107" s="116"/>
      <c r="V107" s="116">
        <v>23</v>
      </c>
    </row>
    <row r="108" spans="1:22" x14ac:dyDescent="0.25">
      <c r="A108" s="103"/>
      <c r="B108" s="108" t="s">
        <v>156</v>
      </c>
      <c r="C108" s="96" t="s">
        <v>271</v>
      </c>
      <c r="D108" s="116">
        <v>68</v>
      </c>
      <c r="E108" s="116">
        <v>19</v>
      </c>
      <c r="F108" s="116">
        <v>87</v>
      </c>
      <c r="G108" s="116">
        <v>59</v>
      </c>
      <c r="H108" s="116">
        <v>19</v>
      </c>
      <c r="I108" s="116">
        <v>78</v>
      </c>
      <c r="J108" s="116">
        <v>47</v>
      </c>
      <c r="K108" s="116">
        <v>38</v>
      </c>
      <c r="L108" s="116">
        <v>85</v>
      </c>
      <c r="M108" s="116">
        <v>46</v>
      </c>
      <c r="N108" s="116">
        <v>31</v>
      </c>
      <c r="O108" s="116">
        <v>77</v>
      </c>
      <c r="P108" s="116">
        <v>47</v>
      </c>
      <c r="Q108" s="116">
        <v>34</v>
      </c>
      <c r="R108" s="116">
        <v>81</v>
      </c>
      <c r="S108" s="116">
        <v>46</v>
      </c>
      <c r="T108" s="116">
        <v>32</v>
      </c>
      <c r="U108" s="116"/>
      <c r="V108" s="116">
        <v>78</v>
      </c>
    </row>
    <row r="109" spans="1:22" x14ac:dyDescent="0.25">
      <c r="A109" s="105">
        <v>9</v>
      </c>
      <c r="B109" s="106" t="s">
        <v>20</v>
      </c>
      <c r="C109" s="107"/>
      <c r="D109" s="116">
        <v>91</v>
      </c>
      <c r="E109" s="116">
        <v>62</v>
      </c>
      <c r="F109" s="116">
        <v>153</v>
      </c>
      <c r="G109" s="116">
        <v>84</v>
      </c>
      <c r="H109" s="116">
        <v>68</v>
      </c>
      <c r="I109" s="116">
        <v>152</v>
      </c>
      <c r="J109" s="116">
        <v>81</v>
      </c>
      <c r="K109" s="116">
        <v>71</v>
      </c>
      <c r="L109" s="116">
        <v>152</v>
      </c>
      <c r="M109" s="116">
        <v>72</v>
      </c>
      <c r="N109" s="116">
        <v>65</v>
      </c>
      <c r="O109" s="116">
        <v>137</v>
      </c>
      <c r="P109" s="116">
        <v>64</v>
      </c>
      <c r="Q109" s="116">
        <v>66</v>
      </c>
      <c r="R109" s="116">
        <v>130</v>
      </c>
      <c r="S109" s="116">
        <v>59</v>
      </c>
      <c r="T109" s="116">
        <v>69</v>
      </c>
      <c r="U109" s="116"/>
      <c r="V109" s="116">
        <v>128</v>
      </c>
    </row>
    <row r="110" spans="1:22" x14ac:dyDescent="0.25">
      <c r="A110" s="102"/>
      <c r="B110" s="108" t="s">
        <v>146</v>
      </c>
      <c r="C110" s="96" t="s">
        <v>266</v>
      </c>
      <c r="D110" s="116">
        <v>35</v>
      </c>
      <c r="E110" s="116">
        <v>20</v>
      </c>
      <c r="F110" s="116">
        <v>55</v>
      </c>
      <c r="G110" s="116">
        <v>32</v>
      </c>
      <c r="H110" s="116">
        <v>21</v>
      </c>
      <c r="I110" s="116">
        <v>53</v>
      </c>
      <c r="J110" s="116">
        <v>30</v>
      </c>
      <c r="K110" s="116">
        <v>24</v>
      </c>
      <c r="L110" s="116">
        <v>54</v>
      </c>
      <c r="M110" s="116">
        <v>27</v>
      </c>
      <c r="N110" s="116">
        <v>23</v>
      </c>
      <c r="O110" s="116">
        <v>50</v>
      </c>
      <c r="P110" s="116">
        <v>25</v>
      </c>
      <c r="Q110" s="116">
        <v>21</v>
      </c>
      <c r="R110" s="116">
        <v>46</v>
      </c>
      <c r="S110" s="116">
        <v>20</v>
      </c>
      <c r="T110" s="116">
        <v>20</v>
      </c>
      <c r="U110" s="116"/>
      <c r="V110" s="116">
        <v>40</v>
      </c>
    </row>
    <row r="111" spans="1:22" x14ac:dyDescent="0.25">
      <c r="A111" s="102"/>
      <c r="B111" s="108" t="s">
        <v>162</v>
      </c>
      <c r="C111" s="96" t="s">
        <v>163</v>
      </c>
      <c r="D111" s="116">
        <v>22</v>
      </c>
      <c r="E111" s="116">
        <v>25</v>
      </c>
      <c r="F111" s="116">
        <v>47</v>
      </c>
      <c r="G111" s="116">
        <v>21</v>
      </c>
      <c r="H111" s="116">
        <v>26</v>
      </c>
      <c r="I111" s="116">
        <v>47</v>
      </c>
      <c r="J111" s="116">
        <v>21</v>
      </c>
      <c r="K111" s="116">
        <v>26</v>
      </c>
      <c r="L111" s="116">
        <v>47</v>
      </c>
      <c r="M111" s="116">
        <v>19</v>
      </c>
      <c r="N111" s="116">
        <v>22</v>
      </c>
      <c r="O111" s="116">
        <v>41</v>
      </c>
      <c r="P111" s="116">
        <v>14</v>
      </c>
      <c r="Q111" s="116">
        <v>23</v>
      </c>
      <c r="R111" s="116">
        <v>37</v>
      </c>
      <c r="S111" s="116">
        <v>13</v>
      </c>
      <c r="T111" s="116">
        <v>26</v>
      </c>
      <c r="U111" s="116"/>
      <c r="V111" s="116">
        <v>39</v>
      </c>
    </row>
    <row r="112" spans="1:22" x14ac:dyDescent="0.25">
      <c r="A112" s="102"/>
      <c r="B112" s="108" t="s">
        <v>158</v>
      </c>
      <c r="C112" s="96" t="s">
        <v>269</v>
      </c>
      <c r="D112" s="116">
        <v>34</v>
      </c>
      <c r="E112" s="116">
        <v>17</v>
      </c>
      <c r="F112" s="116">
        <v>51</v>
      </c>
      <c r="G112" s="116">
        <v>31</v>
      </c>
      <c r="H112" s="116">
        <v>21</v>
      </c>
      <c r="I112" s="116">
        <v>52</v>
      </c>
      <c r="J112" s="116">
        <v>30</v>
      </c>
      <c r="K112" s="116">
        <v>21</v>
      </c>
      <c r="L112" s="116">
        <v>51</v>
      </c>
      <c r="M112" s="116">
        <v>26</v>
      </c>
      <c r="N112" s="116">
        <v>20</v>
      </c>
      <c r="O112" s="116">
        <v>46</v>
      </c>
      <c r="P112" s="116">
        <v>25</v>
      </c>
      <c r="Q112" s="116">
        <v>22</v>
      </c>
      <c r="R112" s="116">
        <v>47</v>
      </c>
      <c r="S112" s="116">
        <v>26</v>
      </c>
      <c r="T112" s="116">
        <v>23</v>
      </c>
      <c r="U112" s="116"/>
      <c r="V112" s="116">
        <v>49</v>
      </c>
    </row>
    <row r="113" spans="1:22" x14ac:dyDescent="0.25">
      <c r="A113" s="100" t="s">
        <v>290</v>
      </c>
      <c r="B113" s="103"/>
      <c r="C113" s="104"/>
      <c r="D113" s="117">
        <v>54</v>
      </c>
      <c r="E113" s="117">
        <v>15</v>
      </c>
      <c r="F113" s="117">
        <v>69</v>
      </c>
      <c r="G113" s="117">
        <v>16</v>
      </c>
      <c r="H113" s="117">
        <v>5</v>
      </c>
      <c r="I113" s="117">
        <v>21</v>
      </c>
      <c r="J113" s="117">
        <v>10</v>
      </c>
      <c r="K113" s="117">
        <v>11</v>
      </c>
      <c r="L113" s="117">
        <v>21</v>
      </c>
      <c r="M113" s="117">
        <v>15</v>
      </c>
      <c r="N113" s="117">
        <v>23</v>
      </c>
      <c r="O113" s="117">
        <v>38</v>
      </c>
      <c r="P113" s="117">
        <v>21</v>
      </c>
      <c r="Q113" s="117">
        <v>15</v>
      </c>
      <c r="R113" s="117">
        <v>36</v>
      </c>
      <c r="S113" s="117">
        <v>21</v>
      </c>
      <c r="T113" s="117">
        <v>20</v>
      </c>
      <c r="U113" s="117"/>
      <c r="V113" s="117">
        <v>41</v>
      </c>
    </row>
    <row r="114" spans="1:22" x14ac:dyDescent="0.25">
      <c r="A114" s="105">
        <v>7</v>
      </c>
      <c r="B114" s="106" t="s">
        <v>187</v>
      </c>
      <c r="C114" s="107"/>
      <c r="D114" s="116">
        <v>54</v>
      </c>
      <c r="E114" s="116">
        <v>15</v>
      </c>
      <c r="F114" s="116">
        <v>69</v>
      </c>
      <c r="G114" s="116">
        <v>16</v>
      </c>
      <c r="H114" s="116">
        <v>5</v>
      </c>
      <c r="I114" s="116">
        <v>21</v>
      </c>
      <c r="J114" s="116">
        <v>10</v>
      </c>
      <c r="K114" s="116">
        <v>11</v>
      </c>
      <c r="L114" s="116">
        <v>21</v>
      </c>
      <c r="M114" s="116">
        <v>14</v>
      </c>
      <c r="N114" s="116">
        <v>23</v>
      </c>
      <c r="O114" s="116">
        <v>37</v>
      </c>
      <c r="P114" s="116">
        <v>21</v>
      </c>
      <c r="Q114" s="116">
        <v>15</v>
      </c>
      <c r="R114" s="116">
        <v>36</v>
      </c>
      <c r="S114" s="116">
        <v>20</v>
      </c>
      <c r="T114" s="116">
        <v>20</v>
      </c>
      <c r="U114" s="116"/>
      <c r="V114" s="116">
        <v>40</v>
      </c>
    </row>
    <row r="115" spans="1:22" x14ac:dyDescent="0.25">
      <c r="A115" s="103"/>
      <c r="B115" s="108" t="s">
        <v>170</v>
      </c>
      <c r="C115" s="96" t="s">
        <v>273</v>
      </c>
      <c r="D115" s="116">
        <v>54</v>
      </c>
      <c r="E115" s="116">
        <v>15</v>
      </c>
      <c r="F115" s="116">
        <v>69</v>
      </c>
      <c r="G115" s="116">
        <v>16</v>
      </c>
      <c r="H115" s="116">
        <v>5</v>
      </c>
      <c r="I115" s="116">
        <v>21</v>
      </c>
      <c r="J115" s="116">
        <v>10</v>
      </c>
      <c r="K115" s="116">
        <v>11</v>
      </c>
      <c r="L115" s="116">
        <v>21</v>
      </c>
      <c r="M115" s="116">
        <v>14</v>
      </c>
      <c r="N115" s="116">
        <v>23</v>
      </c>
      <c r="O115" s="116">
        <v>37</v>
      </c>
      <c r="P115" s="116">
        <v>21</v>
      </c>
      <c r="Q115" s="116">
        <v>15</v>
      </c>
      <c r="R115" s="116">
        <v>36</v>
      </c>
      <c r="S115" s="116">
        <v>20</v>
      </c>
      <c r="T115" s="116">
        <v>20</v>
      </c>
      <c r="U115" s="116"/>
      <c r="V115" s="116">
        <v>40</v>
      </c>
    </row>
    <row r="116" spans="1:22" x14ac:dyDescent="0.25">
      <c r="A116" s="105">
        <v>9</v>
      </c>
      <c r="B116" s="106" t="s">
        <v>20</v>
      </c>
      <c r="C116" s="107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>
        <v>1</v>
      </c>
      <c r="N116" s="116"/>
      <c r="O116" s="116">
        <v>1</v>
      </c>
      <c r="P116" s="116"/>
      <c r="Q116" s="116"/>
      <c r="R116" s="116"/>
      <c r="S116" s="116">
        <v>1</v>
      </c>
      <c r="T116" s="116"/>
      <c r="U116" s="116"/>
      <c r="V116" s="116">
        <v>1</v>
      </c>
    </row>
    <row r="117" spans="1:22" x14ac:dyDescent="0.25">
      <c r="A117" s="102"/>
      <c r="B117" s="108" t="s">
        <v>170</v>
      </c>
      <c r="C117" s="96" t="s">
        <v>273</v>
      </c>
      <c r="D117" s="116"/>
      <c r="E117" s="116"/>
      <c r="F117" s="116"/>
      <c r="G117" s="116"/>
      <c r="H117" s="116"/>
      <c r="I117" s="116"/>
      <c r="J117" s="116"/>
      <c r="K117" s="116"/>
      <c r="L117" s="116"/>
      <c r="M117" s="116">
        <v>1</v>
      </c>
      <c r="N117" s="116"/>
      <c r="O117" s="116">
        <v>1</v>
      </c>
      <c r="P117" s="116"/>
      <c r="Q117" s="116"/>
      <c r="R117" s="116"/>
      <c r="S117" s="116">
        <v>1</v>
      </c>
      <c r="T117" s="116"/>
      <c r="U117" s="116"/>
      <c r="V117" s="116">
        <v>1</v>
      </c>
    </row>
    <row r="118" spans="1:22" x14ac:dyDescent="0.25">
      <c r="A118" s="100" t="s">
        <v>291</v>
      </c>
      <c r="B118" s="103"/>
      <c r="C118" s="104"/>
      <c r="D118" s="117">
        <v>49</v>
      </c>
      <c r="E118" s="117">
        <v>42</v>
      </c>
      <c r="F118" s="117">
        <v>91</v>
      </c>
      <c r="G118" s="117">
        <v>40</v>
      </c>
      <c r="H118" s="117">
        <v>35</v>
      </c>
      <c r="I118" s="117">
        <v>75</v>
      </c>
      <c r="J118" s="117">
        <v>39</v>
      </c>
      <c r="K118" s="117">
        <v>60</v>
      </c>
      <c r="L118" s="117">
        <v>99</v>
      </c>
      <c r="M118" s="117">
        <v>31</v>
      </c>
      <c r="N118" s="117">
        <v>48</v>
      </c>
      <c r="O118" s="117">
        <v>79</v>
      </c>
      <c r="P118" s="117">
        <v>28</v>
      </c>
      <c r="Q118" s="117">
        <v>57</v>
      </c>
      <c r="R118" s="117">
        <v>85</v>
      </c>
      <c r="S118" s="117">
        <v>23</v>
      </c>
      <c r="T118" s="117">
        <v>43</v>
      </c>
      <c r="U118" s="117"/>
      <c r="V118" s="117">
        <v>66</v>
      </c>
    </row>
    <row r="119" spans="1:22" x14ac:dyDescent="0.25">
      <c r="A119" s="109">
        <v>6</v>
      </c>
      <c r="B119" s="106" t="s">
        <v>79</v>
      </c>
      <c r="C119" s="107"/>
      <c r="D119" s="116"/>
      <c r="E119" s="116"/>
      <c r="F119" s="116"/>
      <c r="G119" s="116"/>
      <c r="H119" s="116"/>
      <c r="I119" s="116"/>
      <c r="J119" s="116">
        <v>2</v>
      </c>
      <c r="K119" s="116">
        <v>6</v>
      </c>
      <c r="L119" s="116">
        <v>8</v>
      </c>
      <c r="M119" s="116">
        <v>2</v>
      </c>
      <c r="N119" s="116">
        <v>6</v>
      </c>
      <c r="O119" s="116">
        <v>8</v>
      </c>
      <c r="P119" s="116">
        <v>2</v>
      </c>
      <c r="Q119" s="116">
        <v>7</v>
      </c>
      <c r="R119" s="116">
        <v>9</v>
      </c>
      <c r="S119" s="116"/>
      <c r="T119" s="116"/>
      <c r="U119" s="116"/>
      <c r="V119" s="116"/>
    </row>
    <row r="120" spans="1:22" x14ac:dyDescent="0.25">
      <c r="A120" s="110"/>
      <c r="B120" s="108" t="s">
        <v>224</v>
      </c>
      <c r="C120" s="96" t="s">
        <v>225</v>
      </c>
      <c r="D120" s="116"/>
      <c r="E120" s="116"/>
      <c r="F120" s="116"/>
      <c r="G120" s="116"/>
      <c r="H120" s="116"/>
      <c r="I120" s="116"/>
      <c r="J120" s="116">
        <v>2</v>
      </c>
      <c r="K120" s="116">
        <v>6</v>
      </c>
      <c r="L120" s="116">
        <v>8</v>
      </c>
      <c r="M120" s="116">
        <v>2</v>
      </c>
      <c r="N120" s="116">
        <v>6</v>
      </c>
      <c r="O120" s="116">
        <v>8</v>
      </c>
      <c r="P120" s="116">
        <v>2</v>
      </c>
      <c r="Q120" s="116">
        <v>7</v>
      </c>
      <c r="R120" s="116">
        <v>9</v>
      </c>
      <c r="S120" s="116"/>
      <c r="T120" s="116"/>
      <c r="U120" s="116"/>
      <c r="V120" s="116"/>
    </row>
    <row r="121" spans="1:22" x14ac:dyDescent="0.25">
      <c r="A121" s="109">
        <v>7</v>
      </c>
      <c r="B121" s="106" t="s">
        <v>187</v>
      </c>
      <c r="C121" s="107"/>
      <c r="D121" s="116">
        <v>49</v>
      </c>
      <c r="E121" s="116">
        <v>42</v>
      </c>
      <c r="F121" s="116">
        <v>91</v>
      </c>
      <c r="G121" s="116">
        <v>40</v>
      </c>
      <c r="H121" s="116">
        <v>35</v>
      </c>
      <c r="I121" s="116">
        <v>75</v>
      </c>
      <c r="J121" s="116">
        <v>37</v>
      </c>
      <c r="K121" s="116">
        <v>54</v>
      </c>
      <c r="L121" s="116">
        <v>91</v>
      </c>
      <c r="M121" s="116">
        <v>29</v>
      </c>
      <c r="N121" s="116">
        <v>42</v>
      </c>
      <c r="O121" s="116">
        <v>71</v>
      </c>
      <c r="P121" s="116">
        <v>26</v>
      </c>
      <c r="Q121" s="116">
        <v>50</v>
      </c>
      <c r="R121" s="116">
        <v>76</v>
      </c>
      <c r="S121" s="116">
        <v>23</v>
      </c>
      <c r="T121" s="116">
        <v>43</v>
      </c>
      <c r="U121" s="116"/>
      <c r="V121" s="116">
        <v>66</v>
      </c>
    </row>
    <row r="122" spans="1:22" x14ac:dyDescent="0.25">
      <c r="A122" s="110"/>
      <c r="B122" s="108" t="s">
        <v>173</v>
      </c>
      <c r="C122" s="96" t="s">
        <v>223</v>
      </c>
      <c r="D122" s="116">
        <v>49</v>
      </c>
      <c r="E122" s="116">
        <v>42</v>
      </c>
      <c r="F122" s="116">
        <v>91</v>
      </c>
      <c r="G122" s="116">
        <v>40</v>
      </c>
      <c r="H122" s="116">
        <v>35</v>
      </c>
      <c r="I122" s="116">
        <v>75</v>
      </c>
      <c r="J122" s="116">
        <v>37</v>
      </c>
      <c r="K122" s="116">
        <v>54</v>
      </c>
      <c r="L122" s="116">
        <v>91</v>
      </c>
      <c r="M122" s="116">
        <v>29</v>
      </c>
      <c r="N122" s="116">
        <v>42</v>
      </c>
      <c r="O122" s="116">
        <v>71</v>
      </c>
      <c r="P122" s="116">
        <v>26</v>
      </c>
      <c r="Q122" s="116">
        <v>50</v>
      </c>
      <c r="R122" s="116">
        <v>76</v>
      </c>
      <c r="S122" s="116">
        <v>23</v>
      </c>
      <c r="T122" s="116">
        <v>43</v>
      </c>
      <c r="U122" s="116"/>
      <c r="V122" s="116">
        <v>66</v>
      </c>
    </row>
  </sheetData>
  <mergeCells count="17">
    <mergeCell ref="B8:C10"/>
    <mergeCell ref="B1:V1"/>
    <mergeCell ref="B2:V2"/>
    <mergeCell ref="B3:V3"/>
    <mergeCell ref="B5:V5"/>
    <mergeCell ref="B6:V6"/>
    <mergeCell ref="B7:V7"/>
    <mergeCell ref="T4:V4"/>
    <mergeCell ref="D8:I8"/>
    <mergeCell ref="J8:O8"/>
    <mergeCell ref="P8:V8"/>
    <mergeCell ref="D9:F9"/>
    <mergeCell ref="G9:I9"/>
    <mergeCell ref="J9:L9"/>
    <mergeCell ref="M9:O9"/>
    <mergeCell ref="P9:R9"/>
    <mergeCell ref="S9:V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E93D3F-D16C-4458-9C3F-2B1740DAF1F8}">
  <ds:schemaRefs>
    <ds:schemaRef ds:uri="99f3c8b3-53b7-444b-b95b-946f2640496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4cf7324-f286-4ca4-bbb7-f892776d82b8"/>
    <ds:schemaRef ds:uri="http://schemas.openxmlformats.org/package/2006/metadata/core-properties"/>
    <ds:schemaRef ds:uri="http://purl.org/dc/terms/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E9A95C-FB44-4074-BD68-DD13D9F202C2}"/>
</file>

<file path=customXml/itemProps3.xml><?xml version="1.0" encoding="utf-8"?>
<ds:datastoreItem xmlns:ds="http://schemas.openxmlformats.org/officeDocument/2006/customXml" ds:itemID="{525AF776-79DA-4F17-8312-F03A2AD56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Contenido</vt:lpstr>
      <vt:lpstr>Resumen 2015-16_2023-24</vt:lpstr>
      <vt:lpstr>2015-2017</vt:lpstr>
      <vt:lpstr>2018-2020</vt:lpstr>
      <vt:lpstr>2021-2023</vt:lpstr>
      <vt:lpstr>'2015-2017'!Print_Area</vt:lpstr>
      <vt:lpstr>'2015-2017'!Print_Titles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SandraE</dc:creator>
  <cp:lastModifiedBy>DiiA-SEFP</cp:lastModifiedBy>
  <cp:lastPrinted>2022-02-22T15:59:44Z</cp:lastPrinted>
  <dcterms:created xsi:type="dcterms:W3CDTF">2020-09-23T19:16:10Z</dcterms:created>
  <dcterms:modified xsi:type="dcterms:W3CDTF">2024-03-15T15:15:20Z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