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8_{15EBE6B3-6749-42B1-B252-7EC4EF86CA91}" xr6:coauthVersionLast="47" xr6:coauthVersionMax="47" xr10:uidLastSave="{00000000-0000-0000-0000-000000000000}"/>
  <bookViews>
    <workbookView xWindow="-120" yWindow="-120" windowWidth="29040" windowHeight="15720" tabRatio="770" xr2:uid="{00000000-000D-0000-FFFF-FFFF00000000}"/>
  </bookViews>
  <sheets>
    <sheet name="Contenido Presupuesto" sheetId="2" r:id="rId1"/>
    <sheet name="Resumen" sheetId="5" r:id="rId2"/>
    <sheet name="004-Presupuesto AF 21-22" sheetId="1" r:id="rId3"/>
    <sheet name="004-Presupuesto AF 22-23" sheetId="3" r:id="rId4"/>
    <sheet name="004-Presupuesto AF 23-24" sheetId="4" r:id="rId5"/>
    <sheet name="004-Presupuesto AF 24-25" sheetId="7" r:id="rId6"/>
    <sheet name="004-Presupuesto AF 25-2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5" l="1"/>
  <c r="F12" i="5"/>
  <c r="F10" i="5"/>
  <c r="B43" i="9"/>
  <c r="B39" i="9"/>
  <c r="B34" i="9"/>
  <c r="B26" i="9"/>
  <c r="B17" i="9"/>
  <c r="B13" i="9"/>
  <c r="E12" i="9"/>
  <c r="B12" i="9"/>
  <c r="B9" i="9"/>
  <c r="E13" i="5"/>
  <c r="E12" i="5"/>
  <c r="E12" i="7"/>
  <c r="D10" i="5"/>
  <c r="B9" i="4"/>
  <c r="B43" i="7"/>
  <c r="B39" i="7"/>
  <c r="B17" i="7"/>
  <c r="B13" i="7"/>
  <c r="B34" i="7"/>
  <c r="B26" i="7"/>
  <c r="B43" i="4"/>
  <c r="B39" i="4"/>
  <c r="B34" i="4"/>
  <c r="B26" i="4"/>
  <c r="B17" i="4"/>
  <c r="B13" i="4"/>
  <c r="E12" i="4"/>
  <c r="B12" i="4"/>
  <c r="B48" i="3"/>
  <c r="B44" i="3"/>
  <c r="B39" i="3"/>
  <c r="B34" i="3"/>
  <c r="B26" i="3"/>
  <c r="B17" i="3"/>
  <c r="B13" i="3"/>
  <c r="E12" i="3"/>
  <c r="B12" i="3"/>
  <c r="B9" i="3"/>
  <c r="E12" i="1"/>
  <c r="B12" i="1"/>
  <c r="D13" i="5"/>
  <c r="C13" i="5"/>
  <c r="B13" i="5"/>
  <c r="D12" i="5"/>
  <c r="C12" i="5"/>
  <c r="B12" i="5"/>
  <c r="C10" i="5"/>
  <c r="B10" i="5"/>
  <c r="E10" i="5" l="1"/>
  <c r="B12" i="7"/>
  <c r="B9" i="7" s="1"/>
</calcChain>
</file>

<file path=xl/sharedStrings.xml><?xml version="1.0" encoding="utf-8"?>
<sst xmlns="http://schemas.openxmlformats.org/spreadsheetml/2006/main" count="353" uniqueCount="113">
  <si>
    <t>Universidad de Puerto Rico - Recinto de Rio Piedras</t>
  </si>
  <si>
    <t>Decanato de Asuntos Académicos</t>
  </si>
  <si>
    <t>División de Investigación Institucional y Avalúo</t>
  </si>
  <si>
    <t>Presupuesto total original asignado al Recinto</t>
  </si>
  <si>
    <t>Año Fiscal 2021-22 al 2024-25</t>
  </si>
  <si>
    <t>prmr_21/10/2025</t>
  </si>
  <si>
    <t>Fuente de información: formulario 004-Presupuesto (Certificación 99 SA 2020-2021)</t>
  </si>
  <si>
    <t>Resumen</t>
  </si>
  <si>
    <t>Año Fiscal 2021-22</t>
  </si>
  <si>
    <t>Año Fiscal 2022-23</t>
  </si>
  <si>
    <t>Año Fiscal 2023-24</t>
  </si>
  <si>
    <t>Año Fiscal 2024-2025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</si>
  <si>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</si>
  <si>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</si>
  <si>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</si>
  <si>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</si>
  <si>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</si>
  <si>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</si>
  <si>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</si>
  <si>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</si>
  <si>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</si>
  <si>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Patrono con Igualdad de Oportunidades en el Empleo M/M/V/I</t>
  </si>
  <si>
    <t>Año Fiscal 2021-2022</t>
  </si>
  <si>
    <t>Año Fiscal 2022-2023</t>
  </si>
  <si>
    <t>Año Fiscal 2023-2024</t>
  </si>
  <si>
    <t>Rectoria, decantos y otras dependencias</t>
  </si>
  <si>
    <t>Facultad o Escuela</t>
  </si>
  <si>
    <t>Escuela de Arquitectura</t>
  </si>
  <si>
    <t>Escuela de Derecho</t>
  </si>
  <si>
    <t>Escuela de Planificación</t>
  </si>
  <si>
    <t>Facultad de Administración de Empresas</t>
  </si>
  <si>
    <t>Facultad de Ciencias Naturales</t>
  </si>
  <si>
    <t>Facultad de Ciencias Sociales</t>
  </si>
  <si>
    <t>Facultad de Comunicación y Ciencias de Información</t>
  </si>
  <si>
    <t>Facultad de Educación</t>
  </si>
  <si>
    <t>Facultad de Estudios Generales</t>
  </si>
  <si>
    <t>Facultad de Humanidades</t>
  </si>
  <si>
    <t xml:space="preserve">Ascensos en Rango </t>
  </si>
  <si>
    <t>sefp - 2/dic/21</t>
  </si>
  <si>
    <t>$ cantidad</t>
  </si>
  <si>
    <t>Total</t>
  </si>
  <si>
    <t>Oficina del Rector y unidades adscritas</t>
  </si>
  <si>
    <t>Senado Académico</t>
  </si>
  <si>
    <t>Junta Administrativa</t>
  </si>
  <si>
    <t>Decanato de Administración</t>
  </si>
  <si>
    <t>Decanato de Estudios Graduados e Investigación (DEGI)</t>
  </si>
  <si>
    <t>Decanato de Estudiantes</t>
  </si>
  <si>
    <t>Facultad de Comunicación e Información</t>
  </si>
  <si>
    <t>División de Educación Continua y Estudios Profesionales (DECEP)</t>
  </si>
  <si>
    <t>División de Seguridad y Manejo de Riesgos (DSMR)</t>
  </si>
  <si>
    <t>División de Tecnologías Académicas y Administrativas</t>
  </si>
  <si>
    <t>Estación de Radio y TV (WRTU)</t>
  </si>
  <si>
    <t>Oficina de Planificación y Desarrollo Físico</t>
  </si>
  <si>
    <t>Oficina de Protección Ambiental y Seguridad Ocupacional (OPASO)</t>
  </si>
  <si>
    <t>Certificación Junta Administrativa Núm. 008, Año Académico 2021-2022</t>
  </si>
  <si>
    <t>Oficina para la Conservación de las Instalaciones Universitarias (OCIU)</t>
  </si>
  <si>
    <t>Museo de Historia, Antropología y Arte</t>
  </si>
  <si>
    <t>Certificacion-008-Ano-Academico-2021-2022-Presupuesto-aprobado-UPR-RP.pdf</t>
  </si>
  <si>
    <t>Sistema de Bibliotecas</t>
  </si>
  <si>
    <t>Teatro de la Universidad</t>
  </si>
  <si>
    <t>Servicios de Seguridad y Vigilancia Privada</t>
  </si>
  <si>
    <t>Utilidades (teléfono, agua y alcantarillado, energía eléctrica, etc.)</t>
  </si>
  <si>
    <t>Recobro de costos indirectos</t>
  </si>
  <si>
    <t>Reserva para aportación adicional al Sitema de Retiro y Plan Médico de Empleados</t>
  </si>
  <si>
    <t>Ayudantías graduadas</t>
  </si>
  <si>
    <t>Cuota de laboratorios</t>
  </si>
  <si>
    <t>Cuota de mantenimiento</t>
  </si>
  <si>
    <t>Cuota de tecnologías</t>
  </si>
  <si>
    <t>Otras partidas presupuestarias</t>
  </si>
  <si>
    <t>sefp - 22/sept/23</t>
  </si>
  <si>
    <t>Servicio a la Comunidad</t>
  </si>
  <si>
    <t>Decanatos Ejecutivos</t>
  </si>
  <si>
    <t>Fondo Institucional parInvestigación</t>
  </si>
  <si>
    <t>Ayudantías Graduadas</t>
  </si>
  <si>
    <t>Recobro de Costos Indirectos</t>
  </si>
  <si>
    <t>Certificación Junta Administrativa Núm. 004, Año Académico 2022-2023</t>
  </si>
  <si>
    <t>Rectoria y Unidades Adscritas</t>
  </si>
  <si>
    <t>Presupuesto-aprobado-Certificacion-004-Ano-Academico-2022-2023-Junta-Administrativa-UPR-RP-1.pdf</t>
  </si>
  <si>
    <t>Operacion y Mantenimiento de PIanta Fisica</t>
  </si>
  <si>
    <t>Oficina para la Conservación de las Instalaciones Universitarias (OCIU)</t>
  </si>
  <si>
    <t xml:space="preserve">Planta Central - Aire acondicionado, Asignación de Cuota de Mantenimiento en AF 23 </t>
  </si>
  <si>
    <t>Gastos Generales</t>
  </si>
  <si>
    <t>Agua y Alcantarillado</t>
  </si>
  <si>
    <t>Energia Electrica</t>
  </si>
  <si>
    <t>Plan Medico Estudiantil '/</t>
  </si>
  <si>
    <t>Telefono</t>
  </si>
  <si>
    <t>Cuotas</t>
  </si>
  <si>
    <t>Cuota de mantenimiento (Se distribuyen entre Planta Central A/C, OCIU, OPDF y OPASO)</t>
  </si>
  <si>
    <t>Acciones de Personal Docente y No Docente, Reserva Aportes Patronales y Otras</t>
  </si>
  <si>
    <t>Ascensos en Rango con aportes patronales (Registros 2019, 2020 y 2021)</t>
  </si>
  <si>
    <t>Compensación Adicional Docente - Oferta por compensación</t>
  </si>
  <si>
    <t>Reserva Bono de Navidad Nombramientos Temporeros Docentes y No Docentes</t>
  </si>
  <si>
    <t>Asignación Pago Liquidaciones, Horas Extras, Ayudas Económicas, y Otros Pagos (Cert. Núm. 62, 2022-2023, JG)</t>
  </si>
  <si>
    <t>Fondo Otorgacion Plazas Docenes y sus Aportaciones Patronales AF 2023 (En AF 2023 se identificaran fondos de las partidas de Nombramientos Temporeros Docentes)</t>
  </si>
  <si>
    <t xml:space="preserve"> '/ El Plan Medico Estudiantil (PME) se pagara mediante un nuevo mecanismo. La Oficina Central de Finanzas (AC) y la Oficina Central de Presupuesto (AC) indicaran como se procedera con el pago de este concepto.</t>
  </si>
  <si>
    <t>Certificación Junta Administrativa Núm. 005, Año Académico 2023-2024</t>
  </si>
  <si>
    <t>Cert-005-Distribución-Presupuestaria-2023-2024.pdf</t>
  </si>
  <si>
    <t>Presupuesto asignado para utilidades (teléfono, agua y alcantarillado, energía eléctrica, etc.)</t>
  </si>
  <si>
    <t>PLAZAS DOCENTES-RECLUTAMIENTO 3% - Y ASCENSOS RANGO</t>
  </si>
  <si>
    <t>RES. ACCIONES PERS. DOCENTE - COMP. ADIC., NOMB. TEMP. Y BONO NAV.</t>
  </si>
  <si>
    <t>RESERVA ACCIONES DE PERS. NO DOC. - LIQ. LE/LO, H. EXTRAS. APORT. PAT.</t>
  </si>
  <si>
    <t>RESERVA APORTES PAT. PERS. NO DOCENTE - PLAN MÉDICO Y SISTEMA RETIRO</t>
  </si>
  <si>
    <t>EDITORIAL RRP - FONDO RECURRENTE ASIGNADO AF24</t>
  </si>
  <si>
    <t>prmr - 18/julio/2025</t>
  </si>
  <si>
    <t>Facultad de Comunicación  y Ciencias de la Información</t>
  </si>
  <si>
    <t>Certificación Núm. 07, Junta Administrativa, Año Académico 2024-2025 - Distribución Presupuesto FY 2025 - UPR-RP</t>
  </si>
  <si>
    <t>Acciones de personal docente y no docente</t>
  </si>
  <si>
    <t>prmr - 25/octubre/2025</t>
  </si>
  <si>
    <t>Año Fiscal 2025-2026</t>
  </si>
  <si>
    <t>Fondo Institucional para la Investigación</t>
  </si>
  <si>
    <t>Fuente: Oficina de Presupuesto, Recinto de Río Piedras</t>
  </si>
  <si>
    <t>Evalúe nuestros servicios: https://forms.office.com/r/EUhj4zeimf</t>
  </si>
  <si>
    <t>prmr - 22/octubre/2025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</si>
</sst>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</numFmts>
  <fonts count="2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8"/>
      <color rgb="FF00000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1"/>
      <name val="Trebuchet MS"/>
      <family val="2"/>
      <scheme val="minor"/>
    </font>
    <font>
      <sz val="11"/>
      <name val="Trebuchet MS"/>
      <family val="2"/>
      <scheme val="minor"/>
    </font>
    <font>
      <b/>
      <sz val="11"/>
      <name val="Trebuchet MS"/>
      <family val="2"/>
      <scheme val="minor"/>
    </font>
    <font>
      <b/>
      <sz val="8"/>
      <name val="Trebuchet MS"/>
      <family val="2"/>
      <scheme val="minor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sz val="8"/>
      <color theme="1"/>
      <name val="Trebuchet MS"/>
      <family val="2"/>
      <scheme val="minor"/>
    </font>
    <font>
      <b/>
      <i/>
      <sz val="11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sz val="9"/>
      <color rgb="FF0070C0"/>
      <name val="Trebuchet MS"/>
      <family val="2"/>
      <scheme val="minor"/>
    </font>
    <font>
      <sz val="9"/>
      <color theme="1"/>
      <name val="Trebuchet MS"/>
      <family val="2"/>
      <scheme val="minor"/>
    </font>
    <font>
      <sz val="11"/>
      <color rgb="FF000000"/>
      <name val="Calibri"/>
      <family val="2"/>
    </font>
    <font>
      <u/>
      <sz val="11"/>
      <color rgb="FF0070C0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DEBF7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22" fontId="0" fillId="0" borderId="0" xfId="0" applyNumberForma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 wrapText="1"/>
    </xf>
    <xf numFmtId="44" fontId="7" fillId="0" borderId="1" xfId="1" applyFont="1" applyBorder="1" applyAlignment="1">
      <alignment horizontal="right" vertical="center"/>
    </xf>
    <xf numFmtId="44" fontId="4" fillId="0" borderId="1" xfId="1" applyFont="1" applyBorder="1" applyAlignment="1">
      <alignment horizontal="right" vertical="center"/>
    </xf>
    <xf numFmtId="44" fontId="2" fillId="2" borderId="1" xfId="1" applyFont="1" applyFill="1" applyBorder="1" applyAlignment="1">
      <alignment horizontal="right" vertical="center"/>
    </xf>
    <xf numFmtId="0" fontId="8" fillId="0" borderId="0" xfId="0" applyFont="1" applyAlignment="1">
      <alignment wrapText="1"/>
    </xf>
    <xf numFmtId="0" fontId="10" fillId="0" borderId="0" xfId="2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 wrapText="1"/>
    </xf>
    <xf numFmtId="0" fontId="14" fillId="0" borderId="0" xfId="0" applyFont="1"/>
    <xf numFmtId="0" fontId="4" fillId="0" borderId="0" xfId="0" applyFont="1"/>
    <xf numFmtId="44" fontId="0" fillId="0" borderId="0" xfId="0" applyNumberFormat="1" applyAlignment="1">
      <alignment vertical="center"/>
    </xf>
    <xf numFmtId="44" fontId="4" fillId="0" borderId="0" xfId="0" applyNumberFormat="1" applyFont="1" applyAlignment="1">
      <alignment vertical="center"/>
    </xf>
    <xf numFmtId="44" fontId="4" fillId="0" borderId="1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4"/>
    </xf>
    <xf numFmtId="0" fontId="4" fillId="0" borderId="1" xfId="0" applyFont="1" applyBorder="1" applyAlignment="1">
      <alignment horizontal="left" indent="2"/>
    </xf>
    <xf numFmtId="0" fontId="17" fillId="0" borderId="0" xfId="0" applyFont="1" applyAlignment="1">
      <alignment vertical="top" wrapText="1"/>
    </xf>
    <xf numFmtId="164" fontId="4" fillId="0" borderId="1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18" fillId="2" borderId="1" xfId="1" applyNumberFormat="1" applyFont="1" applyFill="1" applyBorder="1" applyAlignment="1">
      <alignment horizontal="right" vertical="center"/>
    </xf>
    <xf numFmtId="164" fontId="19" fillId="0" borderId="1" xfId="1" applyNumberFormat="1" applyFont="1" applyBorder="1" applyAlignment="1">
      <alignment vertical="center"/>
    </xf>
    <xf numFmtId="164" fontId="18" fillId="0" borderId="1" xfId="1" applyNumberFormat="1" applyFont="1" applyBorder="1" applyAlignment="1">
      <alignment vertical="center"/>
    </xf>
    <xf numFmtId="44" fontId="18" fillId="0" borderId="1" xfId="1" applyFont="1" applyBorder="1" applyAlignment="1">
      <alignment horizontal="right" vertical="center"/>
    </xf>
    <xf numFmtId="0" fontId="20" fillId="0" borderId="0" xfId="2" applyFont="1"/>
    <xf numFmtId="0" fontId="21" fillId="0" borderId="0" xfId="2" applyFont="1"/>
    <xf numFmtId="0" fontId="22" fillId="0" borderId="0" xfId="0" applyFont="1"/>
    <xf numFmtId="0" fontId="21" fillId="0" borderId="0" xfId="2" applyFont="1" applyAlignment="1">
      <alignment horizontal="left" vertical="center" wrapText="1"/>
    </xf>
    <xf numFmtId="0" fontId="21" fillId="0" borderId="0" xfId="2" applyFont="1" applyAlignment="1">
      <alignment vertical="center" wrapText="1"/>
    </xf>
    <xf numFmtId="0" fontId="7" fillId="0" borderId="1" xfId="0" applyFont="1" applyBorder="1"/>
    <xf numFmtId="164" fontId="4" fillId="0" borderId="1" xfId="1" applyNumberFormat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7" fillId="0" borderId="2" xfId="1" applyFont="1" applyBorder="1" applyAlignment="1">
      <alignment horizontal="right" vertical="center"/>
    </xf>
    <xf numFmtId="44" fontId="7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4" fillId="0" borderId="2" xfId="1" applyFont="1" applyBorder="1" applyAlignment="1">
      <alignment horizontal="right" vertical="center"/>
    </xf>
    <xf numFmtId="44" fontId="4" fillId="0" borderId="2" xfId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 indent="1"/>
    </xf>
    <xf numFmtId="44" fontId="2" fillId="2" borderId="3" xfId="1" applyFont="1" applyFill="1" applyBorder="1" applyAlignment="1">
      <alignment horizontal="right" vertical="center"/>
    </xf>
    <xf numFmtId="44" fontId="2" fillId="2" borderId="3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4" fontId="4" fillId="0" borderId="6" xfId="1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44" fontId="4" fillId="0" borderId="7" xfId="1" applyFont="1" applyBorder="1" applyAlignment="1">
      <alignment horizontal="right" vertical="center"/>
    </xf>
    <xf numFmtId="44" fontId="4" fillId="0" borderId="7" xfId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23" fillId="3" borderId="0" xfId="2" applyFont="1" applyFill="1" applyAlignment="1">
      <alignment horizontal="center" vertical="center" wrapText="1"/>
    </xf>
    <xf numFmtId="165" fontId="24" fillId="0" borderId="9" xfId="0" applyNumberFormat="1" applyFont="1" applyFill="1" applyBorder="1" applyAlignment="1"/>
    <xf numFmtId="0" fontId="9" fillId="0" borderId="0" xfId="2" applyFill="1" applyAlignment="1">
      <alignment horizontal="center" vertical="center" wrapText="1"/>
    </xf>
    <xf numFmtId="0" fontId="21" fillId="0" borderId="0" xfId="2" quotePrefix="1" applyFont="1"/>
    <xf numFmtId="0" fontId="25" fillId="4" borderId="0" xfId="2" applyFont="1" applyFill="1" applyAlignment="1">
      <alignment vertical="center" wrapText="1"/>
    </xf>
    <xf numFmtId="44" fontId="4" fillId="0" borderId="1" xfId="1" applyFont="1" applyBorder="1"/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13" fillId="3" borderId="0" xfId="2" applyFont="1" applyFill="1" applyAlignment="1">
      <alignment horizontal="center" vertical="center" wrapText="1"/>
    </xf>
    <xf numFmtId="0" fontId="17" fillId="0" borderId="0" xfId="0" quotePrefix="1" applyFont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 indent="2"/>
    </xf>
    <xf numFmtId="164" fontId="4" fillId="0" borderId="1" xfId="1" applyNumberFormat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23" fillId="3" borderId="0" xfId="2" applyFont="1" applyFill="1" applyAlignment="1">
      <alignment horizontal="center" vertical="center" wrapText="1"/>
    </xf>
    <xf numFmtId="0" fontId="9" fillId="3" borderId="0" xfId="2" applyFill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4152900</xdr:colOff>
      <xdr:row>10</xdr:row>
      <xdr:rowOff>123825</xdr:rowOff>
    </xdr:from>
    <xdr:to>
      <xdr:col>1</xdr:col>
      <xdr:colOff>6488880</xdr:colOff>
      <xdr:row>13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2219325"/>
          <a:ext cx="233598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1</xdr:row>
      <xdr:rowOff>38100</xdr:rowOff>
    </xdr:from>
    <xdr:to>
      <xdr:col>0</xdr:col>
      <xdr:colOff>1659064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228600"/>
          <a:ext cx="1439988" cy="40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09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3DA3A-E239-44A6-BEDD-B2D477B23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390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11021-E8C3-4265-A453-6B4DA066E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juntaadministrativa.uprrp.edu/wp-content/uploads/2021/08/Certificacion-008-Ano-Academico-2021-2022-Presupuesto-aprobado-UPR-RP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istemaupr-my.sharepoint.com/personal/patricia_mattei_upr_edu/Documents/01.%20DiiA/Todo/DIIA/Certificacion%2099/C11/Presupuesto-aprobado-Certificacion-004-Ano-Academico-2022-2023-Junta-Administrativa-UPR-RP-1.pdf" TargetMode="External"/><Relationship Id="rId1" Type="http://schemas.openxmlformats.org/officeDocument/2006/relationships/hyperlink" Target="https://sistemaupr-my.sharepoint.com/personal/patricia_mattei_upr_edu/Documents/01.%20DiiA/Todo/DIIA/Certificacion%2099/C11/Presupuesto-aprobado-Certificacion-004-Ano-Academico-2022-2023-Junta-Administrativa-UPR-RP-1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juntaadministrativa.uprrp.edu/wp-content/uploads/2023/09/Cert-005-Distribucio%CC%81n-Presupuestaria-2023-2024.pdf" TargetMode="External"/><Relationship Id="rId2" Type="http://schemas.openxmlformats.org/officeDocument/2006/relationships/hyperlink" Target="https://sistemaupr-my.sharepoint.com/personal/patricia_mattei_upr_edu/Documents/01.%20DiiA/Todo/DIIA/Certificacion%2099/C11/Presupuesto-aprobado-Certificacion-004-Ano-Academico-2022-2023-Junta-Administrativa-UPR-RP-1.pdf" TargetMode="External"/><Relationship Id="rId1" Type="http://schemas.openxmlformats.org/officeDocument/2006/relationships/hyperlink" Target="https://sistemaupr-my.sharepoint.com/personal/patricia_mattei_upr_edu/Documents/01.%20DiiA/Todo/DIIA/Certificacion%2099/C11/Presupuesto-aprobado-Certificacion-004-Ano-Academico-2022-2023-Junta-Administrativa-UPR-RP-1.pdf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juntaadministrativa.uprrp.edu/wp-content/uploads/2024/10/CERTIFICACION-NUM-07-2024-2025-Distribucion-Presupuesto-FY-2025-UPR_RP.pdf" TargetMode="External"/><Relationship Id="rId2" Type="http://schemas.openxmlformats.org/officeDocument/2006/relationships/hyperlink" Target="https://sistemaupr-my.sharepoint.com/personal/patricia_mattei_upr_edu/Documents/01.%20DiiA/Todo/DIIA/Certificacion%2099/C11/Presupuesto-aprobado-Certificacion-004-Ano-Academico-2022-2023-Junta-Administrativa-UPR-RP-1.pdf" TargetMode="External"/><Relationship Id="rId1" Type="http://schemas.openxmlformats.org/officeDocument/2006/relationships/hyperlink" Target="https://sistemaupr-my.sharepoint.com/personal/patricia_mattei_upr_edu/Documents/01.%20DiiA/Todo/DIIA/Certificacion%2099/C11/Presupuesto-aprobado-Certificacion-004-Ano-Academico-2022-2023-Junta-Administrativa-UPR-RP-1.pdf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topLeftCell="A7" workbookViewId="0">
      <selection activeCell="B30" sqref="B30"/>
    </sheetView>
  </sheetViews>
  <sheetFormatPr defaultRowHeight="16.5" x14ac:dyDescent="0.3"/>
  <cols>
    <col min="1" max="1" width="3.25" style="18" customWidth="1"/>
    <col min="2" max="2" width="88.125" style="18" customWidth="1"/>
    <col min="3" max="16384" width="9" style="18"/>
  </cols>
  <sheetData>
    <row r="1" spans="1:2" ht="16.5" customHeight="1" x14ac:dyDescent="0.3">
      <c r="B1" s="17" t="s">
        <v>0</v>
      </c>
    </row>
    <row r="2" spans="1:2" ht="16.5" customHeight="1" x14ac:dyDescent="0.3">
      <c r="B2" s="17" t="s">
        <v>1</v>
      </c>
    </row>
    <row r="3" spans="1:2" ht="16.5" customHeight="1" x14ac:dyDescent="0.3">
      <c r="B3" s="17" t="s">
        <v>2</v>
      </c>
    </row>
    <row r="4" spans="1:2" x14ac:dyDescent="0.3">
      <c r="B4" s="2"/>
    </row>
    <row r="5" spans="1:2" ht="16.5" customHeight="1" x14ac:dyDescent="0.3">
      <c r="B5" s="17" t="s">
        <v>3</v>
      </c>
    </row>
    <row r="6" spans="1:2" ht="16.5" customHeight="1" x14ac:dyDescent="0.3">
      <c r="B6" s="6" t="s">
        <v>4</v>
      </c>
    </row>
    <row r="7" spans="1:2" ht="16.5" customHeight="1" x14ac:dyDescent="0.3"/>
    <row r="8" spans="1:2" x14ac:dyDescent="0.3">
      <c r="B8" s="5" t="s">
        <v>5</v>
      </c>
    </row>
    <row r="9" spans="1:2" x14ac:dyDescent="0.3">
      <c r="B9" s="7" t="s">
        <v>6</v>
      </c>
    </row>
    <row r="10" spans="1:2" x14ac:dyDescent="0.3">
      <c r="B10" s="19"/>
    </row>
    <row r="11" spans="1:2" x14ac:dyDescent="0.3">
      <c r="A11" s="22">
        <v>1</v>
      </c>
      <c r="B11" s="39" t="s">
        <v>7</v>
      </c>
    </row>
    <row r="12" spans="1:2" x14ac:dyDescent="0.3">
      <c r="A12" s="22">
        <v>2</v>
      </c>
      <c r="B12" s="39" t="s">
        <v>8</v>
      </c>
    </row>
    <row r="13" spans="1:2" x14ac:dyDescent="0.3">
      <c r="A13" s="22">
        <v>3</v>
      </c>
      <c r="B13" s="39" t="s">
        <v>9</v>
      </c>
    </row>
    <row r="14" spans="1:2" x14ac:dyDescent="0.3">
      <c r="A14" s="22">
        <v>4</v>
      </c>
      <c r="B14" s="39" t="s">
        <v>10</v>
      </c>
    </row>
    <row r="15" spans="1:2" ht="17.25" x14ac:dyDescent="0.35">
      <c r="A15" s="22">
        <v>5</v>
      </c>
      <c r="B15" s="40" t="s">
        <v>11</v>
      </c>
    </row>
    <row r="16" spans="1:2" ht="17.25" x14ac:dyDescent="0.35">
      <c r="A16" s="22">
        <v>6</v>
      </c>
      <c r="B16" s="76" t="s">
        <v>108</v>
      </c>
    </row>
    <row r="17" spans="1:2" x14ac:dyDescent="0.3">
      <c r="A17"/>
      <c r="B17"/>
    </row>
    <row r="18" spans="1:2" ht="17.25" x14ac:dyDescent="0.35">
      <c r="B18" s="41"/>
    </row>
    <row r="19" spans="1:2" x14ac:dyDescent="0.3">
      <c r="B19" s="42" t="s">
        <v>12</v>
      </c>
    </row>
    <row r="20" spans="1:2" x14ac:dyDescent="0.3">
      <c r="B20" s="43" t="s">
        <v>13</v>
      </c>
    </row>
    <row r="21" spans="1:2" ht="17.25" x14ac:dyDescent="0.35">
      <c r="B21" s="40" t="s">
        <v>14</v>
      </c>
    </row>
    <row r="22" spans="1:2" ht="17.25" x14ac:dyDescent="0.35">
      <c r="B22" s="40" t="s">
        <v>15</v>
      </c>
    </row>
    <row r="24" spans="1:2" x14ac:dyDescent="0.3">
      <c r="B24" s="20" t="s">
        <v>16</v>
      </c>
    </row>
    <row r="25" spans="1:2" x14ac:dyDescent="0.3">
      <c r="B25" s="20" t="s">
        <v>17</v>
      </c>
    </row>
    <row r="26" spans="1:2" x14ac:dyDescent="0.3">
      <c r="B26" s="20" t="s">
        <v>18</v>
      </c>
    </row>
    <row r="27" spans="1:2" x14ac:dyDescent="0.3">
      <c r="B27" s="20" t="s">
        <v>19</v>
      </c>
    </row>
    <row r="28" spans="1:2" x14ac:dyDescent="0.3">
      <c r="B28" s="20" t="s">
        <v>20</v>
      </c>
    </row>
    <row r="30" spans="1:2" x14ac:dyDescent="0.3">
      <c r="B30" s="77" t="s">
        <v>111</v>
      </c>
    </row>
    <row r="32" spans="1:2" x14ac:dyDescent="0.3">
      <c r="B32" s="21" t="s">
        <v>21</v>
      </c>
    </row>
  </sheetData>
  <hyperlinks>
    <hyperlink ref="B21" r:id="rId1" xr:uid="{00000000-0004-0000-0000-000000000000}"/>
    <hyperlink ref="B12" location="'004-Presupuesto AF 21-22'!A1" display="Año Fiscal 2021-22" xr:uid="{00000000-0004-0000-0000-000001000000}"/>
    <hyperlink ref="B13" location="'004-Presupuesto AF 22-23'!A1" display="Año Fiscal 2022-23" xr:uid="{00000000-0004-0000-0000-000002000000}"/>
    <hyperlink ref="B14" location="'004-Presupuesto AF 23-24'!A1" display="Año Fiscal 2023-24" xr:uid="{00000000-0004-0000-0000-000003000000}"/>
    <hyperlink ref="B19" r:id="rId2" xr:uid="{00000000-0004-0000-0000-000004000000}"/>
    <hyperlink ref="B20" r:id="rId3" xr:uid="{00000000-0004-0000-0000-000005000000}"/>
    <hyperlink ref="B11" location="Resumen!A1" display="Resumen" xr:uid="{00000000-0004-0000-0000-000006000000}"/>
    <hyperlink ref="B15" location="'004-Presupuesto AF 24-25'!A1" display="Año Fiscal 2024-2025" xr:uid="{2585A219-EE99-4A54-AEA6-DAD35123D2F3}"/>
    <hyperlink ref="B22" r:id="rId4" xr:uid="{6B4C03AE-29C7-4BFE-B289-A96151BA9816}"/>
    <hyperlink ref="B16" location="'004-Presupuesto AF 25-26'!A1" display="Año Fiscal 2025-2026" xr:uid="{29CD9476-DCA8-4996-B7DF-9CC47065EDC8}"/>
    <hyperlink ref="B30" r:id="rId5" xr:uid="{865702C1-A7FF-47DC-9664-F7353C911420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pane xSplit="1" topLeftCell="B1" activePane="topRight" state="frozen"/>
      <selection pane="topRight" activeCell="F14" sqref="F14"/>
    </sheetView>
  </sheetViews>
  <sheetFormatPr defaultRowHeight="16.5" x14ac:dyDescent="0.3"/>
  <cols>
    <col min="1" max="1" width="43.875" style="2" bestFit="1" customWidth="1"/>
    <col min="2" max="4" width="18.625" style="2" bestFit="1" customWidth="1"/>
    <col min="5" max="5" width="19.375" style="47" customWidth="1"/>
    <col min="6" max="6" width="18.625" style="2" bestFit="1" customWidth="1"/>
    <col min="7" max="16384" width="9" style="2"/>
  </cols>
  <sheetData>
    <row r="1" spans="1:6" ht="15" customHeight="1" x14ac:dyDescent="0.3">
      <c r="A1" s="81" t="s">
        <v>0</v>
      </c>
      <c r="B1" s="81"/>
      <c r="C1" s="81"/>
      <c r="D1" s="81"/>
      <c r="E1" s="81"/>
    </row>
    <row r="2" spans="1:6" customFormat="1" x14ac:dyDescent="0.3">
      <c r="A2" s="81" t="s">
        <v>1</v>
      </c>
      <c r="B2" s="81"/>
      <c r="C2" s="81"/>
      <c r="D2" s="81"/>
      <c r="E2" s="81"/>
    </row>
    <row r="3" spans="1:6" x14ac:dyDescent="0.3">
      <c r="A3" s="81" t="s">
        <v>2</v>
      </c>
      <c r="B3" s="81"/>
      <c r="C3" s="81"/>
      <c r="D3" s="81"/>
      <c r="E3" s="81"/>
    </row>
    <row r="4" spans="1:6" ht="13.5" customHeight="1" x14ac:dyDescent="0.3">
      <c r="B4" s="4"/>
      <c r="D4" s="5"/>
      <c r="E4" s="48" t="s">
        <v>112</v>
      </c>
    </row>
    <row r="5" spans="1:6" x14ac:dyDescent="0.3">
      <c r="A5" s="81" t="s">
        <v>3</v>
      </c>
      <c r="B5" s="81"/>
      <c r="C5" s="81"/>
      <c r="D5" s="81"/>
      <c r="E5" s="81"/>
    </row>
    <row r="6" spans="1:6" x14ac:dyDescent="0.3">
      <c r="A6" s="80"/>
      <c r="B6" s="80"/>
      <c r="C6" s="80"/>
      <c r="D6" s="80"/>
    </row>
    <row r="7" spans="1:6" x14ac:dyDescent="0.3">
      <c r="A7" s="6"/>
      <c r="B7" s="6"/>
    </row>
    <row r="8" spans="1:6" ht="16.5" customHeight="1" x14ac:dyDescent="0.3">
      <c r="A8" s="79" t="s">
        <v>6</v>
      </c>
      <c r="B8" s="79"/>
      <c r="C8" s="79"/>
      <c r="D8" s="79"/>
      <c r="E8" s="79"/>
    </row>
    <row r="9" spans="1:6" ht="16.5" customHeight="1" x14ac:dyDescent="0.3">
      <c r="A9" s="49"/>
      <c r="B9" s="50" t="s">
        <v>22</v>
      </c>
      <c r="C9" s="50" t="s">
        <v>23</v>
      </c>
      <c r="D9" s="50" t="s">
        <v>24</v>
      </c>
      <c r="E9" s="51" t="s">
        <v>11</v>
      </c>
      <c r="F9" s="51" t="s">
        <v>108</v>
      </c>
    </row>
    <row r="10" spans="1:6" ht="17.25" thickBot="1" x14ac:dyDescent="0.35">
      <c r="A10" s="61" t="s">
        <v>3</v>
      </c>
      <c r="B10" s="62">
        <f>B12+B13</f>
        <v>170504286</v>
      </c>
      <c r="C10" s="62">
        <f>C12+C13</f>
        <v>175565543</v>
      </c>
      <c r="D10" s="62">
        <f>D12+D13</f>
        <v>175253200</v>
      </c>
      <c r="E10" s="63">
        <f>SUM(E12:E13)</f>
        <v>172048404</v>
      </c>
      <c r="F10" s="63">
        <f>SUM(F12:F13)</f>
        <v>176117196</v>
      </c>
    </row>
    <row r="11" spans="1:6" x14ac:dyDescent="0.3">
      <c r="A11" s="58"/>
      <c r="B11" s="59"/>
      <c r="C11" s="59"/>
      <c r="D11" s="59"/>
      <c r="E11" s="60"/>
      <c r="F11" s="60"/>
    </row>
    <row r="12" spans="1:6" x14ac:dyDescent="0.3">
      <c r="A12" s="52" t="s">
        <v>25</v>
      </c>
      <c r="B12" s="53">
        <f>'004-Presupuesto AF 21-22'!B12</f>
        <v>78375750</v>
      </c>
      <c r="C12" s="53">
        <f>'004-Presupuesto AF 22-23'!B12</f>
        <v>79337864</v>
      </c>
      <c r="D12" s="53">
        <f>'004-Presupuesto AF 23-24'!B12</f>
        <v>83294503</v>
      </c>
      <c r="E12" s="54">
        <f>'004-Presupuesto AF 24-25'!B12</f>
        <v>74331263</v>
      </c>
      <c r="F12" s="54">
        <f>'004-Presupuesto AF 25-26'!B12</f>
        <v>77406999</v>
      </c>
    </row>
    <row r="13" spans="1:6" x14ac:dyDescent="0.3">
      <c r="A13" s="52" t="s">
        <v>26</v>
      </c>
      <c r="B13" s="53">
        <f>SUM(B14:B23)</f>
        <v>92128536</v>
      </c>
      <c r="C13" s="53">
        <f>SUM(C14:C23)</f>
        <v>96227679</v>
      </c>
      <c r="D13" s="53">
        <f>SUM(D14:D23)</f>
        <v>91958697</v>
      </c>
      <c r="E13" s="54">
        <f>'004-Presupuesto AF 24-25'!E12</f>
        <v>97717141</v>
      </c>
      <c r="F13" s="54">
        <f>'004-Presupuesto AF 25-26'!E12</f>
        <v>98710197</v>
      </c>
    </row>
    <row r="14" spans="1:6" x14ac:dyDescent="0.3">
      <c r="A14" s="55" t="s">
        <v>27</v>
      </c>
      <c r="B14" s="56">
        <v>3222996</v>
      </c>
      <c r="C14" s="57">
        <v>3510111</v>
      </c>
      <c r="D14" s="57">
        <v>3482015</v>
      </c>
      <c r="E14" s="57">
        <v>3890004</v>
      </c>
      <c r="F14" s="57">
        <v>3903095</v>
      </c>
    </row>
    <row r="15" spans="1:6" x14ac:dyDescent="0.3">
      <c r="A15" s="55" t="s">
        <v>28</v>
      </c>
      <c r="B15" s="56">
        <v>6239650</v>
      </c>
      <c r="C15" s="57">
        <v>6923173</v>
      </c>
      <c r="D15" s="57">
        <v>6981357</v>
      </c>
      <c r="E15" s="57">
        <v>6896535</v>
      </c>
      <c r="F15" s="57">
        <v>6934745</v>
      </c>
    </row>
    <row r="16" spans="1:6" x14ac:dyDescent="0.3">
      <c r="A16" s="55" t="s">
        <v>29</v>
      </c>
      <c r="B16" s="56">
        <v>884387</v>
      </c>
      <c r="C16" s="57">
        <v>911460</v>
      </c>
      <c r="D16" s="57">
        <v>967485</v>
      </c>
      <c r="E16" s="57">
        <v>1173173</v>
      </c>
      <c r="F16" s="57">
        <v>1182108</v>
      </c>
    </row>
    <row r="17" spans="1:6" x14ac:dyDescent="0.3">
      <c r="A17" s="55" t="s">
        <v>30</v>
      </c>
      <c r="B17" s="56">
        <v>8668617</v>
      </c>
      <c r="C17" s="57">
        <v>8843062</v>
      </c>
      <c r="D17" s="57">
        <v>8102071</v>
      </c>
      <c r="E17" s="57">
        <v>8535857</v>
      </c>
      <c r="F17" s="57">
        <v>8752712</v>
      </c>
    </row>
    <row r="18" spans="1:6" x14ac:dyDescent="0.3">
      <c r="A18" s="55" t="s">
        <v>31</v>
      </c>
      <c r="B18" s="56">
        <v>16223590</v>
      </c>
      <c r="C18" s="57">
        <v>16786793</v>
      </c>
      <c r="D18" s="57">
        <v>16371699</v>
      </c>
      <c r="E18" s="57">
        <v>16526121</v>
      </c>
      <c r="F18" s="57">
        <v>17011281</v>
      </c>
    </row>
    <row r="19" spans="1:6" x14ac:dyDescent="0.3">
      <c r="A19" s="55" t="s">
        <v>32</v>
      </c>
      <c r="B19" s="56">
        <v>12391469</v>
      </c>
      <c r="C19" s="57">
        <v>13463899</v>
      </c>
      <c r="D19" s="57">
        <v>12596628</v>
      </c>
      <c r="E19" s="57">
        <v>13107107</v>
      </c>
      <c r="F19" s="57">
        <v>13356697</v>
      </c>
    </row>
    <row r="20" spans="1:6" x14ac:dyDescent="0.3">
      <c r="A20" s="55" t="s">
        <v>33</v>
      </c>
      <c r="B20" s="56">
        <v>2561409</v>
      </c>
      <c r="C20" s="57">
        <v>2704349</v>
      </c>
      <c r="D20" s="57">
        <v>2412240</v>
      </c>
      <c r="E20" s="57">
        <v>3608325</v>
      </c>
      <c r="F20" s="57">
        <v>3656372</v>
      </c>
    </row>
    <row r="21" spans="1:6" x14ac:dyDescent="0.3">
      <c r="A21" s="55" t="s">
        <v>34</v>
      </c>
      <c r="B21" s="56">
        <v>14394356</v>
      </c>
      <c r="C21" s="57">
        <v>14900332</v>
      </c>
      <c r="D21" s="57">
        <v>13887604</v>
      </c>
      <c r="E21" s="57">
        <v>14910506</v>
      </c>
      <c r="F21" s="57">
        <v>14975938</v>
      </c>
    </row>
    <row r="22" spans="1:6" x14ac:dyDescent="0.3">
      <c r="A22" s="55" t="s">
        <v>35</v>
      </c>
      <c r="B22" s="56">
        <v>12560866</v>
      </c>
      <c r="C22" s="57">
        <v>13197382</v>
      </c>
      <c r="D22" s="57">
        <v>13037616</v>
      </c>
      <c r="E22" s="57">
        <v>13529453</v>
      </c>
      <c r="F22" s="57">
        <v>13785721</v>
      </c>
    </row>
    <row r="23" spans="1:6" x14ac:dyDescent="0.3">
      <c r="A23" s="68" t="s">
        <v>36</v>
      </c>
      <c r="B23" s="69">
        <v>14981196</v>
      </c>
      <c r="C23" s="70">
        <v>14987118</v>
      </c>
      <c r="D23" s="70">
        <v>14119982</v>
      </c>
      <c r="E23" s="70">
        <v>15053382</v>
      </c>
      <c r="F23" s="70">
        <v>15151528</v>
      </c>
    </row>
    <row r="24" spans="1:6" x14ac:dyDescent="0.3">
      <c r="A24" s="9" t="s">
        <v>37</v>
      </c>
      <c r="B24" s="78">
        <v>0</v>
      </c>
      <c r="C24" s="78">
        <v>0</v>
      </c>
      <c r="D24" s="78">
        <v>0</v>
      </c>
      <c r="E24" s="72">
        <v>486675</v>
      </c>
      <c r="F24" s="72">
        <v>0</v>
      </c>
    </row>
    <row r="25" spans="1:6" x14ac:dyDescent="0.3">
      <c r="A25"/>
      <c r="B25"/>
      <c r="C25"/>
      <c r="D25"/>
      <c r="E25" s="71"/>
    </row>
    <row r="26" spans="1:6" x14ac:dyDescent="0.3">
      <c r="A26"/>
      <c r="B26"/>
      <c r="C26"/>
      <c r="D26"/>
    </row>
    <row r="27" spans="1:6" x14ac:dyDescent="0.3">
      <c r="A27"/>
      <c r="B27"/>
      <c r="C27"/>
      <c r="D27"/>
    </row>
    <row r="28" spans="1:6" x14ac:dyDescent="0.3">
      <c r="A28"/>
      <c r="B28"/>
      <c r="C28"/>
      <c r="D28"/>
    </row>
    <row r="29" spans="1:6" x14ac:dyDescent="0.3">
      <c r="A29"/>
      <c r="B29"/>
      <c r="C29"/>
      <c r="D29"/>
    </row>
    <row r="30" spans="1:6" x14ac:dyDescent="0.3">
      <c r="A30"/>
      <c r="B30"/>
      <c r="C30"/>
      <c r="D30"/>
    </row>
  </sheetData>
  <mergeCells count="6">
    <mergeCell ref="A8:E8"/>
    <mergeCell ref="A6:D6"/>
    <mergeCell ref="A1:E1"/>
    <mergeCell ref="A2:E2"/>
    <mergeCell ref="A3:E3"/>
    <mergeCell ref="A5:E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9"/>
  <sheetViews>
    <sheetView workbookViewId="0">
      <pane ySplit="12" topLeftCell="A13" activePane="bottomLeft" state="frozen"/>
      <selection pane="bottomLeft" activeCell="A13" sqref="A13"/>
    </sheetView>
  </sheetViews>
  <sheetFormatPr defaultRowHeight="16.5" x14ac:dyDescent="0.3"/>
  <cols>
    <col min="1" max="1" width="62.875" style="2" bestFit="1" customWidth="1"/>
    <col min="2" max="2" width="18.625" style="2" bestFit="1" customWidth="1"/>
    <col min="3" max="3" width="9" style="2"/>
    <col min="4" max="4" width="31.125" style="2" bestFit="1" customWidth="1"/>
    <col min="5" max="5" width="15.125" style="2" bestFit="1" customWidth="1"/>
    <col min="6" max="16384" width="9" style="2"/>
  </cols>
  <sheetData>
    <row r="1" spans="1:5" ht="15" customHeight="1" x14ac:dyDescent="0.3">
      <c r="A1" s="81" t="s">
        <v>0</v>
      </c>
      <c r="B1" s="81"/>
      <c r="C1" s="81"/>
      <c r="D1" s="81"/>
      <c r="E1" s="81"/>
    </row>
    <row r="2" spans="1:5" customFormat="1" x14ac:dyDescent="0.3">
      <c r="A2" s="81" t="s">
        <v>1</v>
      </c>
      <c r="B2" s="81"/>
      <c r="C2" s="81"/>
      <c r="D2" s="81"/>
      <c r="E2" s="81"/>
    </row>
    <row r="3" spans="1:5" x14ac:dyDescent="0.3">
      <c r="A3" s="81" t="s">
        <v>2</v>
      </c>
      <c r="B3" s="81"/>
      <c r="C3" s="81"/>
      <c r="D3" s="81"/>
      <c r="E3" s="81"/>
    </row>
    <row r="4" spans="1:5" x14ac:dyDescent="0.3">
      <c r="B4" s="4"/>
      <c r="E4" s="5" t="s">
        <v>38</v>
      </c>
    </row>
    <row r="5" spans="1:5" x14ac:dyDescent="0.3">
      <c r="A5" s="81" t="s">
        <v>3</v>
      </c>
      <c r="B5" s="81"/>
      <c r="C5" s="81"/>
      <c r="D5" s="81"/>
      <c r="E5" s="81"/>
    </row>
    <row r="6" spans="1:5" x14ac:dyDescent="0.3">
      <c r="A6" s="80" t="s">
        <v>22</v>
      </c>
      <c r="B6" s="80"/>
      <c r="C6" s="80"/>
      <c r="D6" s="80"/>
      <c r="E6" s="80"/>
    </row>
    <row r="7" spans="1:5" x14ac:dyDescent="0.3">
      <c r="A7" s="6"/>
      <c r="B7" s="6"/>
    </row>
    <row r="8" spans="1:5" x14ac:dyDescent="0.3">
      <c r="A8" s="79" t="s">
        <v>6</v>
      </c>
      <c r="B8" s="79"/>
      <c r="C8" s="79"/>
      <c r="D8" s="79"/>
      <c r="E8" s="79"/>
    </row>
    <row r="9" spans="1:5" x14ac:dyDescent="0.3">
      <c r="A9" s="10" t="s">
        <v>3</v>
      </c>
      <c r="B9" s="14">
        <v>170504286</v>
      </c>
      <c r="C9" s="7"/>
    </row>
    <row r="11" spans="1:5" x14ac:dyDescent="0.3">
      <c r="A11" s="1" t="s">
        <v>25</v>
      </c>
      <c r="B11" s="1" t="s">
        <v>39</v>
      </c>
      <c r="D11" s="1" t="s">
        <v>26</v>
      </c>
      <c r="E11" s="1" t="s">
        <v>39</v>
      </c>
    </row>
    <row r="12" spans="1:5" x14ac:dyDescent="0.3">
      <c r="A12" s="8" t="s">
        <v>40</v>
      </c>
      <c r="B12" s="12">
        <f>SUM(B13:B38)</f>
        <v>78375750</v>
      </c>
      <c r="C12" s="3"/>
      <c r="D12" s="8" t="s">
        <v>40</v>
      </c>
      <c r="E12" s="12">
        <f>SUM(E13:E22)</f>
        <v>92128536</v>
      </c>
    </row>
    <row r="13" spans="1:5" x14ac:dyDescent="0.3">
      <c r="A13" s="9" t="s">
        <v>41</v>
      </c>
      <c r="B13" s="13">
        <v>3879609</v>
      </c>
      <c r="C13" s="3"/>
      <c r="D13" s="9" t="s">
        <v>27</v>
      </c>
      <c r="E13" s="13">
        <v>3222996</v>
      </c>
    </row>
    <row r="14" spans="1:5" x14ac:dyDescent="0.3">
      <c r="A14" s="9" t="s">
        <v>42</v>
      </c>
      <c r="B14" s="13">
        <v>237399</v>
      </c>
      <c r="C14" s="3"/>
      <c r="D14" s="9" t="s">
        <v>28</v>
      </c>
      <c r="E14" s="13">
        <v>6239650</v>
      </c>
    </row>
    <row r="15" spans="1:5" x14ac:dyDescent="0.3">
      <c r="A15" s="9" t="s">
        <v>43</v>
      </c>
      <c r="B15" s="13">
        <v>42363</v>
      </c>
      <c r="C15" s="3"/>
      <c r="D15" s="9" t="s">
        <v>29</v>
      </c>
      <c r="E15" s="13">
        <v>884387</v>
      </c>
    </row>
    <row r="16" spans="1:5" x14ac:dyDescent="0.3">
      <c r="A16" s="9" t="s">
        <v>44</v>
      </c>
      <c r="B16" s="13">
        <v>6015562</v>
      </c>
      <c r="C16" s="3"/>
      <c r="D16" s="9" t="s">
        <v>30</v>
      </c>
      <c r="E16" s="13">
        <v>8668617</v>
      </c>
    </row>
    <row r="17" spans="1:5" x14ac:dyDescent="0.3">
      <c r="A17" s="9" t="s">
        <v>1</v>
      </c>
      <c r="B17" s="13">
        <v>3883828</v>
      </c>
      <c r="C17" s="3"/>
      <c r="D17" s="9" t="s">
        <v>31</v>
      </c>
      <c r="E17" s="13">
        <v>16223590</v>
      </c>
    </row>
    <row r="18" spans="1:5" x14ac:dyDescent="0.3">
      <c r="A18" s="9" t="s">
        <v>45</v>
      </c>
      <c r="B18" s="13">
        <v>1299835</v>
      </c>
      <c r="C18" s="3"/>
      <c r="D18" s="9" t="s">
        <v>32</v>
      </c>
      <c r="E18" s="13">
        <v>12391469</v>
      </c>
    </row>
    <row r="19" spans="1:5" x14ac:dyDescent="0.3">
      <c r="A19" s="9" t="s">
        <v>46</v>
      </c>
      <c r="B19" s="13">
        <v>5894201</v>
      </c>
      <c r="C19" s="3"/>
      <c r="D19" s="9" t="s">
        <v>47</v>
      </c>
      <c r="E19" s="13">
        <v>2561409</v>
      </c>
    </row>
    <row r="20" spans="1:5" x14ac:dyDescent="0.3">
      <c r="A20" s="9" t="s">
        <v>48</v>
      </c>
      <c r="B20" s="13">
        <v>162334</v>
      </c>
      <c r="C20" s="3"/>
      <c r="D20" s="9" t="s">
        <v>34</v>
      </c>
      <c r="E20" s="13">
        <v>14394356</v>
      </c>
    </row>
    <row r="21" spans="1:5" x14ac:dyDescent="0.3">
      <c r="A21" s="9" t="s">
        <v>49</v>
      </c>
      <c r="B21" s="13">
        <v>2851354</v>
      </c>
      <c r="C21" s="3"/>
      <c r="D21" s="9" t="s">
        <v>35</v>
      </c>
      <c r="E21" s="13">
        <v>12560866</v>
      </c>
    </row>
    <row r="22" spans="1:5" x14ac:dyDescent="0.3">
      <c r="A22" s="9" t="s">
        <v>50</v>
      </c>
      <c r="B22" s="13">
        <v>1788041</v>
      </c>
      <c r="C22" s="3"/>
      <c r="D22" s="9" t="s">
        <v>36</v>
      </c>
      <c r="E22" s="13">
        <v>14981196</v>
      </c>
    </row>
    <row r="23" spans="1:5" x14ac:dyDescent="0.3">
      <c r="A23" s="9" t="s">
        <v>51</v>
      </c>
      <c r="B23" s="13">
        <v>825187</v>
      </c>
      <c r="C23" s="3"/>
    </row>
    <row r="24" spans="1:5" x14ac:dyDescent="0.3">
      <c r="A24" s="9" t="s">
        <v>52</v>
      </c>
      <c r="B24" s="13">
        <v>565587</v>
      </c>
      <c r="C24" s="3"/>
      <c r="D24" s="3"/>
      <c r="E24" s="3"/>
    </row>
    <row r="25" spans="1:5" ht="15" customHeight="1" x14ac:dyDescent="0.3">
      <c r="A25" s="9" t="s">
        <v>53</v>
      </c>
      <c r="B25" s="13">
        <v>838073</v>
      </c>
      <c r="C25" s="3"/>
      <c r="D25" s="82" t="s">
        <v>54</v>
      </c>
      <c r="E25" s="15"/>
    </row>
    <row r="26" spans="1:5" x14ac:dyDescent="0.3">
      <c r="A26" s="9" t="s">
        <v>55</v>
      </c>
      <c r="B26" s="13">
        <v>12006017</v>
      </c>
      <c r="C26" s="3"/>
      <c r="D26" s="82"/>
      <c r="E26" s="15"/>
    </row>
    <row r="27" spans="1:5" ht="15" customHeight="1" x14ac:dyDescent="0.3">
      <c r="A27" s="9" t="s">
        <v>56</v>
      </c>
      <c r="B27" s="13">
        <v>352151</v>
      </c>
      <c r="C27" s="3"/>
      <c r="D27" s="83" t="s">
        <v>57</v>
      </c>
      <c r="E27" s="16"/>
    </row>
    <row r="28" spans="1:5" x14ac:dyDescent="0.3">
      <c r="A28" s="9" t="s">
        <v>58</v>
      </c>
      <c r="B28" s="13">
        <v>5438816</v>
      </c>
      <c r="C28" s="3"/>
      <c r="D28" s="83"/>
      <c r="E28" s="16"/>
    </row>
    <row r="29" spans="1:5" x14ac:dyDescent="0.3">
      <c r="A29" s="9" t="s">
        <v>59</v>
      </c>
      <c r="B29" s="13">
        <v>205586</v>
      </c>
      <c r="C29" s="3"/>
      <c r="D29" s="83"/>
      <c r="E29" s="16"/>
    </row>
    <row r="30" spans="1:5" x14ac:dyDescent="0.3">
      <c r="A30" s="9" t="s">
        <v>60</v>
      </c>
      <c r="B30" s="13">
        <v>941102</v>
      </c>
      <c r="C30" s="3"/>
      <c r="D30" s="11"/>
      <c r="E30" s="11"/>
    </row>
    <row r="31" spans="1:5" x14ac:dyDescent="0.3">
      <c r="A31" s="9" t="s">
        <v>61</v>
      </c>
      <c r="B31" s="13">
        <v>9554767</v>
      </c>
      <c r="C31" s="3"/>
      <c r="D31" s="3"/>
      <c r="E31" s="3"/>
    </row>
    <row r="32" spans="1:5" x14ac:dyDescent="0.3">
      <c r="A32" s="9" t="s">
        <v>62</v>
      </c>
      <c r="B32" s="13">
        <v>2013810</v>
      </c>
      <c r="C32" s="3"/>
      <c r="D32" s="3"/>
      <c r="E32" s="3"/>
    </row>
    <row r="33" spans="1:5" x14ac:dyDescent="0.3">
      <c r="A33" s="9" t="s">
        <v>63</v>
      </c>
      <c r="B33" s="13">
        <v>8622062</v>
      </c>
      <c r="C33" s="3"/>
      <c r="D33" s="3"/>
      <c r="E33" s="3"/>
    </row>
    <row r="34" spans="1:5" x14ac:dyDescent="0.3">
      <c r="A34" s="9" t="s">
        <v>64</v>
      </c>
      <c r="B34" s="13">
        <v>1984688</v>
      </c>
      <c r="C34" s="3"/>
      <c r="D34" s="3"/>
      <c r="E34" s="3"/>
    </row>
    <row r="35" spans="1:5" x14ac:dyDescent="0.3">
      <c r="A35" s="9" t="s">
        <v>65</v>
      </c>
      <c r="B35" s="13">
        <v>1274858</v>
      </c>
      <c r="C35" s="3"/>
      <c r="D35" s="3"/>
      <c r="E35" s="3"/>
    </row>
    <row r="36" spans="1:5" x14ac:dyDescent="0.3">
      <c r="A36" s="9" t="s">
        <v>66</v>
      </c>
      <c r="B36" s="13">
        <v>2138483</v>
      </c>
      <c r="C36" s="3"/>
      <c r="D36" s="3"/>
      <c r="E36" s="3"/>
    </row>
    <row r="37" spans="1:5" x14ac:dyDescent="0.3">
      <c r="A37" s="9" t="s">
        <v>67</v>
      </c>
      <c r="B37" s="13">
        <v>607445</v>
      </c>
      <c r="C37" s="3"/>
      <c r="D37" s="3"/>
      <c r="E37" s="3"/>
    </row>
    <row r="38" spans="1:5" x14ac:dyDescent="0.3">
      <c r="A38" s="9" t="s">
        <v>68</v>
      </c>
      <c r="B38" s="13">
        <v>4952592</v>
      </c>
      <c r="C38" s="3"/>
      <c r="D38" s="3"/>
      <c r="E38" s="3"/>
    </row>
    <row r="39" spans="1:5" x14ac:dyDescent="0.3">
      <c r="A39" s="3"/>
      <c r="B39" s="3"/>
    </row>
  </sheetData>
  <sortState xmlns:xlrd2="http://schemas.microsoft.com/office/spreadsheetml/2017/richdata2" ref="A3:B39">
    <sortCondition ref="A3:A39"/>
  </sortState>
  <mergeCells count="8">
    <mergeCell ref="D25:D26"/>
    <mergeCell ref="D27:D29"/>
    <mergeCell ref="A1:E1"/>
    <mergeCell ref="A2:E2"/>
    <mergeCell ref="A3:E3"/>
    <mergeCell ref="A5:E5"/>
    <mergeCell ref="A6:E6"/>
    <mergeCell ref="A8:E8"/>
  </mergeCells>
  <hyperlinks>
    <hyperlink ref="D27" r:id="rId1" display="https://juntaadministrativa.uprrp.edu/wp-content/uploads/2021/08/Certificacion-008-Ano-Academico-2021-2022-Presupuesto-aprobado-UPR-RP.pdf" xr:uid="{00000000-0004-0000-0200-000000000000}"/>
  </hyperlinks>
  <printOptions horizontalCentered="1"/>
  <pageMargins left="0.25" right="0.25" top="0.75" bottom="0.75" header="0.3" footer="0.3"/>
  <pageSetup scale="8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9"/>
  <sheetViews>
    <sheetView workbookViewId="0">
      <pane ySplit="12" topLeftCell="A43" activePane="bottomLeft" state="frozen"/>
      <selection pane="bottomLeft" activeCell="B47" sqref="B47"/>
    </sheetView>
  </sheetViews>
  <sheetFormatPr defaultRowHeight="16.5" x14ac:dyDescent="0.3"/>
  <cols>
    <col min="1" max="1" width="87.875" style="2" customWidth="1"/>
    <col min="2" max="2" width="15.5" style="2" bestFit="1" customWidth="1"/>
    <col min="3" max="3" width="5.625" style="2" customWidth="1"/>
    <col min="4" max="4" width="30.625" style="2" customWidth="1"/>
    <col min="5" max="5" width="18.25" style="2" bestFit="1" customWidth="1"/>
    <col min="6" max="16384" width="9" style="2"/>
  </cols>
  <sheetData>
    <row r="1" spans="1:5" ht="15" customHeight="1" x14ac:dyDescent="0.3">
      <c r="A1" s="81" t="s">
        <v>0</v>
      </c>
      <c r="B1" s="81"/>
      <c r="C1" s="81"/>
      <c r="D1" s="81"/>
      <c r="E1" s="81"/>
    </row>
    <row r="2" spans="1:5" customFormat="1" x14ac:dyDescent="0.3">
      <c r="A2" s="81" t="s">
        <v>1</v>
      </c>
      <c r="B2" s="81"/>
      <c r="C2" s="81"/>
      <c r="D2" s="81"/>
      <c r="E2" s="81"/>
    </row>
    <row r="3" spans="1:5" x14ac:dyDescent="0.3">
      <c r="A3" s="81" t="s">
        <v>2</v>
      </c>
      <c r="B3" s="81"/>
      <c r="C3" s="81"/>
      <c r="D3" s="81"/>
      <c r="E3" s="81"/>
    </row>
    <row r="4" spans="1:5" x14ac:dyDescent="0.3">
      <c r="B4" s="4"/>
      <c r="E4" s="5" t="s">
        <v>69</v>
      </c>
    </row>
    <row r="5" spans="1:5" x14ac:dyDescent="0.3">
      <c r="A5" s="81" t="s">
        <v>3</v>
      </c>
      <c r="B5" s="81"/>
      <c r="C5" s="81"/>
      <c r="D5" s="81"/>
      <c r="E5" s="81"/>
    </row>
    <row r="6" spans="1:5" x14ac:dyDescent="0.3">
      <c r="A6" s="80" t="s">
        <v>23</v>
      </c>
      <c r="B6" s="80"/>
      <c r="C6" s="80"/>
      <c r="D6" s="80"/>
      <c r="E6" s="80"/>
    </row>
    <row r="7" spans="1:5" x14ac:dyDescent="0.3">
      <c r="A7" s="6"/>
    </row>
    <row r="8" spans="1:5" x14ac:dyDescent="0.3">
      <c r="A8" s="79" t="s">
        <v>6</v>
      </c>
      <c r="B8" s="79"/>
      <c r="C8" s="79"/>
      <c r="D8" s="79"/>
      <c r="E8" s="79"/>
    </row>
    <row r="9" spans="1:5" x14ac:dyDescent="0.3">
      <c r="A9" s="10" t="s">
        <v>3</v>
      </c>
      <c r="B9" s="35">
        <f>B12+E12</f>
        <v>175565543</v>
      </c>
      <c r="C9" s="7"/>
    </row>
    <row r="11" spans="1:5" x14ac:dyDescent="0.3">
      <c r="A11" s="34" t="s">
        <v>25</v>
      </c>
      <c r="B11" s="34" t="s">
        <v>39</v>
      </c>
      <c r="D11" s="1" t="s">
        <v>26</v>
      </c>
      <c r="E11" s="1" t="s">
        <v>39</v>
      </c>
    </row>
    <row r="12" spans="1:5" x14ac:dyDescent="0.3">
      <c r="A12" s="8" t="s">
        <v>40</v>
      </c>
      <c r="B12" s="37">
        <f>B13+B17+B26+B34+B39+B44+B48</f>
        <v>79337864</v>
      </c>
      <c r="C12" s="3"/>
      <c r="D12" s="8" t="s">
        <v>40</v>
      </c>
      <c r="E12" s="38">
        <f>SUM(E13:E22)</f>
        <v>96227679</v>
      </c>
    </row>
    <row r="13" spans="1:5" x14ac:dyDescent="0.3">
      <c r="A13" s="27" t="s">
        <v>70</v>
      </c>
      <c r="B13" s="36">
        <f>SUM(B14:B16)</f>
        <v>1333365</v>
      </c>
      <c r="C13" s="3"/>
      <c r="D13" s="9" t="s">
        <v>27</v>
      </c>
      <c r="E13" s="26">
        <v>3510111</v>
      </c>
    </row>
    <row r="14" spans="1:5" x14ac:dyDescent="0.3">
      <c r="A14" s="28" t="s">
        <v>51</v>
      </c>
      <c r="B14" s="33">
        <v>835397</v>
      </c>
      <c r="C14" s="3"/>
      <c r="D14" s="9" t="s">
        <v>28</v>
      </c>
      <c r="E14" s="26">
        <v>6923173</v>
      </c>
    </row>
    <row r="15" spans="1:5" x14ac:dyDescent="0.3">
      <c r="A15" s="28" t="s">
        <v>59</v>
      </c>
      <c r="B15" s="33">
        <v>128051</v>
      </c>
      <c r="C15" s="25"/>
      <c r="D15" s="9" t="s">
        <v>29</v>
      </c>
      <c r="E15" s="26">
        <v>911460</v>
      </c>
    </row>
    <row r="16" spans="1:5" x14ac:dyDescent="0.3">
      <c r="A16" s="28" t="s">
        <v>56</v>
      </c>
      <c r="B16" s="33">
        <v>369917</v>
      </c>
      <c r="C16" s="3"/>
      <c r="D16" s="9" t="s">
        <v>30</v>
      </c>
      <c r="E16" s="26">
        <v>8843062</v>
      </c>
    </row>
    <row r="17" spans="1:5" x14ac:dyDescent="0.3">
      <c r="A17" s="29" t="s">
        <v>71</v>
      </c>
      <c r="B17" s="36">
        <f>SUM(B18:B25)</f>
        <v>24901714</v>
      </c>
      <c r="C17" s="3"/>
      <c r="D17" s="9" t="s">
        <v>31</v>
      </c>
      <c r="E17" s="26">
        <v>16786793</v>
      </c>
    </row>
    <row r="18" spans="1:5" x14ac:dyDescent="0.3">
      <c r="A18" s="28" t="s">
        <v>1</v>
      </c>
      <c r="B18" s="33">
        <v>3592287</v>
      </c>
      <c r="C18" s="3"/>
      <c r="D18" s="9" t="s">
        <v>32</v>
      </c>
      <c r="E18" s="26">
        <v>13463899</v>
      </c>
    </row>
    <row r="19" spans="1:5" x14ac:dyDescent="0.3">
      <c r="A19" s="28" t="s">
        <v>58</v>
      </c>
      <c r="B19" s="33">
        <v>5680431</v>
      </c>
      <c r="C19" s="25"/>
      <c r="D19" s="9" t="s">
        <v>47</v>
      </c>
      <c r="E19" s="26">
        <v>2704349</v>
      </c>
    </row>
    <row r="20" spans="1:5" x14ac:dyDescent="0.3">
      <c r="A20" s="28" t="s">
        <v>46</v>
      </c>
      <c r="B20" s="33">
        <v>5679271</v>
      </c>
      <c r="C20" s="3"/>
      <c r="D20" s="9" t="s">
        <v>34</v>
      </c>
      <c r="E20" s="26">
        <v>14900332</v>
      </c>
    </row>
    <row r="21" spans="1:5" x14ac:dyDescent="0.3">
      <c r="A21" s="28" t="s">
        <v>44</v>
      </c>
      <c r="B21" s="33">
        <v>5994237</v>
      </c>
      <c r="C21" s="25"/>
      <c r="D21" s="9" t="s">
        <v>35</v>
      </c>
      <c r="E21" s="26">
        <v>13197382</v>
      </c>
    </row>
    <row r="22" spans="1:5" x14ac:dyDescent="0.3">
      <c r="A22" s="28" t="s">
        <v>45</v>
      </c>
      <c r="B22" s="33">
        <v>1125938</v>
      </c>
      <c r="C22" s="3"/>
      <c r="D22" s="9" t="s">
        <v>36</v>
      </c>
      <c r="E22" s="26">
        <v>14987118</v>
      </c>
    </row>
    <row r="23" spans="1:5" x14ac:dyDescent="0.3">
      <c r="A23" s="30" t="s">
        <v>72</v>
      </c>
      <c r="B23" s="33">
        <v>300000</v>
      </c>
      <c r="C23" s="3"/>
    </row>
    <row r="24" spans="1:5" x14ac:dyDescent="0.3">
      <c r="A24" s="30" t="s">
        <v>73</v>
      </c>
      <c r="B24" s="33">
        <v>600000</v>
      </c>
      <c r="C24" s="3"/>
      <c r="D24" s="3"/>
      <c r="E24" s="3"/>
    </row>
    <row r="25" spans="1:5" ht="15" customHeight="1" x14ac:dyDescent="0.3">
      <c r="A25" s="30" t="s">
        <v>74</v>
      </c>
      <c r="B25" s="33">
        <v>1929550</v>
      </c>
      <c r="C25" s="3"/>
      <c r="D25" s="82" t="s">
        <v>75</v>
      </c>
      <c r="E25"/>
    </row>
    <row r="26" spans="1:5" ht="16.5" customHeight="1" x14ac:dyDescent="0.3">
      <c r="A26" s="29" t="s">
        <v>76</v>
      </c>
      <c r="B26" s="36">
        <f>SUM(B27:B33)</f>
        <v>10974499</v>
      </c>
      <c r="C26" s="25"/>
      <c r="D26" s="82"/>
      <c r="E26"/>
    </row>
    <row r="27" spans="1:5" ht="15" customHeight="1" x14ac:dyDescent="0.3">
      <c r="A27" s="28" t="s">
        <v>41</v>
      </c>
      <c r="B27" s="33">
        <v>4005977</v>
      </c>
      <c r="C27" s="3"/>
      <c r="D27" s="83" t="s">
        <v>77</v>
      </c>
      <c r="E27"/>
    </row>
    <row r="28" spans="1:5" x14ac:dyDescent="0.3">
      <c r="A28" s="28" t="s">
        <v>48</v>
      </c>
      <c r="B28" s="33">
        <v>280576</v>
      </c>
      <c r="C28" s="3"/>
      <c r="D28" s="83"/>
      <c r="E28"/>
    </row>
    <row r="29" spans="1:5" x14ac:dyDescent="0.3">
      <c r="A29" s="28" t="s">
        <v>50</v>
      </c>
      <c r="B29" s="33">
        <v>1818031</v>
      </c>
      <c r="C29" s="3"/>
      <c r="D29" s="83"/>
      <c r="E29"/>
    </row>
    <row r="30" spans="1:5" x14ac:dyDescent="0.3">
      <c r="A30" s="28" t="s">
        <v>42</v>
      </c>
      <c r="B30" s="33">
        <v>239904</v>
      </c>
      <c r="C30" s="25"/>
      <c r="D30" s="11"/>
      <c r="E30" s="11"/>
    </row>
    <row r="31" spans="1:5" x14ac:dyDescent="0.3">
      <c r="A31" s="28" t="s">
        <v>43</v>
      </c>
      <c r="B31" s="33">
        <v>43017</v>
      </c>
      <c r="C31" s="3"/>
      <c r="D31" s="3"/>
      <c r="E31" s="3"/>
    </row>
    <row r="32" spans="1:5" x14ac:dyDescent="0.3">
      <c r="A32" s="28" t="s">
        <v>49</v>
      </c>
      <c r="B32" s="33">
        <v>2786994</v>
      </c>
      <c r="C32" s="3"/>
      <c r="D32" s="3"/>
      <c r="E32" s="3"/>
    </row>
    <row r="33" spans="1:5" x14ac:dyDescent="0.3">
      <c r="A33" s="28" t="s">
        <v>60</v>
      </c>
      <c r="B33" s="33">
        <v>1800000</v>
      </c>
      <c r="D33" s="3"/>
      <c r="E33" s="3"/>
    </row>
    <row r="34" spans="1:5" x14ac:dyDescent="0.3">
      <c r="A34" s="29" t="s">
        <v>78</v>
      </c>
      <c r="B34" s="36">
        <f>SUM(B35:B38)</f>
        <v>15240098</v>
      </c>
      <c r="C34" s="25"/>
    </row>
    <row r="35" spans="1:5" x14ac:dyDescent="0.3">
      <c r="A35" s="28" t="s">
        <v>79</v>
      </c>
      <c r="B35" s="33">
        <v>11849431</v>
      </c>
      <c r="C35" s="3"/>
      <c r="D35" s="3"/>
      <c r="E35" s="3"/>
    </row>
    <row r="36" spans="1:5" x14ac:dyDescent="0.3">
      <c r="A36" s="28" t="s">
        <v>53</v>
      </c>
      <c r="B36" s="33">
        <v>819911</v>
      </c>
      <c r="C36" s="3"/>
      <c r="D36" s="3"/>
      <c r="E36" s="3"/>
    </row>
    <row r="37" spans="1:5" x14ac:dyDescent="0.3">
      <c r="A37" s="28" t="s">
        <v>52</v>
      </c>
      <c r="B37" s="33">
        <v>431756</v>
      </c>
      <c r="C37" s="3"/>
      <c r="D37" s="3"/>
      <c r="E37" s="3"/>
    </row>
    <row r="38" spans="1:5" x14ac:dyDescent="0.3">
      <c r="A38" s="31" t="s">
        <v>80</v>
      </c>
      <c r="B38" s="33">
        <v>2139000</v>
      </c>
      <c r="C38" s="25"/>
      <c r="D38" s="3"/>
      <c r="E38" s="3"/>
    </row>
    <row r="39" spans="1:5" x14ac:dyDescent="0.3">
      <c r="A39" s="29" t="s">
        <v>81</v>
      </c>
      <c r="B39" s="36">
        <f>SUM(B40:B43)</f>
        <v>12585038</v>
      </c>
      <c r="C39" s="3"/>
      <c r="D39" s="3"/>
      <c r="E39" s="3"/>
    </row>
    <row r="40" spans="1:5" x14ac:dyDescent="0.3">
      <c r="A40" s="28" t="s">
        <v>82</v>
      </c>
      <c r="B40" s="33">
        <v>1013038</v>
      </c>
    </row>
    <row r="41" spans="1:5" x14ac:dyDescent="0.3">
      <c r="A41" s="28" t="s">
        <v>83</v>
      </c>
      <c r="B41" s="33">
        <v>11500000</v>
      </c>
    </row>
    <row r="42" spans="1:5" x14ac:dyDescent="0.3">
      <c r="A42" s="28" t="s">
        <v>84</v>
      </c>
      <c r="B42" s="33">
        <v>0</v>
      </c>
      <c r="C42" s="24"/>
    </row>
    <row r="43" spans="1:5" x14ac:dyDescent="0.3">
      <c r="A43" s="28" t="s">
        <v>85</v>
      </c>
      <c r="B43" s="33">
        <v>72000</v>
      </c>
    </row>
    <row r="44" spans="1:5" x14ac:dyDescent="0.3">
      <c r="A44" s="29" t="s">
        <v>86</v>
      </c>
      <c r="B44" s="36">
        <f>SUM(B45:B47)</f>
        <v>2068692</v>
      </c>
    </row>
    <row r="45" spans="1:5" x14ac:dyDescent="0.3">
      <c r="A45" s="28" t="s">
        <v>67</v>
      </c>
      <c r="B45" s="33">
        <v>1248692</v>
      </c>
    </row>
    <row r="46" spans="1:5" x14ac:dyDescent="0.3">
      <c r="A46" s="28" t="s">
        <v>65</v>
      </c>
      <c r="B46" s="33">
        <v>820000</v>
      </c>
    </row>
    <row r="47" spans="1:5" x14ac:dyDescent="0.3">
      <c r="A47" s="28" t="s">
        <v>87</v>
      </c>
      <c r="B47" s="33">
        <v>0</v>
      </c>
    </row>
    <row r="48" spans="1:5" x14ac:dyDescent="0.3">
      <c r="A48" s="27" t="s">
        <v>88</v>
      </c>
      <c r="B48" s="36">
        <f>SUM(B49:B55)</f>
        <v>12234458</v>
      </c>
    </row>
    <row r="49" spans="1:2" x14ac:dyDescent="0.3">
      <c r="A49" s="31" t="s">
        <v>89</v>
      </c>
      <c r="B49" s="33">
        <v>805654</v>
      </c>
    </row>
    <row r="50" spans="1:2" x14ac:dyDescent="0.3">
      <c r="A50" s="31" t="s">
        <v>90</v>
      </c>
      <c r="B50" s="33">
        <v>2092180</v>
      </c>
    </row>
    <row r="51" spans="1:2" x14ac:dyDescent="0.3">
      <c r="A51" s="31" t="s">
        <v>91</v>
      </c>
      <c r="B51" s="33">
        <v>561190</v>
      </c>
    </row>
    <row r="52" spans="1:2" x14ac:dyDescent="0.3">
      <c r="A52" s="28" t="s">
        <v>63</v>
      </c>
      <c r="B52" s="33">
        <v>7946443</v>
      </c>
    </row>
    <row r="53" spans="1:2" x14ac:dyDescent="0.3">
      <c r="A53" s="31" t="s">
        <v>92</v>
      </c>
      <c r="B53" s="33">
        <v>828991</v>
      </c>
    </row>
    <row r="54" spans="1:2" x14ac:dyDescent="0.3">
      <c r="A54" s="85" t="s">
        <v>93</v>
      </c>
      <c r="B54" s="86">
        <v>0</v>
      </c>
    </row>
    <row r="55" spans="1:2" x14ac:dyDescent="0.3">
      <c r="A55" s="85"/>
      <c r="B55" s="86"/>
    </row>
    <row r="57" spans="1:2" ht="16.5" customHeight="1" x14ac:dyDescent="0.3">
      <c r="A57" s="84" t="s">
        <v>94</v>
      </c>
    </row>
    <row r="58" spans="1:2" x14ac:dyDescent="0.3">
      <c r="A58" s="84"/>
    </row>
    <row r="59" spans="1:2" x14ac:dyDescent="0.3">
      <c r="A59" s="32"/>
    </row>
  </sheetData>
  <mergeCells count="11">
    <mergeCell ref="A57:A58"/>
    <mergeCell ref="A54:A55"/>
    <mergeCell ref="B54:B55"/>
    <mergeCell ref="D25:D26"/>
    <mergeCell ref="D27:D29"/>
    <mergeCell ref="A8:E8"/>
    <mergeCell ref="A1:E1"/>
    <mergeCell ref="A2:E2"/>
    <mergeCell ref="A3:E3"/>
    <mergeCell ref="A5:E5"/>
    <mergeCell ref="A6:E6"/>
  </mergeCells>
  <hyperlinks>
    <hyperlink ref="D27" r:id="rId1" display="file:///C:/Users/DiiA-SEFP/OneDrive%20-%20University%20of%20Puerto%20Rico/Todo/DIIA/Certificacion%2099/C11/Presupuesto-aprobado-Certificacion-004-Ano-Academico-2022-2023-Junta-Administrativa-UPR-RP-1.pdf" xr:uid="{00000000-0004-0000-0300-000000000000}"/>
    <hyperlink ref="D27:D28" r:id="rId2" display="Presupuesto-aprobado-Certificacion-004-Ano-Academico-2022-2023-Junta-Administrativa-UPR-RP-1.pdf" xr:uid="{00000000-0004-0000-0300-000001000000}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9"/>
  <sheetViews>
    <sheetView workbookViewId="0">
      <pane ySplit="12" topLeftCell="A13" activePane="bottomLeft" state="frozen"/>
      <selection pane="bottomLeft" activeCell="B9" sqref="B9"/>
    </sheetView>
  </sheetViews>
  <sheetFormatPr defaultRowHeight="16.5" x14ac:dyDescent="0.3"/>
  <cols>
    <col min="1" max="1" width="75.25" style="2" bestFit="1" customWidth="1"/>
    <col min="2" max="2" width="16.25" style="2" bestFit="1" customWidth="1"/>
    <col min="3" max="3" width="5.625" style="2" customWidth="1"/>
    <col min="4" max="4" width="31.125" style="2" customWidth="1"/>
    <col min="5" max="5" width="18.25" style="2" bestFit="1" customWidth="1"/>
    <col min="6" max="16384" width="9" style="2"/>
  </cols>
  <sheetData>
    <row r="1" spans="1:5" ht="15" customHeight="1" x14ac:dyDescent="0.3">
      <c r="A1" s="81" t="s">
        <v>0</v>
      </c>
      <c r="B1" s="81"/>
      <c r="C1" s="81"/>
      <c r="D1" s="81"/>
      <c r="E1" s="81"/>
    </row>
    <row r="2" spans="1:5" customFormat="1" x14ac:dyDescent="0.3">
      <c r="A2" s="81" t="s">
        <v>1</v>
      </c>
      <c r="B2" s="81"/>
      <c r="C2" s="81"/>
      <c r="D2" s="81"/>
      <c r="E2" s="81"/>
    </row>
    <row r="3" spans="1:5" x14ac:dyDescent="0.3">
      <c r="A3" s="81" t="s">
        <v>2</v>
      </c>
      <c r="B3" s="81"/>
      <c r="C3" s="81"/>
      <c r="D3" s="81"/>
      <c r="E3" s="81"/>
    </row>
    <row r="4" spans="1:5" x14ac:dyDescent="0.3">
      <c r="B4" s="4"/>
      <c r="E4" s="5" t="s">
        <v>69</v>
      </c>
    </row>
    <row r="5" spans="1:5" x14ac:dyDescent="0.3">
      <c r="A5" s="81" t="s">
        <v>3</v>
      </c>
      <c r="B5" s="81"/>
      <c r="C5" s="81"/>
      <c r="D5" s="81"/>
      <c r="E5" s="81"/>
    </row>
    <row r="6" spans="1:5" x14ac:dyDescent="0.3">
      <c r="A6" s="80" t="s">
        <v>24</v>
      </c>
      <c r="B6" s="80"/>
      <c r="C6" s="80"/>
      <c r="D6" s="80"/>
      <c r="E6" s="80"/>
    </row>
    <row r="7" spans="1:5" x14ac:dyDescent="0.3">
      <c r="A7" s="6"/>
    </row>
    <row r="8" spans="1:5" x14ac:dyDescent="0.3">
      <c r="A8" s="79" t="s">
        <v>6</v>
      </c>
      <c r="B8" s="79"/>
      <c r="C8" s="79"/>
      <c r="D8" s="79"/>
      <c r="E8" s="79"/>
    </row>
    <row r="9" spans="1:5" x14ac:dyDescent="0.3">
      <c r="A9" s="10" t="s">
        <v>3</v>
      </c>
      <c r="B9" s="35">
        <f>B12+E12</f>
        <v>175253200</v>
      </c>
      <c r="C9" s="7"/>
    </row>
    <row r="11" spans="1:5" x14ac:dyDescent="0.3">
      <c r="A11" s="34" t="s">
        <v>25</v>
      </c>
      <c r="B11" s="34" t="s">
        <v>39</v>
      </c>
      <c r="D11" s="1" t="s">
        <v>26</v>
      </c>
      <c r="E11" s="1" t="s">
        <v>39</v>
      </c>
    </row>
    <row r="12" spans="1:5" x14ac:dyDescent="0.3">
      <c r="A12" s="8" t="s">
        <v>40</v>
      </c>
      <c r="B12" s="37">
        <f>B13+B17+B26+B34+B38+B39+B43</f>
        <v>83294503</v>
      </c>
      <c r="C12" s="3"/>
      <c r="D12" s="8" t="s">
        <v>40</v>
      </c>
      <c r="E12" s="38">
        <f>SUM(E13:E22)</f>
        <v>91958697</v>
      </c>
    </row>
    <row r="13" spans="1:5" x14ac:dyDescent="0.3">
      <c r="A13" s="27" t="s">
        <v>70</v>
      </c>
      <c r="B13" s="36">
        <f>SUM(B14:B16)</f>
        <v>1442518</v>
      </c>
      <c r="C13" s="3"/>
      <c r="D13" s="9" t="s">
        <v>27</v>
      </c>
      <c r="E13" s="26">
        <v>3482015</v>
      </c>
    </row>
    <row r="14" spans="1:5" x14ac:dyDescent="0.3">
      <c r="A14" s="28" t="s">
        <v>51</v>
      </c>
      <c r="B14" s="33">
        <v>811798</v>
      </c>
      <c r="C14" s="3"/>
      <c r="D14" s="9" t="s">
        <v>28</v>
      </c>
      <c r="E14" s="26">
        <v>6981357</v>
      </c>
    </row>
    <row r="15" spans="1:5" x14ac:dyDescent="0.3">
      <c r="A15" s="28" t="s">
        <v>59</v>
      </c>
      <c r="B15" s="33">
        <v>191243</v>
      </c>
      <c r="C15" s="25"/>
      <c r="D15" s="9" t="s">
        <v>29</v>
      </c>
      <c r="E15" s="26">
        <v>967485</v>
      </c>
    </row>
    <row r="16" spans="1:5" x14ac:dyDescent="0.3">
      <c r="A16" s="28" t="s">
        <v>56</v>
      </c>
      <c r="B16" s="33">
        <v>439477</v>
      </c>
      <c r="C16" s="3"/>
      <c r="D16" s="9" t="s">
        <v>30</v>
      </c>
      <c r="E16" s="26">
        <v>8102071</v>
      </c>
    </row>
    <row r="17" spans="1:5" x14ac:dyDescent="0.3">
      <c r="A17" s="29" t="s">
        <v>71</v>
      </c>
      <c r="B17" s="36">
        <f>SUM(B18:B25)</f>
        <v>24844574</v>
      </c>
      <c r="C17" s="3"/>
      <c r="D17" s="9" t="s">
        <v>31</v>
      </c>
      <c r="E17" s="26">
        <v>16371699</v>
      </c>
    </row>
    <row r="18" spans="1:5" x14ac:dyDescent="0.3">
      <c r="A18" s="28" t="s">
        <v>1</v>
      </c>
      <c r="B18" s="33">
        <v>3573105</v>
      </c>
      <c r="C18" s="3"/>
      <c r="D18" s="9" t="s">
        <v>32</v>
      </c>
      <c r="E18" s="26">
        <v>12596628</v>
      </c>
    </row>
    <row r="19" spans="1:5" x14ac:dyDescent="0.3">
      <c r="A19" s="28" t="s">
        <v>58</v>
      </c>
      <c r="B19" s="33">
        <v>5048415</v>
      </c>
      <c r="C19" s="25"/>
      <c r="D19" s="9" t="s">
        <v>47</v>
      </c>
      <c r="E19" s="26">
        <v>2412240</v>
      </c>
    </row>
    <row r="20" spans="1:5" x14ac:dyDescent="0.3">
      <c r="A20" s="28" t="s">
        <v>46</v>
      </c>
      <c r="B20" s="33">
        <v>5683756</v>
      </c>
      <c r="C20" s="3"/>
      <c r="D20" s="9" t="s">
        <v>34</v>
      </c>
      <c r="E20" s="26">
        <v>13887604</v>
      </c>
    </row>
    <row r="21" spans="1:5" x14ac:dyDescent="0.3">
      <c r="A21" s="28" t="s">
        <v>44</v>
      </c>
      <c r="B21" s="33">
        <v>6117798</v>
      </c>
      <c r="C21" s="25"/>
      <c r="D21" s="9" t="s">
        <v>35</v>
      </c>
      <c r="E21" s="26">
        <v>13037616</v>
      </c>
    </row>
    <row r="22" spans="1:5" x14ac:dyDescent="0.3">
      <c r="A22" s="28" t="s">
        <v>45</v>
      </c>
      <c r="B22" s="33">
        <v>1138500</v>
      </c>
      <c r="C22" s="3"/>
      <c r="D22" s="9" t="s">
        <v>36</v>
      </c>
      <c r="E22" s="26">
        <v>14119982</v>
      </c>
    </row>
    <row r="23" spans="1:5" x14ac:dyDescent="0.3">
      <c r="A23" s="30" t="s">
        <v>72</v>
      </c>
      <c r="B23" s="33">
        <v>300000</v>
      </c>
      <c r="C23" s="3"/>
    </row>
    <row r="24" spans="1:5" x14ac:dyDescent="0.3">
      <c r="A24" s="30" t="s">
        <v>73</v>
      </c>
      <c r="B24" s="33">
        <v>750000</v>
      </c>
      <c r="C24" s="3"/>
      <c r="D24" s="3"/>
      <c r="E24" s="3"/>
    </row>
    <row r="25" spans="1:5" ht="15" customHeight="1" x14ac:dyDescent="0.3">
      <c r="A25" s="30" t="s">
        <v>74</v>
      </c>
      <c r="B25" s="33">
        <v>2233000</v>
      </c>
      <c r="C25" s="3"/>
      <c r="D25" s="82" t="s">
        <v>95</v>
      </c>
      <c r="E25"/>
    </row>
    <row r="26" spans="1:5" ht="16.5" customHeight="1" x14ac:dyDescent="0.3">
      <c r="A26" s="29" t="s">
        <v>76</v>
      </c>
      <c r="B26" s="36">
        <f>SUM(B27:B33)</f>
        <v>10943868</v>
      </c>
      <c r="C26" s="25"/>
      <c r="D26" s="82"/>
      <c r="E26"/>
    </row>
    <row r="27" spans="1:5" ht="15" customHeight="1" x14ac:dyDescent="0.3">
      <c r="A27" s="28" t="s">
        <v>41</v>
      </c>
      <c r="B27" s="33">
        <v>3933098</v>
      </c>
      <c r="C27" s="3"/>
      <c r="D27" s="83" t="s">
        <v>96</v>
      </c>
      <c r="E27"/>
    </row>
    <row r="28" spans="1:5" x14ac:dyDescent="0.3">
      <c r="A28" s="28" t="s">
        <v>48</v>
      </c>
      <c r="B28" s="33">
        <v>333609</v>
      </c>
      <c r="C28" s="3"/>
      <c r="D28" s="83"/>
      <c r="E28"/>
    </row>
    <row r="29" spans="1:5" x14ac:dyDescent="0.3">
      <c r="A29" s="28" t="s">
        <v>50</v>
      </c>
      <c r="B29" s="33">
        <v>2014126</v>
      </c>
      <c r="C29" s="3"/>
      <c r="D29" s="83"/>
      <c r="E29"/>
    </row>
    <row r="30" spans="1:5" x14ac:dyDescent="0.3">
      <c r="A30" s="28" t="s">
        <v>42</v>
      </c>
      <c r="B30" s="33">
        <v>240933</v>
      </c>
      <c r="C30" s="25"/>
      <c r="D30" s="23"/>
      <c r="E30" s="23"/>
    </row>
    <row r="31" spans="1:5" x14ac:dyDescent="0.3">
      <c r="A31" s="28" t="s">
        <v>43</v>
      </c>
      <c r="B31" s="33">
        <v>44217</v>
      </c>
      <c r="C31" s="3"/>
      <c r="D31" s="23"/>
      <c r="E31" s="23"/>
    </row>
    <row r="32" spans="1:5" x14ac:dyDescent="0.3">
      <c r="A32" s="28" t="s">
        <v>49</v>
      </c>
      <c r="B32" s="33">
        <v>2577885</v>
      </c>
      <c r="C32" s="3"/>
      <c r="D32" s="23"/>
      <c r="E32" s="23"/>
    </row>
    <row r="33" spans="1:5" x14ac:dyDescent="0.3">
      <c r="A33" s="28" t="s">
        <v>60</v>
      </c>
      <c r="B33" s="33">
        <v>1800000</v>
      </c>
      <c r="D33" s="23"/>
      <c r="E33" s="23"/>
    </row>
    <row r="34" spans="1:5" x14ac:dyDescent="0.3">
      <c r="A34" s="29" t="s">
        <v>78</v>
      </c>
      <c r="B34" s="36">
        <f>SUM(B35:B37)</f>
        <v>11670202</v>
      </c>
      <c r="C34" s="25"/>
      <c r="D34" s="23"/>
      <c r="E34" s="23"/>
    </row>
    <row r="35" spans="1:5" x14ac:dyDescent="0.3">
      <c r="A35" s="28" t="s">
        <v>79</v>
      </c>
      <c r="B35" s="33">
        <v>10409047</v>
      </c>
      <c r="C35" s="3"/>
      <c r="D35" s="23"/>
      <c r="E35" s="23"/>
    </row>
    <row r="36" spans="1:5" x14ac:dyDescent="0.3">
      <c r="A36" s="28" t="s">
        <v>53</v>
      </c>
      <c r="B36" s="33">
        <v>688295</v>
      </c>
      <c r="C36" s="3"/>
      <c r="D36" s="23"/>
      <c r="E36" s="23"/>
    </row>
    <row r="37" spans="1:5" x14ac:dyDescent="0.3">
      <c r="A37" s="28" t="s">
        <v>52</v>
      </c>
      <c r="B37" s="33">
        <v>572860</v>
      </c>
      <c r="C37" s="3"/>
      <c r="D37" s="23"/>
      <c r="E37" s="23"/>
    </row>
    <row r="38" spans="1:5" x14ac:dyDescent="0.3">
      <c r="A38" s="29" t="s">
        <v>97</v>
      </c>
      <c r="B38" s="36">
        <v>14242500</v>
      </c>
      <c r="C38" s="3"/>
      <c r="D38" s="23"/>
      <c r="E38" s="23"/>
    </row>
    <row r="39" spans="1:5" x14ac:dyDescent="0.3">
      <c r="A39" s="29" t="s">
        <v>86</v>
      </c>
      <c r="B39" s="36">
        <f>SUM(B40:B42)</f>
        <v>4518600</v>
      </c>
      <c r="D39"/>
      <c r="E39"/>
    </row>
    <row r="40" spans="1:5" x14ac:dyDescent="0.3">
      <c r="A40" s="28" t="s">
        <v>67</v>
      </c>
      <c r="B40" s="33">
        <v>1306000</v>
      </c>
      <c r="D40"/>
      <c r="E40"/>
    </row>
    <row r="41" spans="1:5" x14ac:dyDescent="0.3">
      <c r="A41" s="28" t="s">
        <v>65</v>
      </c>
      <c r="B41" s="33">
        <v>672600</v>
      </c>
      <c r="D41"/>
      <c r="E41"/>
    </row>
    <row r="42" spans="1:5" x14ac:dyDescent="0.3">
      <c r="A42" s="28" t="s">
        <v>66</v>
      </c>
      <c r="B42" s="33">
        <v>2540000</v>
      </c>
      <c r="D42"/>
      <c r="E42"/>
    </row>
    <row r="43" spans="1:5" x14ac:dyDescent="0.3">
      <c r="A43" s="27" t="s">
        <v>88</v>
      </c>
      <c r="B43" s="36">
        <f>SUM(B44:B49)</f>
        <v>15632241</v>
      </c>
    </row>
    <row r="44" spans="1:5" x14ac:dyDescent="0.3">
      <c r="A44" s="31" t="s">
        <v>63</v>
      </c>
      <c r="B44" s="33">
        <v>4237073</v>
      </c>
      <c r="D44"/>
    </row>
    <row r="45" spans="1:5" x14ac:dyDescent="0.3">
      <c r="A45" s="31" t="s">
        <v>98</v>
      </c>
      <c r="B45" s="33">
        <v>3343966</v>
      </c>
    </row>
    <row r="46" spans="1:5" x14ac:dyDescent="0.3">
      <c r="A46" s="31" t="s">
        <v>99</v>
      </c>
      <c r="B46" s="33">
        <v>3070351</v>
      </c>
    </row>
    <row r="47" spans="1:5" x14ac:dyDescent="0.3">
      <c r="A47" s="28" t="s">
        <v>100</v>
      </c>
      <c r="B47" s="33">
        <v>1701736</v>
      </c>
    </row>
    <row r="48" spans="1:5" x14ac:dyDescent="0.3">
      <c r="A48" s="31" t="s">
        <v>101</v>
      </c>
      <c r="B48" s="33">
        <v>2824715</v>
      </c>
    </row>
    <row r="49" spans="1:2" x14ac:dyDescent="0.3">
      <c r="A49" s="44" t="s">
        <v>102</v>
      </c>
      <c r="B49" s="33">
        <v>454400</v>
      </c>
    </row>
  </sheetData>
  <mergeCells count="8">
    <mergeCell ref="D25:D26"/>
    <mergeCell ref="D27:D29"/>
    <mergeCell ref="A1:E1"/>
    <mergeCell ref="A2:E2"/>
    <mergeCell ref="A3:E3"/>
    <mergeCell ref="A5:E5"/>
    <mergeCell ref="A6:E6"/>
    <mergeCell ref="A8:E8"/>
  </mergeCells>
  <hyperlinks>
    <hyperlink ref="D27" r:id="rId1" display="file:///C:/Users/DiiA-SEFP/OneDrive%20-%20University%20of%20Puerto%20Rico/Todo/DIIA/Certificacion%2099/C11/Presupuesto-aprobado-Certificacion-004-Ano-Academico-2022-2023-Junta-Administrativa-UPR-RP-1.pdf" xr:uid="{00000000-0004-0000-0400-000000000000}"/>
    <hyperlink ref="D27:D28" r:id="rId2" display="Presupuesto-aprobado-Certificacion-004-Ano-Academico-2022-2023-Junta-Administrativa-UPR-RP-1.pdf" xr:uid="{00000000-0004-0000-0400-000001000000}"/>
    <hyperlink ref="D27:D29" r:id="rId3" display="Cert-005-Distribución-Presupuestaria-2023-2024.pdf" xr:uid="{00000000-0004-0000-0400-000002000000}"/>
  </hyperlinks>
  <pageMargins left="0.7" right="0.7" top="0.75" bottom="0.7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D7F9-BB46-4418-B52E-C45DA12B877B}">
  <dimension ref="A1:E46"/>
  <sheetViews>
    <sheetView workbookViewId="0">
      <pane ySplit="12" topLeftCell="A13" activePane="bottomLeft" state="frozen"/>
      <selection pane="bottomLeft" activeCell="H7" sqref="H7"/>
    </sheetView>
  </sheetViews>
  <sheetFormatPr defaultRowHeight="16.5" x14ac:dyDescent="0.3"/>
  <cols>
    <col min="1" max="1" width="75.25" style="2" bestFit="1" customWidth="1"/>
    <col min="2" max="2" width="15.5" style="2" bestFit="1" customWidth="1"/>
    <col min="3" max="3" width="5.625" style="2" customWidth="1"/>
    <col min="4" max="4" width="42" style="2" customWidth="1"/>
    <col min="5" max="5" width="18.25" style="2" bestFit="1" customWidth="1"/>
    <col min="6" max="16384" width="9" style="2"/>
  </cols>
  <sheetData>
    <row r="1" spans="1:5" ht="15" customHeight="1" x14ac:dyDescent="0.3">
      <c r="A1" s="81" t="s">
        <v>0</v>
      </c>
      <c r="B1" s="81"/>
      <c r="C1" s="81"/>
      <c r="D1" s="81"/>
      <c r="E1" s="81"/>
    </row>
    <row r="2" spans="1:5" customFormat="1" x14ac:dyDescent="0.3">
      <c r="A2" s="81" t="s">
        <v>1</v>
      </c>
      <c r="B2" s="81"/>
      <c r="C2" s="81"/>
      <c r="D2" s="81"/>
      <c r="E2" s="81"/>
    </row>
    <row r="3" spans="1:5" x14ac:dyDescent="0.3">
      <c r="A3" s="81" t="s">
        <v>2</v>
      </c>
      <c r="B3" s="81"/>
      <c r="C3" s="81"/>
      <c r="D3" s="81"/>
      <c r="E3" s="81"/>
    </row>
    <row r="4" spans="1:5" x14ac:dyDescent="0.3">
      <c r="B4" s="4"/>
      <c r="E4" s="5" t="s">
        <v>103</v>
      </c>
    </row>
    <row r="5" spans="1:5" x14ac:dyDescent="0.3">
      <c r="A5" s="81" t="s">
        <v>3</v>
      </c>
      <c r="B5" s="81"/>
      <c r="C5" s="81"/>
      <c r="D5" s="81"/>
      <c r="E5" s="81"/>
    </row>
    <row r="6" spans="1:5" x14ac:dyDescent="0.3">
      <c r="A6" s="80" t="s">
        <v>11</v>
      </c>
      <c r="B6" s="80"/>
      <c r="C6" s="80"/>
      <c r="D6" s="80"/>
      <c r="E6" s="80"/>
    </row>
    <row r="7" spans="1:5" x14ac:dyDescent="0.3">
      <c r="A7" s="6"/>
    </row>
    <row r="8" spans="1:5" x14ac:dyDescent="0.3">
      <c r="A8" s="79" t="s">
        <v>6</v>
      </c>
      <c r="B8" s="79"/>
      <c r="C8" s="79"/>
      <c r="D8" s="79"/>
      <c r="E8" s="79"/>
    </row>
    <row r="9" spans="1:5" x14ac:dyDescent="0.3">
      <c r="A9" s="10" t="s">
        <v>3</v>
      </c>
      <c r="B9" s="35">
        <f>B12+E12</f>
        <v>172048404</v>
      </c>
      <c r="C9" s="7"/>
    </row>
    <row r="11" spans="1:5" x14ac:dyDescent="0.3">
      <c r="A11" s="34" t="s">
        <v>25</v>
      </c>
      <c r="B11" s="34" t="s">
        <v>39</v>
      </c>
      <c r="D11" s="1" t="s">
        <v>26</v>
      </c>
      <c r="E11" s="1" t="s">
        <v>39</v>
      </c>
    </row>
    <row r="12" spans="1:5" x14ac:dyDescent="0.3">
      <c r="A12" s="8" t="s">
        <v>40</v>
      </c>
      <c r="B12" s="37">
        <f>B13+B17+B26+B34+B38+B39+B43+B46</f>
        <v>74331263</v>
      </c>
      <c r="C12" s="3"/>
      <c r="D12" s="8" t="s">
        <v>40</v>
      </c>
      <c r="E12" s="38">
        <f>SUM(E13:E24)</f>
        <v>97717141</v>
      </c>
    </row>
    <row r="13" spans="1:5" x14ac:dyDescent="0.3">
      <c r="A13" s="27" t="s">
        <v>70</v>
      </c>
      <c r="B13" s="36">
        <f>SUM(B14:B16)</f>
        <v>740814</v>
      </c>
      <c r="C13" s="3"/>
      <c r="D13" s="9" t="s">
        <v>27</v>
      </c>
      <c r="E13" s="26">
        <v>3890004</v>
      </c>
    </row>
    <row r="14" spans="1:5" x14ac:dyDescent="0.3">
      <c r="A14" s="28"/>
      <c r="B14" s="45"/>
      <c r="C14" s="3"/>
      <c r="D14" s="9" t="s">
        <v>28</v>
      </c>
      <c r="E14" s="26">
        <v>6896535</v>
      </c>
    </row>
    <row r="15" spans="1:5" x14ac:dyDescent="0.3">
      <c r="A15" s="28" t="s">
        <v>59</v>
      </c>
      <c r="B15" s="45">
        <v>296522</v>
      </c>
      <c r="C15" s="25"/>
      <c r="D15" s="9" t="s">
        <v>29</v>
      </c>
      <c r="E15" s="26">
        <v>1173173</v>
      </c>
    </row>
    <row r="16" spans="1:5" x14ac:dyDescent="0.3">
      <c r="A16" s="28" t="s">
        <v>56</v>
      </c>
      <c r="B16" s="45">
        <v>444292</v>
      </c>
      <c r="C16" s="3"/>
      <c r="D16" s="9" t="s">
        <v>30</v>
      </c>
      <c r="E16" s="26">
        <v>8535857</v>
      </c>
    </row>
    <row r="17" spans="1:5" x14ac:dyDescent="0.3">
      <c r="A17" s="29" t="s">
        <v>71</v>
      </c>
      <c r="B17" s="36">
        <f>SUM(B18:B25)</f>
        <v>26161202</v>
      </c>
      <c r="C17" s="3"/>
      <c r="D17" s="9" t="s">
        <v>31</v>
      </c>
      <c r="E17" s="26">
        <v>16526121</v>
      </c>
    </row>
    <row r="18" spans="1:5" x14ac:dyDescent="0.3">
      <c r="A18" s="28" t="s">
        <v>1</v>
      </c>
      <c r="B18" s="45">
        <v>3820328</v>
      </c>
      <c r="C18" s="3"/>
      <c r="D18" s="9" t="s">
        <v>32</v>
      </c>
      <c r="E18" s="26">
        <v>13107107</v>
      </c>
    </row>
    <row r="19" spans="1:5" x14ac:dyDescent="0.3">
      <c r="A19" s="28" t="s">
        <v>58</v>
      </c>
      <c r="B19" s="45">
        <v>5733390</v>
      </c>
      <c r="C19" s="25"/>
      <c r="D19" s="9" t="s">
        <v>104</v>
      </c>
      <c r="E19" s="26">
        <v>2732072</v>
      </c>
    </row>
    <row r="20" spans="1:5" x14ac:dyDescent="0.3">
      <c r="A20" s="28" t="s">
        <v>46</v>
      </c>
      <c r="B20" s="45">
        <v>5622985</v>
      </c>
      <c r="C20" s="3"/>
      <c r="D20" s="28" t="s">
        <v>51</v>
      </c>
      <c r="E20" s="26">
        <v>876256</v>
      </c>
    </row>
    <row r="21" spans="1:5" x14ac:dyDescent="0.3">
      <c r="A21" s="28" t="s">
        <v>44</v>
      </c>
      <c r="B21" s="45">
        <v>6063834</v>
      </c>
      <c r="C21" s="25"/>
      <c r="D21" s="9" t="s">
        <v>34</v>
      </c>
      <c r="E21" s="26">
        <v>14910506</v>
      </c>
    </row>
    <row r="22" spans="1:5" x14ac:dyDescent="0.3">
      <c r="A22" s="28" t="s">
        <v>45</v>
      </c>
      <c r="B22" s="45">
        <v>1091665</v>
      </c>
      <c r="C22" s="3"/>
      <c r="D22" s="9" t="s">
        <v>35</v>
      </c>
      <c r="E22" s="26">
        <v>13529453</v>
      </c>
    </row>
    <row r="23" spans="1:5" x14ac:dyDescent="0.3">
      <c r="A23" s="30" t="s">
        <v>72</v>
      </c>
      <c r="B23" s="45">
        <v>350000</v>
      </c>
      <c r="C23" s="3"/>
      <c r="D23" s="64" t="s">
        <v>36</v>
      </c>
      <c r="E23" s="65">
        <v>15053382</v>
      </c>
    </row>
    <row r="24" spans="1:5" x14ac:dyDescent="0.3">
      <c r="A24" s="30" t="s">
        <v>73</v>
      </c>
      <c r="B24" s="45">
        <v>1250000</v>
      </c>
      <c r="C24" s="3"/>
      <c r="D24" s="66" t="s">
        <v>37</v>
      </c>
      <c r="E24" s="67">
        <v>486675</v>
      </c>
    </row>
    <row r="25" spans="1:5" ht="15" customHeight="1" x14ac:dyDescent="0.3">
      <c r="A25" s="30" t="s">
        <v>74</v>
      </c>
      <c r="B25" s="45">
        <v>2229000</v>
      </c>
      <c r="C25" s="3"/>
      <c r="D25" s="87"/>
      <c r="E25"/>
    </row>
    <row r="26" spans="1:5" ht="16.5" customHeight="1" x14ac:dyDescent="0.3">
      <c r="A26" s="29" t="s">
        <v>76</v>
      </c>
      <c r="B26" s="36">
        <f>SUM(B27:B33)</f>
        <v>10675204</v>
      </c>
      <c r="C26" s="25"/>
      <c r="D26" s="87"/>
      <c r="E26"/>
    </row>
    <row r="27" spans="1:5" ht="15" customHeight="1" x14ac:dyDescent="0.3">
      <c r="A27" s="28" t="s">
        <v>41</v>
      </c>
      <c r="B27" s="45">
        <v>3759282</v>
      </c>
      <c r="C27" s="3"/>
      <c r="D27" s="88" t="s">
        <v>105</v>
      </c>
      <c r="E27"/>
    </row>
    <row r="28" spans="1:5" x14ac:dyDescent="0.3">
      <c r="A28" s="28" t="s">
        <v>48</v>
      </c>
      <c r="B28" s="45">
        <v>343683</v>
      </c>
      <c r="C28" s="3"/>
      <c r="D28" s="89"/>
      <c r="E28"/>
    </row>
    <row r="29" spans="1:5" x14ac:dyDescent="0.3">
      <c r="A29" s="28" t="s">
        <v>50</v>
      </c>
      <c r="B29" s="45">
        <v>1916755</v>
      </c>
      <c r="C29" s="3"/>
      <c r="D29" s="89"/>
      <c r="E29"/>
    </row>
    <row r="30" spans="1:5" x14ac:dyDescent="0.3">
      <c r="A30" s="28" t="s">
        <v>42</v>
      </c>
      <c r="B30" s="45">
        <v>242876</v>
      </c>
      <c r="C30" s="25"/>
      <c r="D30" s="23"/>
      <c r="E30" s="23"/>
    </row>
    <row r="31" spans="1:5" x14ac:dyDescent="0.3">
      <c r="A31" s="28" t="s">
        <v>43</v>
      </c>
      <c r="B31" s="45">
        <v>45620</v>
      </c>
      <c r="C31" s="3"/>
      <c r="D31" s="23"/>
      <c r="E31" s="23"/>
    </row>
    <row r="32" spans="1:5" x14ac:dyDescent="0.3">
      <c r="A32" s="28" t="s">
        <v>49</v>
      </c>
      <c r="B32" s="45">
        <v>2366988</v>
      </c>
      <c r="C32" s="3"/>
      <c r="D32" s="23"/>
      <c r="E32" s="23"/>
    </row>
    <row r="33" spans="1:5" x14ac:dyDescent="0.3">
      <c r="A33" s="28" t="s">
        <v>60</v>
      </c>
      <c r="B33" s="45">
        <v>2000000</v>
      </c>
      <c r="D33" s="23"/>
      <c r="E33" s="23"/>
    </row>
    <row r="34" spans="1:5" x14ac:dyDescent="0.3">
      <c r="A34" s="29" t="s">
        <v>78</v>
      </c>
      <c r="B34" s="36">
        <f>SUM(B35:B37)</f>
        <v>11595864</v>
      </c>
      <c r="C34" s="25"/>
      <c r="D34" s="23"/>
      <c r="E34" s="23"/>
    </row>
    <row r="35" spans="1:5" x14ac:dyDescent="0.3">
      <c r="A35" s="28" t="s">
        <v>79</v>
      </c>
      <c r="B35" s="45">
        <v>10485166</v>
      </c>
      <c r="C35" s="3"/>
      <c r="D35" s="23"/>
      <c r="E35" s="23"/>
    </row>
    <row r="36" spans="1:5" x14ac:dyDescent="0.3">
      <c r="A36" s="28" t="s">
        <v>53</v>
      </c>
      <c r="B36" s="45">
        <v>632163</v>
      </c>
      <c r="C36" s="3"/>
      <c r="D36" s="23"/>
      <c r="E36" s="23"/>
    </row>
    <row r="37" spans="1:5" x14ac:dyDescent="0.3">
      <c r="A37" s="28" t="s">
        <v>52</v>
      </c>
      <c r="B37" s="45">
        <v>478535</v>
      </c>
      <c r="C37" s="3"/>
      <c r="D37" s="23"/>
      <c r="E37" s="23"/>
    </row>
    <row r="38" spans="1:5" x14ac:dyDescent="0.3">
      <c r="A38" s="29" t="s">
        <v>97</v>
      </c>
      <c r="B38" s="46">
        <v>14438500</v>
      </c>
      <c r="C38" s="3"/>
      <c r="D38" s="23"/>
      <c r="E38" s="23"/>
    </row>
    <row r="39" spans="1:5" x14ac:dyDescent="0.3">
      <c r="A39" s="29" t="s">
        <v>86</v>
      </c>
      <c r="B39" s="36">
        <f>SUM(B40:B42)</f>
        <v>4436000</v>
      </c>
      <c r="D39"/>
      <c r="E39"/>
    </row>
    <row r="40" spans="1:5" x14ac:dyDescent="0.3">
      <c r="A40" s="28" t="s">
        <v>67</v>
      </c>
      <c r="B40" s="45">
        <v>1262000</v>
      </c>
      <c r="D40"/>
      <c r="E40"/>
    </row>
    <row r="41" spans="1:5" x14ac:dyDescent="0.3">
      <c r="A41" s="28" t="s">
        <v>65</v>
      </c>
      <c r="B41" s="45">
        <v>626000</v>
      </c>
      <c r="D41"/>
      <c r="E41"/>
    </row>
    <row r="42" spans="1:5" x14ac:dyDescent="0.3">
      <c r="A42" s="28" t="s">
        <v>66</v>
      </c>
      <c r="B42" s="45">
        <v>2548000</v>
      </c>
      <c r="D42"/>
      <c r="E42"/>
    </row>
    <row r="43" spans="1:5" x14ac:dyDescent="0.3">
      <c r="A43" s="27" t="s">
        <v>88</v>
      </c>
      <c r="B43" s="36">
        <f>SUM(B44:B45)</f>
        <v>5908368</v>
      </c>
    </row>
    <row r="44" spans="1:5" x14ac:dyDescent="0.3">
      <c r="A44" s="31" t="s">
        <v>63</v>
      </c>
      <c r="B44" s="45">
        <v>656308</v>
      </c>
      <c r="D44"/>
    </row>
    <row r="45" spans="1:5" x14ac:dyDescent="0.3">
      <c r="A45" s="31" t="s">
        <v>106</v>
      </c>
      <c r="B45" s="33">
        <v>5252060</v>
      </c>
    </row>
    <row r="46" spans="1:5" x14ac:dyDescent="0.3">
      <c r="A46" s="44" t="s">
        <v>102</v>
      </c>
      <c r="B46" s="45">
        <v>375311</v>
      </c>
    </row>
  </sheetData>
  <mergeCells count="8">
    <mergeCell ref="D25:D26"/>
    <mergeCell ref="D27:D29"/>
    <mergeCell ref="A1:E1"/>
    <mergeCell ref="A2:E2"/>
    <mergeCell ref="A3:E3"/>
    <mergeCell ref="A5:E5"/>
    <mergeCell ref="A6:E6"/>
    <mergeCell ref="A8:E8"/>
  </mergeCells>
  <hyperlinks>
    <hyperlink ref="D27" r:id="rId1" display="file:///C:/Users/DiiA-SEFP/OneDrive%20-%20University%20of%20Puerto%20Rico/Todo/DIIA/Certificacion%2099/C11/Presupuesto-aprobado-Certificacion-004-Ano-Academico-2022-2023-Junta-Administrativa-UPR-RP-1.pdf" xr:uid="{FD5CDADA-EB1D-4203-B6B1-C520A463B7E6}"/>
    <hyperlink ref="D27:D28" r:id="rId2" display="Presupuesto-aprobado-Certificacion-004-Ano-Academico-2022-2023-Junta-Administrativa-UPR-RP-1.pdf" xr:uid="{011647ED-70C6-4B7E-A340-D2CF7880C6AA}"/>
    <hyperlink ref="D27:D29" r:id="rId3" display="Certificación Núm. 07, Año Académico 2024-2025 - Distribución Presupuesto FY 2025 - UPR-RP" xr:uid="{EFD0C974-201F-494B-95B2-F83BF5553C3D}"/>
  </hyperlinks>
  <pageMargins left="0.7" right="0.7" top="0.75" bottom="0.75" header="0.3" footer="0.3"/>
  <pageSetup orientation="portrait" r:id="rId4"/>
  <ignoredErrors>
    <ignoredError sqref="B34 B43" formulaRange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4749B-C0B4-4A8F-83EC-6B9EB2F1E24B}">
  <sheetPr>
    <pageSetUpPr fitToPage="1"/>
  </sheetPr>
  <dimension ref="A1:E46"/>
  <sheetViews>
    <sheetView workbookViewId="0">
      <pane ySplit="12" topLeftCell="A13" activePane="bottomLeft" state="frozen"/>
      <selection pane="bottomLeft" activeCell="A6" sqref="A6:E6"/>
    </sheetView>
  </sheetViews>
  <sheetFormatPr defaultRowHeight="16.5" x14ac:dyDescent="0.3"/>
  <cols>
    <col min="1" max="1" width="75.25" style="2" bestFit="1" customWidth="1"/>
    <col min="2" max="2" width="15.5" style="2" bestFit="1" customWidth="1"/>
    <col min="3" max="3" width="5.625" style="2" customWidth="1"/>
    <col min="4" max="4" width="42" style="2" customWidth="1"/>
    <col min="5" max="5" width="18.25" style="2" bestFit="1" customWidth="1"/>
    <col min="6" max="16384" width="9" style="2"/>
  </cols>
  <sheetData>
    <row r="1" spans="1:5" ht="15" customHeight="1" x14ac:dyDescent="0.3">
      <c r="A1" s="81" t="s">
        <v>0</v>
      </c>
      <c r="B1" s="81"/>
      <c r="C1" s="81"/>
      <c r="D1" s="81"/>
      <c r="E1" s="81"/>
    </row>
    <row r="2" spans="1:5" customFormat="1" x14ac:dyDescent="0.3">
      <c r="A2" s="81" t="s">
        <v>1</v>
      </c>
      <c r="B2" s="81"/>
      <c r="C2" s="81"/>
      <c r="D2" s="81"/>
      <c r="E2" s="81"/>
    </row>
    <row r="3" spans="1:5" x14ac:dyDescent="0.3">
      <c r="A3" s="81" t="s">
        <v>2</v>
      </c>
      <c r="B3" s="81"/>
      <c r="C3" s="81"/>
      <c r="D3" s="81"/>
      <c r="E3" s="81"/>
    </row>
    <row r="4" spans="1:5" x14ac:dyDescent="0.3">
      <c r="B4" s="4"/>
      <c r="E4" s="5" t="s">
        <v>107</v>
      </c>
    </row>
    <row r="5" spans="1:5" x14ac:dyDescent="0.3">
      <c r="A5" s="81" t="s">
        <v>3</v>
      </c>
      <c r="B5" s="81"/>
      <c r="C5" s="81"/>
      <c r="D5" s="81"/>
      <c r="E5" s="81"/>
    </row>
    <row r="6" spans="1:5" x14ac:dyDescent="0.3">
      <c r="A6" s="80" t="s">
        <v>108</v>
      </c>
      <c r="B6" s="80"/>
      <c r="C6" s="80"/>
      <c r="D6" s="80"/>
      <c r="E6" s="80"/>
    </row>
    <row r="7" spans="1:5" x14ac:dyDescent="0.3">
      <c r="A7" s="6"/>
    </row>
    <row r="8" spans="1:5" x14ac:dyDescent="0.3">
      <c r="A8" s="79" t="s">
        <v>6</v>
      </c>
      <c r="B8" s="79"/>
      <c r="C8" s="79"/>
      <c r="D8" s="79"/>
      <c r="E8" s="79"/>
    </row>
    <row r="9" spans="1:5" x14ac:dyDescent="0.3">
      <c r="A9" s="10" t="s">
        <v>3</v>
      </c>
      <c r="B9" s="35">
        <f>B12+E12</f>
        <v>176117196</v>
      </c>
      <c r="C9" s="7"/>
    </row>
    <row r="11" spans="1:5" x14ac:dyDescent="0.3">
      <c r="A11" s="34" t="s">
        <v>25</v>
      </c>
      <c r="B11" s="34" t="s">
        <v>39</v>
      </c>
      <c r="D11" s="1" t="s">
        <v>26</v>
      </c>
      <c r="E11" s="1" t="s">
        <v>39</v>
      </c>
    </row>
    <row r="12" spans="1:5" x14ac:dyDescent="0.3">
      <c r="A12" s="8" t="s">
        <v>40</v>
      </c>
      <c r="B12" s="37">
        <f>B13+B17+B26+B34+B38+B39+B43+B46</f>
        <v>77406999</v>
      </c>
      <c r="C12" s="3"/>
      <c r="D12" s="8" t="s">
        <v>40</v>
      </c>
      <c r="E12" s="38">
        <f>SUM(E13:E24)</f>
        <v>98710197</v>
      </c>
    </row>
    <row r="13" spans="1:5" x14ac:dyDescent="0.3">
      <c r="A13" s="27" t="s">
        <v>70</v>
      </c>
      <c r="B13" s="36">
        <f>SUM(B14:B16)</f>
        <v>751699</v>
      </c>
      <c r="C13" s="3"/>
      <c r="D13" s="9" t="s">
        <v>27</v>
      </c>
      <c r="E13" s="26">
        <v>3903095</v>
      </c>
    </row>
    <row r="14" spans="1:5" x14ac:dyDescent="0.3">
      <c r="A14" s="28"/>
      <c r="B14" s="45"/>
      <c r="C14" s="3"/>
      <c r="D14" s="9" t="s">
        <v>28</v>
      </c>
      <c r="E14" s="26">
        <v>6934745</v>
      </c>
    </row>
    <row r="15" spans="1:5" x14ac:dyDescent="0.3">
      <c r="A15" s="28" t="s">
        <v>59</v>
      </c>
      <c r="B15" s="45">
        <v>303706</v>
      </c>
      <c r="C15" s="25"/>
      <c r="D15" s="9" t="s">
        <v>29</v>
      </c>
      <c r="E15" s="26">
        <v>1182108</v>
      </c>
    </row>
    <row r="16" spans="1:5" x14ac:dyDescent="0.25">
      <c r="A16" s="28" t="s">
        <v>56</v>
      </c>
      <c r="B16" s="45">
        <v>447993</v>
      </c>
      <c r="C16" s="3"/>
      <c r="D16" s="9" t="s">
        <v>30</v>
      </c>
      <c r="E16" s="74">
        <v>8752712</v>
      </c>
    </row>
    <row r="17" spans="1:5" x14ac:dyDescent="0.3">
      <c r="A17" s="29" t="s">
        <v>71</v>
      </c>
      <c r="B17" s="36">
        <f>SUM(B18:B25)</f>
        <v>27329494</v>
      </c>
      <c r="C17" s="3"/>
      <c r="D17" s="9" t="s">
        <v>31</v>
      </c>
      <c r="E17" s="26">
        <v>17011281</v>
      </c>
    </row>
    <row r="18" spans="1:5" x14ac:dyDescent="0.3">
      <c r="A18" s="28" t="s">
        <v>1</v>
      </c>
      <c r="B18" s="45">
        <v>3827939</v>
      </c>
      <c r="C18" s="3"/>
      <c r="D18" s="9" t="s">
        <v>32</v>
      </c>
      <c r="E18" s="26">
        <v>13356697</v>
      </c>
    </row>
    <row r="19" spans="1:5" x14ac:dyDescent="0.3">
      <c r="A19" s="28" t="s">
        <v>58</v>
      </c>
      <c r="B19" s="45">
        <v>6024219</v>
      </c>
      <c r="C19" s="25"/>
      <c r="D19" s="9" t="s">
        <v>104</v>
      </c>
      <c r="E19" s="26">
        <v>2742981</v>
      </c>
    </row>
    <row r="20" spans="1:5" x14ac:dyDescent="0.3">
      <c r="A20" s="28" t="s">
        <v>46</v>
      </c>
      <c r="B20" s="45">
        <v>5419539</v>
      </c>
      <c r="C20" s="3"/>
      <c r="D20" s="28" t="s">
        <v>51</v>
      </c>
      <c r="E20" s="26">
        <v>913391</v>
      </c>
    </row>
    <row r="21" spans="1:5" x14ac:dyDescent="0.3">
      <c r="A21" s="28" t="s">
        <v>44</v>
      </c>
      <c r="B21" s="45">
        <v>6067183</v>
      </c>
      <c r="C21" s="25"/>
      <c r="D21" s="9" t="s">
        <v>34</v>
      </c>
      <c r="E21" s="26">
        <v>14975938</v>
      </c>
    </row>
    <row r="22" spans="1:5" x14ac:dyDescent="0.3">
      <c r="A22" s="28" t="s">
        <v>45</v>
      </c>
      <c r="B22" s="45">
        <v>1109666</v>
      </c>
      <c r="C22" s="3"/>
      <c r="D22" s="9" t="s">
        <v>35</v>
      </c>
      <c r="E22" s="26">
        <v>13785721</v>
      </c>
    </row>
    <row r="23" spans="1:5" x14ac:dyDescent="0.3">
      <c r="A23" s="30" t="s">
        <v>109</v>
      </c>
      <c r="B23" s="45">
        <v>0</v>
      </c>
      <c r="C23" s="3"/>
      <c r="D23" s="64" t="s">
        <v>36</v>
      </c>
      <c r="E23" s="65">
        <v>15151528</v>
      </c>
    </row>
    <row r="24" spans="1:5" x14ac:dyDescent="0.3">
      <c r="A24" s="30" t="s">
        <v>73</v>
      </c>
      <c r="B24" s="45">
        <v>2789876</v>
      </c>
      <c r="C24" s="3"/>
      <c r="D24" s="66" t="s">
        <v>37</v>
      </c>
      <c r="E24" s="67">
        <v>0</v>
      </c>
    </row>
    <row r="25" spans="1:5" ht="15" customHeight="1" x14ac:dyDescent="0.3">
      <c r="A25" s="30" t="s">
        <v>74</v>
      </c>
      <c r="B25" s="45">
        <v>2091072</v>
      </c>
      <c r="C25" s="3"/>
      <c r="D25" s="87"/>
      <c r="E25"/>
    </row>
    <row r="26" spans="1:5" ht="16.5" customHeight="1" x14ac:dyDescent="0.3">
      <c r="A26" s="29" t="s">
        <v>76</v>
      </c>
      <c r="B26" s="36">
        <f>SUM(B27:B33)</f>
        <v>10739361</v>
      </c>
      <c r="C26" s="25"/>
      <c r="D26" s="87"/>
      <c r="E26"/>
    </row>
    <row r="27" spans="1:5" ht="15" customHeight="1" x14ac:dyDescent="0.3">
      <c r="A27" s="28" t="s">
        <v>41</v>
      </c>
      <c r="B27" s="45">
        <v>4029303</v>
      </c>
      <c r="C27" s="3"/>
      <c r="D27" s="73" t="s">
        <v>110</v>
      </c>
      <c r="E27"/>
    </row>
    <row r="28" spans="1:5" x14ac:dyDescent="0.3">
      <c r="A28" s="28" t="s">
        <v>48</v>
      </c>
      <c r="B28" s="45">
        <v>425521</v>
      </c>
      <c r="C28" s="3"/>
      <c r="D28" s="75"/>
      <c r="E28"/>
    </row>
    <row r="29" spans="1:5" x14ac:dyDescent="0.3">
      <c r="A29" s="28" t="s">
        <v>50</v>
      </c>
      <c r="B29" s="45">
        <v>1862241</v>
      </c>
      <c r="C29" s="3"/>
      <c r="D29" s="75"/>
      <c r="E29"/>
    </row>
    <row r="30" spans="1:5" x14ac:dyDescent="0.3">
      <c r="A30" s="28" t="s">
        <v>42</v>
      </c>
      <c r="B30" s="45">
        <v>249536</v>
      </c>
      <c r="C30" s="25"/>
      <c r="D30" s="23"/>
      <c r="E30" s="23"/>
    </row>
    <row r="31" spans="1:5" x14ac:dyDescent="0.3">
      <c r="A31" s="28" t="s">
        <v>43</v>
      </c>
      <c r="B31" s="45">
        <v>36926</v>
      </c>
      <c r="C31" s="3"/>
      <c r="D31" s="23"/>
      <c r="E31" s="23"/>
    </row>
    <row r="32" spans="1:5" x14ac:dyDescent="0.3">
      <c r="A32" s="28" t="s">
        <v>49</v>
      </c>
      <c r="B32" s="45">
        <v>2135834</v>
      </c>
      <c r="C32" s="3"/>
      <c r="D32" s="23"/>
      <c r="E32" s="23"/>
    </row>
    <row r="33" spans="1:5" x14ac:dyDescent="0.3">
      <c r="A33" s="28" t="s">
        <v>60</v>
      </c>
      <c r="B33" s="45">
        <v>2000000</v>
      </c>
      <c r="D33" s="23"/>
      <c r="E33" s="23"/>
    </row>
    <row r="34" spans="1:5" x14ac:dyDescent="0.3">
      <c r="A34" s="29" t="s">
        <v>78</v>
      </c>
      <c r="B34" s="36">
        <f>SUM(B35:B37)</f>
        <v>11668204</v>
      </c>
      <c r="C34" s="25"/>
      <c r="D34" s="23"/>
      <c r="E34" s="23"/>
    </row>
    <row r="35" spans="1:5" x14ac:dyDescent="0.3">
      <c r="A35" s="28" t="s">
        <v>79</v>
      </c>
      <c r="B35" s="45">
        <v>10532792</v>
      </c>
      <c r="C35" s="3"/>
      <c r="D35" s="23"/>
      <c r="E35" s="23"/>
    </row>
    <row r="36" spans="1:5" x14ac:dyDescent="0.3">
      <c r="A36" s="28" t="s">
        <v>53</v>
      </c>
      <c r="B36" s="45">
        <v>669519</v>
      </c>
      <c r="C36" s="3"/>
      <c r="D36" s="23"/>
      <c r="E36" s="23"/>
    </row>
    <row r="37" spans="1:5" x14ac:dyDescent="0.3">
      <c r="A37" s="28" t="s">
        <v>52</v>
      </c>
      <c r="B37" s="45">
        <v>465893</v>
      </c>
      <c r="C37" s="3"/>
      <c r="D37" s="23"/>
      <c r="E37" s="23"/>
    </row>
    <row r="38" spans="1:5" x14ac:dyDescent="0.3">
      <c r="A38" s="29" t="s">
        <v>97</v>
      </c>
      <c r="B38" s="46">
        <v>16993631</v>
      </c>
      <c r="C38" s="3"/>
      <c r="D38" s="23"/>
      <c r="E38" s="23"/>
    </row>
    <row r="39" spans="1:5" x14ac:dyDescent="0.3">
      <c r="A39" s="29" t="s">
        <v>86</v>
      </c>
      <c r="B39" s="36">
        <f>SUM(B40:B42)</f>
        <v>3969300</v>
      </c>
      <c r="D39"/>
      <c r="E39"/>
    </row>
    <row r="40" spans="1:5" x14ac:dyDescent="0.3">
      <c r="A40" s="28" t="s">
        <v>67</v>
      </c>
      <c r="B40" s="45">
        <v>1159900</v>
      </c>
      <c r="D40"/>
      <c r="E40"/>
    </row>
    <row r="41" spans="1:5" x14ac:dyDescent="0.3">
      <c r="A41" s="28" t="s">
        <v>65</v>
      </c>
      <c r="B41" s="45">
        <v>576300</v>
      </c>
      <c r="D41"/>
      <c r="E41"/>
    </row>
    <row r="42" spans="1:5" x14ac:dyDescent="0.3">
      <c r="A42" s="28" t="s">
        <v>66</v>
      </c>
      <c r="B42" s="45">
        <v>2233100</v>
      </c>
      <c r="D42"/>
      <c r="E42"/>
    </row>
    <row r="43" spans="1:5" x14ac:dyDescent="0.3">
      <c r="A43" s="27" t="s">
        <v>88</v>
      </c>
      <c r="B43" s="36">
        <f>SUM(B44:B45)</f>
        <v>5955310</v>
      </c>
    </row>
    <row r="44" spans="1:5" x14ac:dyDescent="0.3">
      <c r="A44" s="31" t="s">
        <v>63</v>
      </c>
      <c r="B44" s="45">
        <v>1443044</v>
      </c>
      <c r="D44"/>
    </row>
    <row r="45" spans="1:5" x14ac:dyDescent="0.3">
      <c r="A45" s="31" t="s">
        <v>106</v>
      </c>
      <c r="B45" s="33">
        <v>4512266</v>
      </c>
    </row>
    <row r="46" spans="1:5" x14ac:dyDescent="0.3">
      <c r="A46" s="44" t="s">
        <v>102</v>
      </c>
      <c r="B46" s="45">
        <v>0</v>
      </c>
    </row>
  </sheetData>
  <mergeCells count="7">
    <mergeCell ref="D25:D26"/>
    <mergeCell ref="A1:E1"/>
    <mergeCell ref="A2:E2"/>
    <mergeCell ref="A3:E3"/>
    <mergeCell ref="A5:E5"/>
    <mergeCell ref="A6:E6"/>
    <mergeCell ref="A8:E8"/>
  </mergeCells>
  <pageMargins left="0.7" right="0.7" top="0.75" bottom="0.75" header="0.3" footer="0.3"/>
  <pageSetup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B6681-6440-4FE2-9DFD-A7E50D84962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ECE8BE26-8F70-4BA6-8EF8-FC7FBF9AE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76240B-CAF6-42B0-ADDE-A3AD94D0F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Contenido Presupuesto</vt:lpstr>
      <vt:lpstr>Resumen</vt:lpstr>
      <vt:lpstr>004-Presupuesto AF 21-22</vt:lpstr>
      <vt:lpstr>004-Presupuesto AF 22-23</vt:lpstr>
      <vt:lpstr>004-Presupuesto AF 23-24</vt:lpstr>
      <vt:lpstr>004-Presupuesto AF 24-25</vt:lpstr>
      <vt:lpstr>004-Presupuesto AF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cp:lastPrinted>2025-10-22T13:07:21Z</cp:lastPrinted>
  <dcterms:created xsi:type="dcterms:W3CDTF">2021-12-02T19:13:34Z</dcterms:created>
  <dcterms:modified xsi:type="dcterms:W3CDTF">2025-10-22T13:14:32Z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