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119732\Desktop\"/>
    </mc:Choice>
  </mc:AlternateContent>
  <xr:revisionPtr revIDLastSave="0" documentId="13_ncr:1_{33F3FE5C-2EE4-48A9-A5CB-6D5025512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ido" sheetId="10" r:id="rId1"/>
    <sheet name="Resumen_2015-16 al 2024-25" sheetId="2" r:id="rId2"/>
    <sheet name="2015-16 al 2024-25" sheetId="9" r:id="rId3"/>
  </sheets>
  <definedNames>
    <definedName name="_xlnm.Print_Titles" localSheetId="2">'2015-16 al 2024-25'!$1:$9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" i="9" l="1"/>
  <c r="AG10" i="9"/>
  <c r="AH10" i="9"/>
  <c r="AE10" i="9"/>
  <c r="AF59" i="9"/>
  <c r="AG59" i="9"/>
  <c r="AE59" i="9"/>
  <c r="AF65" i="9"/>
  <c r="AG65" i="9"/>
  <c r="AE65" i="9"/>
  <c r="AF119" i="9"/>
  <c r="AG119" i="9"/>
  <c r="AE119" i="9"/>
  <c r="AF110" i="9"/>
  <c r="AG110" i="9"/>
  <c r="AE110" i="9"/>
  <c r="AF106" i="9"/>
  <c r="AG106" i="9"/>
  <c r="AG101" i="9" s="1"/>
  <c r="AE106" i="9"/>
  <c r="AF84" i="9"/>
  <c r="AG84" i="9"/>
  <c r="AG77" i="9" s="1"/>
  <c r="AE84" i="9"/>
  <c r="AF78" i="9"/>
  <c r="AG78" i="9"/>
  <c r="AE78" i="9"/>
  <c r="AF72" i="9"/>
  <c r="AF71" i="9" s="1"/>
  <c r="AG72" i="9"/>
  <c r="AE72" i="9"/>
  <c r="AE71" i="9" s="1"/>
  <c r="AG71" i="9"/>
  <c r="AF40" i="9"/>
  <c r="AF36" i="9" s="1"/>
  <c r="AG40" i="9"/>
  <c r="AE40" i="9"/>
  <c r="AE36" i="9" s="1"/>
  <c r="AG36" i="9"/>
  <c r="AF37" i="9"/>
  <c r="AG37" i="9"/>
  <c r="AE37" i="9"/>
  <c r="AH34" i="9"/>
  <c r="AF29" i="9"/>
  <c r="AF22" i="9" s="1"/>
  <c r="AG29" i="9"/>
  <c r="AG22" i="9" s="1"/>
  <c r="AE29" i="9"/>
  <c r="AF23" i="9"/>
  <c r="AG23" i="9"/>
  <c r="AE23" i="9"/>
  <c r="AF19" i="9"/>
  <c r="AG19" i="9"/>
  <c r="AE19" i="9"/>
  <c r="AH21" i="9"/>
  <c r="AF12" i="9"/>
  <c r="AE12" i="9"/>
  <c r="AE11" i="9" s="1"/>
  <c r="AH13" i="9"/>
  <c r="AH14" i="9"/>
  <c r="AH15" i="9"/>
  <c r="AH16" i="9"/>
  <c r="AH18" i="9"/>
  <c r="AH20" i="9"/>
  <c r="AH24" i="9"/>
  <c r="AH25" i="9"/>
  <c r="AH26" i="9"/>
  <c r="AH27" i="9"/>
  <c r="AH28" i="9"/>
  <c r="AH30" i="9"/>
  <c r="AH31" i="9"/>
  <c r="AH32" i="9"/>
  <c r="AH33" i="9"/>
  <c r="AH35" i="9"/>
  <c r="AH38" i="9"/>
  <c r="AH39" i="9"/>
  <c r="AH43" i="9"/>
  <c r="AH44" i="9"/>
  <c r="AH45" i="9"/>
  <c r="AH46" i="9"/>
  <c r="AH50" i="9"/>
  <c r="AH51" i="9"/>
  <c r="AH53" i="9"/>
  <c r="AH54" i="9"/>
  <c r="AH55" i="9"/>
  <c r="AH56" i="9"/>
  <c r="AH57" i="9"/>
  <c r="AH58" i="9"/>
  <c r="AH60" i="9"/>
  <c r="AH62" i="9"/>
  <c r="AH63" i="9"/>
  <c r="AH64" i="9"/>
  <c r="AH66" i="9"/>
  <c r="AH69" i="9"/>
  <c r="AH70" i="9"/>
  <c r="AH73" i="9"/>
  <c r="AH74" i="9"/>
  <c r="AH75" i="9"/>
  <c r="AH76" i="9"/>
  <c r="AH79" i="9"/>
  <c r="AH81" i="9"/>
  <c r="AH82" i="9"/>
  <c r="AH86" i="9"/>
  <c r="AH88" i="9"/>
  <c r="AH89" i="9"/>
  <c r="AH90" i="9"/>
  <c r="AH92" i="9"/>
  <c r="AH94" i="9"/>
  <c r="AH95" i="9"/>
  <c r="AH96" i="9"/>
  <c r="AH97" i="9"/>
  <c r="AH100" i="9"/>
  <c r="AH102" i="9"/>
  <c r="AH104" i="9"/>
  <c r="AH107" i="9"/>
  <c r="AH108" i="9"/>
  <c r="AH109" i="9"/>
  <c r="AH111" i="9"/>
  <c r="AH112" i="9"/>
  <c r="AH113" i="9"/>
  <c r="AH114" i="9"/>
  <c r="AH115" i="9"/>
  <c r="AH116" i="9"/>
  <c r="AH117" i="9"/>
  <c r="AH118" i="9"/>
  <c r="AH120" i="9"/>
  <c r="AH121" i="9"/>
  <c r="AH122" i="9"/>
  <c r="AH123" i="9"/>
  <c r="AC65" i="9"/>
  <c r="AB65" i="9"/>
  <c r="AB59" i="9" s="1"/>
  <c r="AC12" i="9"/>
  <c r="AB12" i="9"/>
  <c r="AC15" i="9"/>
  <c r="AB15" i="9"/>
  <c r="AC40" i="9"/>
  <c r="AB40" i="9"/>
  <c r="AC37" i="9"/>
  <c r="AB37" i="9"/>
  <c r="AB36" i="9" s="1"/>
  <c r="AC122" i="9"/>
  <c r="AB122" i="9"/>
  <c r="AB120" i="9"/>
  <c r="AC120" i="9"/>
  <c r="AD121" i="9"/>
  <c r="AC110" i="9"/>
  <c r="AB110" i="9"/>
  <c r="AC106" i="9"/>
  <c r="AB106" i="9"/>
  <c r="AC78" i="9"/>
  <c r="AB78" i="9"/>
  <c r="AB84" i="9"/>
  <c r="AD96" i="9"/>
  <c r="AC84" i="9"/>
  <c r="AC72" i="9"/>
  <c r="AC71" i="9" s="1"/>
  <c r="AB72" i="9"/>
  <c r="AB71" i="9" s="1"/>
  <c r="AC60" i="9"/>
  <c r="AD60" i="9" s="1"/>
  <c r="AD46" i="9"/>
  <c r="AC29" i="9"/>
  <c r="AB29" i="9"/>
  <c r="AC23" i="9"/>
  <c r="AB23" i="9"/>
  <c r="AD13" i="9"/>
  <c r="AD14" i="9"/>
  <c r="AD16" i="9"/>
  <c r="AD18" i="9"/>
  <c r="AD19" i="9"/>
  <c r="AD20" i="9"/>
  <c r="AD24" i="9"/>
  <c r="AD25" i="9"/>
  <c r="AD26" i="9"/>
  <c r="AD27" i="9"/>
  <c r="AD28" i="9"/>
  <c r="AD30" i="9"/>
  <c r="AD31" i="9"/>
  <c r="AD32" i="9"/>
  <c r="AD33" i="9"/>
  <c r="AD35" i="9"/>
  <c r="AD38" i="9"/>
  <c r="AD39" i="9"/>
  <c r="AD43" i="9"/>
  <c r="AD44" i="9"/>
  <c r="AD45" i="9"/>
  <c r="AD50" i="9"/>
  <c r="AD51" i="9"/>
  <c r="AD53" i="9"/>
  <c r="AD54" i="9"/>
  <c r="AD55" i="9"/>
  <c r="AD56" i="9"/>
  <c r="AD57" i="9"/>
  <c r="AD58" i="9"/>
  <c r="AD62" i="9"/>
  <c r="AD63" i="9"/>
  <c r="AD64" i="9"/>
  <c r="AD66" i="9"/>
  <c r="AD69" i="9"/>
  <c r="AD70" i="9"/>
  <c r="AD73" i="9"/>
  <c r="AD74" i="9"/>
  <c r="AD75" i="9"/>
  <c r="AD76" i="9"/>
  <c r="AD79" i="9"/>
  <c r="AD81" i="9"/>
  <c r="AD82" i="9"/>
  <c r="AD86" i="9"/>
  <c r="AD87" i="9"/>
  <c r="AD88" i="9"/>
  <c r="AD89" i="9"/>
  <c r="AD90" i="9"/>
  <c r="AD92" i="9"/>
  <c r="AD94" i="9"/>
  <c r="AD95" i="9"/>
  <c r="AD97" i="9"/>
  <c r="AD100" i="9"/>
  <c r="AD107" i="9"/>
  <c r="AD108" i="9"/>
  <c r="AD109" i="9"/>
  <c r="AD111" i="9"/>
  <c r="AD112" i="9"/>
  <c r="AD113" i="9"/>
  <c r="AD114" i="9"/>
  <c r="AD115" i="9"/>
  <c r="AD116" i="9"/>
  <c r="AD117" i="9"/>
  <c r="AD118" i="9"/>
  <c r="AD123" i="9"/>
  <c r="AF14" i="2"/>
  <c r="AE10" i="2"/>
  <c r="AF11" i="2"/>
  <c r="AF12" i="2"/>
  <c r="AF13" i="2"/>
  <c r="AF15" i="2"/>
  <c r="Y15" i="2"/>
  <c r="Y12" i="2"/>
  <c r="Y13" i="2"/>
  <c r="Y14" i="2"/>
  <c r="Y11" i="2"/>
  <c r="X10" i="2"/>
  <c r="W10" i="2"/>
  <c r="AD10" i="2"/>
  <c r="AC10" i="2"/>
  <c r="AB14" i="2"/>
  <c r="AB13" i="2"/>
  <c r="AB12" i="2"/>
  <c r="AB15" i="2"/>
  <c r="AB11" i="2"/>
  <c r="AA10" i="2"/>
  <c r="Z10" i="2"/>
  <c r="AH59" i="9" l="1"/>
  <c r="AH65" i="9"/>
  <c r="AH119" i="9"/>
  <c r="AF101" i="9"/>
  <c r="AH110" i="9"/>
  <c r="AE101" i="9"/>
  <c r="AH106" i="9"/>
  <c r="AF77" i="9"/>
  <c r="AH84" i="9"/>
  <c r="AE77" i="9"/>
  <c r="AH77" i="9" s="1"/>
  <c r="AH78" i="9"/>
  <c r="AH72" i="9"/>
  <c r="AH71" i="9"/>
  <c r="AH40" i="9"/>
  <c r="AH36" i="9"/>
  <c r="AH37" i="9"/>
  <c r="AD122" i="9"/>
  <c r="AC11" i="9"/>
  <c r="AH12" i="9"/>
  <c r="AE22" i="9"/>
  <c r="AC59" i="9"/>
  <c r="AH29" i="9"/>
  <c r="AH22" i="9"/>
  <c r="AH23" i="9"/>
  <c r="AH19" i="9"/>
  <c r="AB11" i="9"/>
  <c r="AC36" i="9"/>
  <c r="AC119" i="9"/>
  <c r="AD78" i="9"/>
  <c r="AF11" i="9"/>
  <c r="AH11" i="9" s="1"/>
  <c r="AD59" i="9"/>
  <c r="AD65" i="9"/>
  <c r="AD12" i="9"/>
  <c r="AD15" i="9"/>
  <c r="AD36" i="9"/>
  <c r="AD40" i="9"/>
  <c r="AD37" i="9"/>
  <c r="AD120" i="9"/>
  <c r="AB101" i="9"/>
  <c r="AB119" i="9"/>
  <c r="AD71" i="9"/>
  <c r="AC77" i="9"/>
  <c r="AB77" i="9"/>
  <c r="AC101" i="9"/>
  <c r="AD110" i="9"/>
  <c r="AD106" i="9"/>
  <c r="AC22" i="9"/>
  <c r="AC10" i="9" s="1"/>
  <c r="AD84" i="9"/>
  <c r="AB22" i="9"/>
  <c r="AD72" i="9"/>
  <c r="AD29" i="9"/>
  <c r="AD23" i="9"/>
  <c r="AF10" i="2"/>
  <c r="Y10" i="2"/>
  <c r="AB10" i="2"/>
  <c r="AH101" i="9" l="1"/>
  <c r="AD119" i="9"/>
  <c r="AD101" i="9"/>
  <c r="AB10" i="9"/>
  <c r="AD11" i="9"/>
  <c r="AD77" i="9"/>
  <c r="AD22" i="9"/>
  <c r="AD10" i="9" l="1"/>
</calcChain>
</file>

<file path=xl/sharedStrings.xml><?xml version="1.0" encoding="utf-8"?>
<sst xmlns="http://schemas.openxmlformats.org/spreadsheetml/2006/main" count="321" uniqueCount="202">
  <si>
    <t>Universidad de Puerto Rico - Reciento de Río Piedras</t>
  </si>
  <si>
    <t>Decanato de  Asuntos Académicos</t>
  </si>
  <si>
    <t>División de Investigación Institucional y Avalúo</t>
  </si>
  <si>
    <t>noviembre 2025</t>
  </si>
  <si>
    <t>Años Académicos 2015-16 al 2024-25</t>
  </si>
  <si>
    <t>NIVEL GRADUADO</t>
  </si>
  <si>
    <r>
      <rPr>
        <b/>
        <sz val="11"/>
        <color theme="1"/>
        <rFont val="Calibri"/>
        <family val="2"/>
        <scheme val="minor"/>
      </rPr>
      <t>Grados Conferidos</t>
    </r>
    <r>
      <rPr>
        <sz val="10"/>
        <color theme="1"/>
        <rFont val="Calibri"/>
        <family val="2"/>
        <scheme val="minor"/>
      </rPr>
      <t xml:space="preserve">
       </t>
    </r>
    <r>
      <rPr>
        <u/>
        <sz val="10"/>
        <color theme="1"/>
        <rFont val="Calibri"/>
        <family val="2"/>
        <scheme val="minor"/>
      </rPr>
      <t>En las distintas tablas encontrará datos de Grados Conferidos por facultad, concentración, clasificación, nivel y género para varios años académicos.</t>
    </r>
  </si>
  <si>
    <t>Tablas:</t>
  </si>
  <si>
    <t>Resumen_2015-16 al 2024-25</t>
  </si>
  <si>
    <t>2015-16 al 2024-25</t>
  </si>
  <si>
    <t>Página web de la DIIA: https://academicos.uprrp.edu/diia/</t>
  </si>
  <si>
    <t>Catálogo de datos: https://academicos.uprrp.edu/diia/datos-institucionales/</t>
  </si>
  <si>
    <t>Glosario Institucional: https://academicos.uprrp.edu/diia/datos-institucionales/glosarios/</t>
  </si>
  <si>
    <t>Redes sociales: https://linktr.ee/diia.rrp</t>
  </si>
  <si>
    <r>
      <t>Persona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contacto:</t>
    </r>
    <r>
      <rPr>
        <sz val="10"/>
        <rFont val="Calibri"/>
        <family val="2"/>
        <scheme val="minor"/>
      </rPr>
      <t xml:space="preserve"> Patricia R. Mattei Ramos (patricia.mattei@upr.edu)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</si>
  <si>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Postal:</t>
    </r>
    <r>
      <rPr>
        <sz val="10"/>
        <rFont val="Calibri"/>
        <family val="2"/>
        <scheme val="minor"/>
      </rPr>
      <t xml:space="preserve">  10 AVE. UNIVERSIDAD STE 1001, San Juan PR 00925-2530</t>
    </r>
  </si>
  <si>
    <r>
      <t>Dirección</t>
    </r>
    <r>
      <rPr>
        <sz val="1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física:</t>
    </r>
    <r>
      <rPr>
        <sz val="10"/>
        <rFont val="Calibri"/>
        <family val="2"/>
        <scheme val="minor"/>
      </rPr>
      <t xml:space="preserve"> Edificio Román Baldorioty de Castro, Primer Piso</t>
    </r>
  </si>
  <si>
    <r>
      <t>Teléfono:</t>
    </r>
    <r>
      <rPr>
        <sz val="10"/>
        <rFont val="Calibri"/>
        <family val="2"/>
        <scheme val="minor"/>
      </rPr>
      <t xml:space="preserve"> (787) 764-0000 ext. 83207</t>
    </r>
  </si>
  <si>
    <r>
      <t>Correo electrónico:</t>
    </r>
    <r>
      <rPr>
        <sz val="10"/>
        <rFont val="Calibri"/>
        <family val="2"/>
        <scheme val="minor"/>
      </rPr>
      <t xml:space="preserve"> peticiones.diia@upr.edu</t>
    </r>
  </si>
  <si>
    <t>Evalúe nuestros servicios: https://forms.office.com/r/EUhj4zeimf</t>
  </si>
  <si>
    <t>Patrono con Igualdad de Oportunidades en el Empleo M/M/V/I</t>
  </si>
  <si>
    <t>Universidad de Puerto Rico - Recinto de Río Piedras</t>
  </si>
  <si>
    <t>Decanato de Asuntos Académicos - División de Investigación Institucional y Avalúo</t>
  </si>
  <si>
    <t>Regresar</t>
  </si>
  <si>
    <t>prmr/noviembre2025</t>
  </si>
  <si>
    <t>Distribución de Grados Conferidos - NIVEL GRADUADO- por Facultad o Escuela, Concentración, Nivel de Estudios y Género</t>
  </si>
  <si>
    <t>Años Académicos 2015-16 al 2024-2025</t>
  </si>
  <si>
    <t>Grados Conferidos - Nivel Graduado</t>
  </si>
  <si>
    <t>Fuente de Informacion: SAGA (GRADOS-Conferidos_OFICIAL)</t>
  </si>
  <si>
    <t>Niveles / Facultad / Concentración (CIP y Código)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</si>
  <si>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</si>
  <si>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</si>
  <si>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</si>
  <si>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</si>
  <si>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</si>
  <si>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</si>
  <si>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</si>
  <si>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</si>
  <si>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</si>
  <si>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>2024-2025</t>
  </si>
  <si>
    <t>F</t>
  </si>
  <si>
    <t>M</t>
  </si>
  <si>
    <t>Sum</t>
  </si>
  <si>
    <t>N/B</t>
  </si>
  <si>
    <t>Cert. Post-Bach</t>
  </si>
  <si>
    <t>Cert. Post-Maestria</t>
  </si>
  <si>
    <t>Doctorado</t>
  </si>
  <si>
    <t>Maestria</t>
  </si>
  <si>
    <t>Primer Nivel Profesional</t>
  </si>
  <si>
    <t>Distribución de Grados Conferidos por Facultad o Escuela, Concentración, Nivel de Estudios y Género</t>
  </si>
  <si>
    <t xml:space="preserve"> Administración De Empresas</t>
  </si>
  <si>
    <t>FINA</t>
  </si>
  <si>
    <t>Finanzas</t>
  </si>
  <si>
    <t>COIN</t>
  </si>
  <si>
    <t>Comercio Internacional</t>
  </si>
  <si>
    <t>Maestría</t>
  </si>
  <si>
    <t>ADEM</t>
  </si>
  <si>
    <t>Administración de Empresas</t>
  </si>
  <si>
    <t>GOPE</t>
  </si>
  <si>
    <t>Gerencia de Operaciones</t>
  </si>
  <si>
    <t xml:space="preserve"> Arquitectura</t>
  </si>
  <si>
    <t>ARQU</t>
  </si>
  <si>
    <t>Arquitectura</t>
  </si>
  <si>
    <t>MGPR</t>
  </si>
  <si>
    <t>Gerencia de Proyectos</t>
  </si>
  <si>
    <t xml:space="preserve"> Ciencias Naturales</t>
  </si>
  <si>
    <t>CIAM</t>
  </si>
  <si>
    <t>Ciencias Ambientales</t>
  </si>
  <si>
    <t>BIOL</t>
  </si>
  <si>
    <t>Biología</t>
  </si>
  <si>
    <t>MATE</t>
  </si>
  <si>
    <t>Matemáticas</t>
  </si>
  <si>
    <t>QUIM</t>
  </si>
  <si>
    <t>Química</t>
  </si>
  <si>
    <t>FIQU</t>
  </si>
  <si>
    <t>Física - Química</t>
  </si>
  <si>
    <t>COMS</t>
  </si>
  <si>
    <t>Ciencias de Cómputos</t>
  </si>
  <si>
    <t>FISI</t>
  </si>
  <si>
    <t>Física</t>
  </si>
  <si>
    <t xml:space="preserve"> Ciencias Sociales</t>
  </si>
  <si>
    <t>PSIC</t>
  </si>
  <si>
    <t>Psicologíaía</t>
  </si>
  <si>
    <t>TSOC</t>
  </si>
  <si>
    <t>Trabajo Social</t>
  </si>
  <si>
    <t>Psicología</t>
  </si>
  <si>
    <t>PCLI</t>
  </si>
  <si>
    <t>Psicología Clínica</t>
  </si>
  <si>
    <t>PSIS</t>
  </si>
  <si>
    <t>Psicología Social Comunitaria</t>
  </si>
  <si>
    <t>PSII</t>
  </si>
  <si>
    <t>Psicología Industrial Organizacional</t>
  </si>
  <si>
    <t>PSIA</t>
  </si>
  <si>
    <t>Psicología Académica e Investigativa</t>
  </si>
  <si>
    <t>PSIN</t>
  </si>
  <si>
    <t>Psicología Investigativa Neurocognitiva</t>
  </si>
  <si>
    <t>APER</t>
  </si>
  <si>
    <t>Administración de Personal</t>
  </si>
  <si>
    <t>APOL</t>
  </si>
  <si>
    <t>Admin y Política Financiera</t>
  </si>
  <si>
    <t>APRO</t>
  </si>
  <si>
    <t>Administración de Programas</t>
  </si>
  <si>
    <t>GEPU</t>
  </si>
  <si>
    <t>Gestión Pública</t>
  </si>
  <si>
    <t>GOPP</t>
  </si>
  <si>
    <t>Gobierno y Política Pública</t>
  </si>
  <si>
    <t>PGAP</t>
  </si>
  <si>
    <t>Programa General - Adm Publica</t>
  </si>
  <si>
    <t>REHL</t>
  </si>
  <si>
    <t>Adm Recursos Hum y Relaciones Laborales</t>
  </si>
  <si>
    <t>ECON</t>
  </si>
  <si>
    <t>Economía - Cs Sociales</t>
  </si>
  <si>
    <t>SOCI</t>
  </si>
  <si>
    <t>Sociología</t>
  </si>
  <si>
    <t>ORGS</t>
  </si>
  <si>
    <t>Gestión y Desarrollo de Coop y Organizaciones Solid</t>
  </si>
  <si>
    <t>CORE</t>
  </si>
  <si>
    <t>Consejería en Rehabilitación</t>
  </si>
  <si>
    <t xml:space="preserve">Comunicación e información </t>
  </si>
  <si>
    <t>LIBR</t>
  </si>
  <si>
    <t>Maestro Bibliotecario</t>
  </si>
  <si>
    <t>ADOC</t>
  </si>
  <si>
    <t>Administ Documentos Y Archivos</t>
  </si>
  <si>
    <t>Cert. Post-Maestría</t>
  </si>
  <si>
    <t>ABIB</t>
  </si>
  <si>
    <t>Admin Bibl Academ,Publ Y Espec</t>
  </si>
  <si>
    <t>CITI</t>
  </si>
  <si>
    <t>Ciencias de la Información</t>
  </si>
  <si>
    <t>PERI</t>
  </si>
  <si>
    <t>Periodismo</t>
  </si>
  <si>
    <t>TEOR</t>
  </si>
  <si>
    <t>Teoría e Investigación</t>
  </si>
  <si>
    <t xml:space="preserve"> Derecho</t>
  </si>
  <si>
    <t>DERE</t>
  </si>
  <si>
    <t>Derecho</t>
  </si>
  <si>
    <t>ORAL</t>
  </si>
  <si>
    <t>Oralidad en el Sistema Penal</t>
  </si>
  <si>
    <t xml:space="preserve"> Educación</t>
  </si>
  <si>
    <t>CURR</t>
  </si>
  <si>
    <t>Currículo y Enseñanza</t>
  </si>
  <si>
    <t>DADS</t>
  </si>
  <si>
    <t>Administración y Supervisión</t>
  </si>
  <si>
    <t>DLOE</t>
  </si>
  <si>
    <t>Liderazgo de Organizaciones Educativas</t>
  </si>
  <si>
    <t>DORI</t>
  </si>
  <si>
    <t>Orientación y Consejería</t>
  </si>
  <si>
    <t>TESL</t>
  </si>
  <si>
    <t>Ensenanzañanza del Inglés - Segundo Idioma</t>
  </si>
  <si>
    <t>CQUI</t>
  </si>
  <si>
    <t>Currículo y Enseñanza - Química</t>
  </si>
  <si>
    <t>GADS</t>
  </si>
  <si>
    <t>Administración y Supervisión Escolar</t>
  </si>
  <si>
    <t>MLOE</t>
  </si>
  <si>
    <t>INVD</t>
  </si>
  <si>
    <t>Investigación e Evaluación Educativa</t>
  </si>
  <si>
    <t>EDEF</t>
  </si>
  <si>
    <t>Educacación Especial y Diferenciada</t>
  </si>
  <si>
    <t>GEDE</t>
  </si>
  <si>
    <t>Educacion Especial</t>
  </si>
  <si>
    <t>ORIE</t>
  </si>
  <si>
    <t>GELE</t>
  </si>
  <si>
    <t>Educ Del Nino - Nivel Elemental</t>
  </si>
  <si>
    <t>GESC</t>
  </si>
  <si>
    <t>Educ Del Nino - Niv Pre- Escolar</t>
  </si>
  <si>
    <t>GLEC</t>
  </si>
  <si>
    <t>Educ Del Nino - Ens De Lectura</t>
  </si>
  <si>
    <t>GLIT</t>
  </si>
  <si>
    <t>Lectura, Escritura y Literatura Infantil</t>
  </si>
  <si>
    <t>Enseñanza del Inglés - Segundo Idioma</t>
  </si>
  <si>
    <t>ECFA</t>
  </si>
  <si>
    <t>Ecología Familiar</t>
  </si>
  <si>
    <t>ECOF</t>
  </si>
  <si>
    <t>Ecología Familiar y Nutrición</t>
  </si>
  <si>
    <t>FEJE</t>
  </si>
  <si>
    <t>Fisiología del Ejercicio</t>
  </si>
  <si>
    <t xml:space="preserve"> Humanidades</t>
  </si>
  <si>
    <t>LEGS</t>
  </si>
  <si>
    <t>Linguist Aplicada Al Espanol</t>
  </si>
  <si>
    <t>ESHI</t>
  </si>
  <si>
    <t>Estudios Hispánicos</t>
  </si>
  <si>
    <t>INLL</t>
  </si>
  <si>
    <t>Inglés - Est Invest Lit Ling Carib</t>
  </si>
  <si>
    <t>HIST</t>
  </si>
  <si>
    <t>Historia</t>
  </si>
  <si>
    <t>LING</t>
  </si>
  <si>
    <t>Linguística</t>
  </si>
  <si>
    <t>TRAD</t>
  </si>
  <si>
    <t>Traducción</t>
  </si>
  <si>
    <t>LITC</t>
  </si>
  <si>
    <t>Literatura Comparada</t>
  </si>
  <si>
    <t>INGL</t>
  </si>
  <si>
    <t>Inglés</t>
  </si>
  <si>
    <t>FILO</t>
  </si>
  <si>
    <t>Filosofía</t>
  </si>
  <si>
    <t>GECU</t>
  </si>
  <si>
    <t>Gestión y Administración Cultural</t>
  </si>
  <si>
    <t xml:space="preserve"> Planificación</t>
  </si>
  <si>
    <t>Cert. Post Bach</t>
  </si>
  <si>
    <t>MDES</t>
  </si>
  <si>
    <t>Manejo de Desastres</t>
  </si>
  <si>
    <t>PLAN</t>
  </si>
  <si>
    <t>Planificación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</si>
</sst>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Arial"/>
      <family val="2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/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64" fontId="8" fillId="2" borderId="7" xfId="1" applyNumberFormat="1" applyFont="1" applyFill="1" applyBorder="1"/>
    <xf numFmtId="164" fontId="0" fillId="0" borderId="8" xfId="1" applyNumberFormat="1" applyFont="1" applyBorder="1"/>
    <xf numFmtId="164" fontId="0" fillId="0" borderId="10" xfId="1" applyNumberFormat="1" applyFont="1" applyBorder="1"/>
    <xf numFmtId="0" fontId="8" fillId="2" borderId="12" xfId="0" applyFont="1" applyFill="1" applyBorder="1" applyAlignment="1">
      <alignment horizontal="left"/>
    </xf>
    <xf numFmtId="0" fontId="0" fillId="0" borderId="13" xfId="0" applyBorder="1" applyAlignment="1">
      <alignment horizontal="left" indent="1"/>
    </xf>
    <xf numFmtId="0" fontId="0" fillId="0" borderId="14" xfId="0" applyBorder="1" applyAlignment="1">
      <alignment horizontal="left" indent="1"/>
    </xf>
    <xf numFmtId="164" fontId="0" fillId="0" borderId="15" xfId="1" applyNumberFormat="1" applyFont="1" applyBorder="1"/>
    <xf numFmtId="164" fontId="0" fillId="0" borderId="16" xfId="1" applyNumberFormat="1" applyFont="1" applyBorder="1"/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0" xfId="2" applyAlignment="1">
      <alignment vertical="center" wrapText="1"/>
    </xf>
    <xf numFmtId="0" fontId="16" fillId="0" borderId="0" xfId="0" applyFont="1" applyAlignment="1">
      <alignment horizontal="right" wrapText="1"/>
    </xf>
    <xf numFmtId="0" fontId="15" fillId="0" borderId="0" xfId="2" quotePrefix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left"/>
    </xf>
    <xf numFmtId="164" fontId="8" fillId="2" borderId="17" xfId="1" applyNumberFormat="1" applyFont="1" applyFill="1" applyBorder="1"/>
    <xf numFmtId="0" fontId="2" fillId="0" borderId="17" xfId="0" applyFont="1" applyBorder="1" applyAlignment="1">
      <alignment horizontal="left"/>
    </xf>
    <xf numFmtId="0" fontId="2" fillId="0" borderId="17" xfId="0" applyFont="1" applyBorder="1"/>
    <xf numFmtId="164" fontId="2" fillId="0" borderId="17" xfId="1" applyNumberFormat="1" applyFont="1" applyBorder="1"/>
    <xf numFmtId="0" fontId="2" fillId="0" borderId="17" xfId="0" applyFont="1" applyBorder="1" applyAlignment="1">
      <alignment horizontal="left" indent="1"/>
    </xf>
    <xf numFmtId="0" fontId="17" fillId="0" borderId="17" xfId="0" applyFont="1" applyBorder="1" applyAlignment="1">
      <alignment horizontal="left" indent="2"/>
    </xf>
    <xf numFmtId="0" fontId="17" fillId="0" borderId="17" xfId="0" applyFont="1" applyBorder="1"/>
    <xf numFmtId="164" fontId="17" fillId="0" borderId="17" xfId="1" applyNumberFormat="1" applyFont="1" applyBorder="1"/>
    <xf numFmtId="0" fontId="2" fillId="0" borderId="17" xfId="0" applyFont="1" applyBorder="1" applyAlignment="1">
      <alignment horizontal="left" indent="3"/>
    </xf>
    <xf numFmtId="0" fontId="17" fillId="0" borderId="17" xfId="0" applyFont="1" applyBorder="1" applyAlignment="1">
      <alignment horizontal="lef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4" fillId="0" borderId="20" xfId="0" applyFont="1" applyBorder="1" applyAlignment="1">
      <alignment horizontal="center" vertical="center"/>
    </xf>
    <xf numFmtId="164" fontId="17" fillId="3" borderId="17" xfId="1" applyNumberFormat="1" applyFont="1" applyFill="1" applyBorder="1"/>
    <xf numFmtId="0" fontId="17" fillId="0" borderId="17" xfId="0" applyFont="1" applyBorder="1" applyAlignment="1">
      <alignment horizontal="left" indent="1"/>
    </xf>
    <xf numFmtId="164" fontId="2" fillId="3" borderId="17" xfId="1" applyNumberFormat="1" applyFont="1" applyFill="1" applyBorder="1"/>
    <xf numFmtId="0" fontId="2" fillId="4" borderId="17" xfId="0" applyFont="1" applyFill="1" applyBorder="1" applyAlignment="1">
      <alignment horizontal="left"/>
    </xf>
    <xf numFmtId="0" fontId="2" fillId="4" borderId="17" xfId="0" applyFont="1" applyFill="1" applyBorder="1"/>
    <xf numFmtId="164" fontId="2" fillId="4" borderId="17" xfId="1" applyNumberFormat="1" applyFont="1" applyFill="1" applyBorder="1"/>
    <xf numFmtId="0" fontId="21" fillId="0" borderId="0" xfId="0" applyFont="1"/>
    <xf numFmtId="0" fontId="15" fillId="0" borderId="0" xfId="2" applyAlignment="1">
      <alignment horizontal="left" vertical="center" wrapText="1"/>
    </xf>
    <xf numFmtId="0" fontId="15" fillId="0" borderId="0" xfId="2"/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0" fontId="15" fillId="5" borderId="0" xfId="2" applyFill="1" applyAlignment="1">
      <alignment vertical="center" wrapText="1"/>
    </xf>
    <xf numFmtId="0" fontId="15" fillId="0" borderId="0" xfId="2" applyFill="1" applyAlignment="1">
      <alignment vertical="center" wrapText="1"/>
    </xf>
    <xf numFmtId="0" fontId="15" fillId="0" borderId="0" xfId="2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3" fillId="0" borderId="0" xfId="2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right" vertical="center"/>
    </xf>
    <xf numFmtId="165" fontId="2" fillId="0" borderId="0" xfId="0" applyNumberFormat="1" applyFont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3562350</xdr:colOff>
      <xdr:row>8</xdr:row>
      <xdr:rowOff>114300</xdr:rowOff>
    </xdr:from>
    <xdr:to>
      <xdr:col>1</xdr:col>
      <xdr:colOff>5384903</xdr:colOff>
      <xdr:row>11</xdr:row>
      <xdr:rowOff>85299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962150"/>
          <a:ext cx="1822553" cy="54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cademicos.uprrp.edu/diia/datos-institucionales/glosarios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academicos.uprrp.edu/diia/datos-institucionales/" TargetMode="External"/><Relationship Id="rId1" Type="http://schemas.openxmlformats.org/officeDocument/2006/relationships/hyperlink" Target="https://academicos.uprrp.edu/diia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forms.office.com/r/EUhj4zeimf" TargetMode="External"/><Relationship Id="rId4" Type="http://schemas.openxmlformats.org/officeDocument/2006/relationships/hyperlink" Target="https://linktr.ee/diia.rr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0"/>
  <sheetViews>
    <sheetView tabSelected="1" workbookViewId="0"/>
  </sheetViews>
  <sheetFormatPr defaultRowHeight="15"/>
  <cols>
    <col min="1" max="1" width="2" bestFit="1" customWidth="1"/>
    <col min="2" max="2" width="85" customWidth="1"/>
  </cols>
  <sheetData>
    <row r="1" spans="1:22">
      <c r="B1" s="19" t="s">
        <v>0</v>
      </c>
    </row>
    <row r="2" spans="1:22">
      <c r="B2" s="19" t="s">
        <v>1</v>
      </c>
    </row>
    <row r="3" spans="1:22">
      <c r="B3" s="19" t="s">
        <v>2</v>
      </c>
    </row>
    <row r="4" spans="1:22">
      <c r="B4" s="20" t="s">
        <v>3</v>
      </c>
      <c r="D4" s="9"/>
      <c r="E4" s="9"/>
      <c r="F4" s="9"/>
    </row>
    <row r="5" spans="1:22">
      <c r="B5" s="21" t="s">
        <v>4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>
      <c r="B6" s="41" t="s">
        <v>5</v>
      </c>
    </row>
    <row r="7" spans="1:22" ht="40.5">
      <c r="B7" s="23" t="s">
        <v>6</v>
      </c>
    </row>
    <row r="9" spans="1:22">
      <c r="B9" s="24" t="s">
        <v>7</v>
      </c>
    </row>
    <row r="10" spans="1:22">
      <c r="A10" s="25">
        <v>1</v>
      </c>
      <c r="B10" s="28" t="s">
        <v>8</v>
      </c>
    </row>
    <row r="11" spans="1:22">
      <c r="A11" s="25">
        <v>2</v>
      </c>
      <c r="B11" s="26" t="s">
        <v>9</v>
      </c>
    </row>
    <row r="16" spans="1:22">
      <c r="B16" s="50"/>
    </row>
    <row r="17" spans="1:2">
      <c r="A17" s="42"/>
      <c r="B17" s="51" t="s">
        <v>10</v>
      </c>
    </row>
    <row r="18" spans="1:2">
      <c r="A18" s="42"/>
      <c r="B18" s="26" t="s">
        <v>11</v>
      </c>
    </row>
    <row r="19" spans="1:2">
      <c r="A19" s="42"/>
      <c r="B19" s="52" t="s">
        <v>12</v>
      </c>
    </row>
    <row r="20" spans="1:2">
      <c r="A20" s="42"/>
      <c r="B20" s="52" t="s">
        <v>13</v>
      </c>
    </row>
    <row r="21" spans="1:2">
      <c r="A21" s="42"/>
      <c r="B21" s="53"/>
    </row>
    <row r="22" spans="1:2">
      <c r="A22" s="42"/>
      <c r="B22" s="54" t="s">
        <v>14</v>
      </c>
    </row>
    <row r="23" spans="1:2">
      <c r="A23" s="42"/>
      <c r="B23" s="54" t="s">
        <v>15</v>
      </c>
    </row>
    <row r="24" spans="1:2">
      <c r="A24" s="42"/>
      <c r="B24" s="54" t="s">
        <v>16</v>
      </c>
    </row>
    <row r="25" spans="1:2">
      <c r="A25" s="42"/>
      <c r="B25" s="54" t="s">
        <v>17</v>
      </c>
    </row>
    <row r="26" spans="1:2">
      <c r="A26" s="42"/>
      <c r="B26" s="54" t="s">
        <v>18</v>
      </c>
    </row>
    <row r="27" spans="1:2">
      <c r="A27" s="42"/>
      <c r="B27" s="55"/>
    </row>
    <row r="28" spans="1:2">
      <c r="B28" s="56" t="s">
        <v>19</v>
      </c>
    </row>
    <row r="29" spans="1:2">
      <c r="B29" s="57"/>
    </row>
    <row r="30" spans="1:2">
      <c r="B30" s="27" t="s">
        <v>20</v>
      </c>
    </row>
  </sheetData>
  <hyperlinks>
    <hyperlink ref="B10" location="'Resumen_2015-16 al 2024-25'!A1" display="Resumen_2015-16 al 2024-25" xr:uid="{00000000-0004-0000-0000-000000000000}"/>
    <hyperlink ref="B11" location="'2015-16 al 2024-25'!A1" display="2015-16 al 2024-25" xr:uid="{00000000-0004-0000-0000-000001000000}"/>
    <hyperlink ref="B17" r:id="rId1" display="https://academicos.uprrp.edu/diia/" xr:uid="{6865A6C1-96A8-4DE6-B91A-AD1BCA8B7C0F}"/>
    <hyperlink ref="B18" r:id="rId2" display="https://academicos.uprrp.edu/diia/datos-institucionales/" xr:uid="{F1E18640-1ADF-4C79-B7BE-E31BDD6A7065}"/>
    <hyperlink ref="B19" r:id="rId3" display="https://academicos.uprrp.edu/diia/datos-institucionales/glosarios/" xr:uid="{67847F1F-D529-4C31-B0D8-5269D269B310}"/>
    <hyperlink ref="B20" r:id="rId4" display="https://linktr.ee/diia.rrp" xr:uid="{1B6BB43E-008F-42EB-B66E-DB874482C193}"/>
    <hyperlink ref="B28" r:id="rId5" display="https://forms.office.com/r/EUhj4zeimf" xr:uid="{7E92E7CB-AFA9-4640-B75A-B969E55E8981}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15"/>
  <sheetViews>
    <sheetView zoomScaleNormal="100" workbookViewId="0">
      <pane xSplit="1" topLeftCell="B1" activePane="topRight" state="frozen"/>
      <selection pane="topRight" activeCell="A3" sqref="A3"/>
    </sheetView>
  </sheetViews>
  <sheetFormatPr defaultColWidth="8.85546875" defaultRowHeight="15"/>
  <cols>
    <col min="1" max="1" width="39.7109375" bestFit="1" customWidth="1"/>
    <col min="2" max="30" width="5.42578125" bestFit="1" customWidth="1"/>
    <col min="31" max="31" width="5.42578125" customWidth="1"/>
    <col min="32" max="32" width="5.42578125" bestFit="1" customWidth="1"/>
  </cols>
  <sheetData>
    <row r="1" spans="1:32">
      <c r="A1" s="64" t="s">
        <v>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1:32">
      <c r="A2" s="64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</row>
    <row r="3" spans="1:32">
      <c r="A3" s="58" t="s">
        <v>23</v>
      </c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S3" s="9"/>
      <c r="T3" s="9"/>
      <c r="U3" s="9"/>
      <c r="V3" s="9"/>
      <c r="W3" s="59"/>
      <c r="X3" s="59"/>
      <c r="Y3" s="59"/>
      <c r="Z3" s="59"/>
      <c r="AA3" s="59"/>
      <c r="AB3" s="59"/>
      <c r="AC3" s="62" t="s">
        <v>24</v>
      </c>
      <c r="AD3" s="62"/>
      <c r="AE3" s="62"/>
      <c r="AF3" s="62"/>
    </row>
    <row r="4" spans="1:32">
      <c r="A4" s="65" t="s">
        <v>25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</row>
    <row r="5" spans="1:32">
      <c r="A5" s="66" t="s">
        <v>26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</row>
    <row r="6" spans="1:32">
      <c r="A6" s="14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4"/>
      <c r="S6" s="3"/>
      <c r="T6" s="3"/>
      <c r="U6" s="3"/>
      <c r="V6" s="3"/>
      <c r="W6" s="3"/>
      <c r="Y6" s="4"/>
      <c r="Z6" s="3"/>
      <c r="AB6" s="4"/>
      <c r="AC6" s="3"/>
      <c r="AF6" s="4"/>
    </row>
    <row r="7" spans="1:32" ht="15.75" thickBot="1">
      <c r="A7" s="67" t="s">
        <v>28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</row>
    <row r="8" spans="1:32" ht="15" customHeight="1">
      <c r="A8" s="68" t="s">
        <v>29</v>
      </c>
      <c r="B8" s="70" t="s">
        <v>30</v>
      </c>
      <c r="C8" s="60"/>
      <c r="D8" s="60"/>
      <c r="E8" s="60" t="s">
        <v>31</v>
      </c>
      <c r="F8" s="60"/>
      <c r="G8" s="60"/>
      <c r="H8" s="60" t="s">
        <v>32</v>
      </c>
      <c r="I8" s="60"/>
      <c r="J8" s="60"/>
      <c r="K8" s="60" t="s">
        <v>33</v>
      </c>
      <c r="L8" s="60"/>
      <c r="M8" s="60"/>
      <c r="N8" s="60" t="s">
        <v>34</v>
      </c>
      <c r="O8" s="60"/>
      <c r="P8" s="60"/>
      <c r="Q8" s="60" t="s">
        <v>35</v>
      </c>
      <c r="R8" s="60"/>
      <c r="S8" s="61"/>
      <c r="T8" s="60" t="s">
        <v>36</v>
      </c>
      <c r="U8" s="60"/>
      <c r="V8" s="61"/>
      <c r="W8" s="60" t="s">
        <v>37</v>
      </c>
      <c r="X8" s="60"/>
      <c r="Y8" s="61"/>
      <c r="Z8" s="60" t="s">
        <v>38</v>
      </c>
      <c r="AA8" s="60"/>
      <c r="AB8" s="61"/>
      <c r="AC8" s="60" t="s">
        <v>39</v>
      </c>
      <c r="AD8" s="60"/>
      <c r="AE8" s="63"/>
      <c r="AF8" s="61"/>
    </row>
    <row r="9" spans="1:32" ht="15.75" thickBot="1">
      <c r="A9" s="69"/>
      <c r="B9" s="5" t="s">
        <v>40</v>
      </c>
      <c r="C9" s="6" t="s">
        <v>41</v>
      </c>
      <c r="D9" s="6" t="s">
        <v>42</v>
      </c>
      <c r="E9" s="6" t="s">
        <v>40</v>
      </c>
      <c r="F9" s="6" t="s">
        <v>41</v>
      </c>
      <c r="G9" s="6" t="s">
        <v>42</v>
      </c>
      <c r="H9" s="6" t="s">
        <v>40</v>
      </c>
      <c r="I9" s="6" t="s">
        <v>41</v>
      </c>
      <c r="J9" s="6" t="s">
        <v>42</v>
      </c>
      <c r="K9" s="6" t="s">
        <v>40</v>
      </c>
      <c r="L9" s="6" t="s">
        <v>41</v>
      </c>
      <c r="M9" s="6" t="s">
        <v>42</v>
      </c>
      <c r="N9" s="6" t="s">
        <v>40</v>
      </c>
      <c r="O9" s="6" t="s">
        <v>41</v>
      </c>
      <c r="P9" s="6" t="s">
        <v>42</v>
      </c>
      <c r="Q9" s="6" t="s">
        <v>40</v>
      </c>
      <c r="R9" s="6" t="s">
        <v>41</v>
      </c>
      <c r="S9" s="7" t="s">
        <v>42</v>
      </c>
      <c r="T9" s="6" t="s">
        <v>40</v>
      </c>
      <c r="U9" s="6" t="s">
        <v>41</v>
      </c>
      <c r="V9" s="7" t="s">
        <v>42</v>
      </c>
      <c r="W9" s="6" t="s">
        <v>40</v>
      </c>
      <c r="X9" s="6" t="s">
        <v>41</v>
      </c>
      <c r="Y9" s="7" t="s">
        <v>42</v>
      </c>
      <c r="Z9" s="6" t="s">
        <v>40</v>
      </c>
      <c r="AA9" s="6" t="s">
        <v>41</v>
      </c>
      <c r="AB9" s="7" t="s">
        <v>42</v>
      </c>
      <c r="AC9" s="6" t="s">
        <v>40</v>
      </c>
      <c r="AD9" s="6" t="s">
        <v>41</v>
      </c>
      <c r="AE9" s="43" t="s">
        <v>43</v>
      </c>
      <c r="AF9" s="7" t="s">
        <v>42</v>
      </c>
    </row>
    <row r="10" spans="1:32">
      <c r="A10" s="14" t="s">
        <v>27</v>
      </c>
      <c r="B10" s="11">
        <v>407</v>
      </c>
      <c r="C10" s="11">
        <v>256</v>
      </c>
      <c r="D10" s="11">
        <v>663</v>
      </c>
      <c r="E10" s="11">
        <v>490</v>
      </c>
      <c r="F10" s="11">
        <v>245</v>
      </c>
      <c r="G10" s="11">
        <v>735</v>
      </c>
      <c r="H10" s="11">
        <v>368</v>
      </c>
      <c r="I10" s="11">
        <v>245</v>
      </c>
      <c r="J10" s="11">
        <v>613</v>
      </c>
      <c r="K10" s="11">
        <v>383</v>
      </c>
      <c r="L10" s="11">
        <v>286</v>
      </c>
      <c r="M10" s="11">
        <v>669</v>
      </c>
      <c r="N10" s="11">
        <v>373</v>
      </c>
      <c r="O10" s="11">
        <v>226</v>
      </c>
      <c r="P10" s="11">
        <v>599</v>
      </c>
      <c r="Q10" s="11">
        <v>376</v>
      </c>
      <c r="R10" s="11">
        <v>247</v>
      </c>
      <c r="S10" s="11">
        <v>623</v>
      </c>
      <c r="T10" s="11">
        <v>409</v>
      </c>
      <c r="U10" s="11">
        <v>232</v>
      </c>
      <c r="V10" s="11">
        <v>641</v>
      </c>
      <c r="W10" s="11">
        <f>SUM(W11:W15)</f>
        <v>401</v>
      </c>
      <c r="X10" s="11">
        <f t="shared" ref="X10:Y10" si="0">SUM(X11:X15)</f>
        <v>226</v>
      </c>
      <c r="Y10" s="11">
        <f t="shared" si="0"/>
        <v>627</v>
      </c>
      <c r="Z10" s="11">
        <f>SUM(Z11:Z15)</f>
        <v>433</v>
      </c>
      <c r="AA10" s="11">
        <f>SUM(AA11:AA15)</f>
        <v>288</v>
      </c>
      <c r="AB10" s="11">
        <f>SUM(AB11:AB15)</f>
        <v>721</v>
      </c>
      <c r="AC10" s="11">
        <f>SUM(AC11:AC15)</f>
        <v>391</v>
      </c>
      <c r="AD10" s="11">
        <f>SUM(AD11:AD15)</f>
        <v>275</v>
      </c>
      <c r="AE10" s="11">
        <f>SUM(AE11:AE15)</f>
        <v>2</v>
      </c>
      <c r="AF10" s="11">
        <f>SUM(AF11:AF15)</f>
        <v>668</v>
      </c>
    </row>
    <row r="11" spans="1:32">
      <c r="A11" s="15" t="s">
        <v>44</v>
      </c>
      <c r="B11" s="12">
        <v>12</v>
      </c>
      <c r="C11" s="12">
        <v>3</v>
      </c>
      <c r="D11" s="12">
        <v>15</v>
      </c>
      <c r="E11" s="12">
        <v>11</v>
      </c>
      <c r="F11" s="12">
        <v>2</v>
      </c>
      <c r="G11" s="12">
        <v>13</v>
      </c>
      <c r="H11" s="12">
        <v>5</v>
      </c>
      <c r="I11" s="12"/>
      <c r="J11" s="12">
        <v>5</v>
      </c>
      <c r="K11" s="12">
        <v>3</v>
      </c>
      <c r="L11" s="12"/>
      <c r="M11" s="12">
        <v>3</v>
      </c>
      <c r="N11" s="12">
        <v>2</v>
      </c>
      <c r="O11" s="12">
        <v>3</v>
      </c>
      <c r="P11" s="12">
        <v>5</v>
      </c>
      <c r="Q11" s="12">
        <v>5</v>
      </c>
      <c r="R11" s="12">
        <v>3</v>
      </c>
      <c r="S11" s="12">
        <v>8</v>
      </c>
      <c r="T11" s="12">
        <v>3</v>
      </c>
      <c r="U11" s="12"/>
      <c r="V11" s="12">
        <v>3</v>
      </c>
      <c r="W11" s="12">
        <v>2</v>
      </c>
      <c r="X11" s="12"/>
      <c r="Y11" s="13">
        <f>SUM(W11:X11)</f>
        <v>2</v>
      </c>
      <c r="Z11" s="12">
        <v>2</v>
      </c>
      <c r="AA11" s="12">
        <v>8</v>
      </c>
      <c r="AB11" s="13">
        <f>SUM(Z11:AA11)</f>
        <v>10</v>
      </c>
      <c r="AC11" s="12">
        <v>1</v>
      </c>
      <c r="AD11" s="12"/>
      <c r="AE11" s="12"/>
      <c r="AF11" s="13">
        <f>SUM(AC11:AD11)</f>
        <v>1</v>
      </c>
    </row>
    <row r="12" spans="1:32">
      <c r="A12" s="15" t="s">
        <v>45</v>
      </c>
      <c r="B12" s="12">
        <v>2</v>
      </c>
      <c r="C12" s="12"/>
      <c r="D12" s="12">
        <v>2</v>
      </c>
      <c r="E12" s="12"/>
      <c r="F12" s="12">
        <v>1</v>
      </c>
      <c r="G12" s="12">
        <v>1</v>
      </c>
      <c r="H12" s="12">
        <v>3</v>
      </c>
      <c r="I12" s="12">
        <v>2</v>
      </c>
      <c r="J12" s="12">
        <v>5</v>
      </c>
      <c r="K12" s="12">
        <v>2</v>
      </c>
      <c r="L12" s="12">
        <v>2</v>
      </c>
      <c r="M12" s="12">
        <v>4</v>
      </c>
      <c r="N12" s="12">
        <v>2</v>
      </c>
      <c r="O12" s="12">
        <v>1</v>
      </c>
      <c r="P12" s="12">
        <v>3</v>
      </c>
      <c r="Q12" s="12"/>
      <c r="R12" s="12"/>
      <c r="S12" s="12"/>
      <c r="T12" s="12">
        <v>1</v>
      </c>
      <c r="U12" s="12">
        <v>1</v>
      </c>
      <c r="V12" s="12">
        <v>2</v>
      </c>
      <c r="W12" s="12">
        <v>3</v>
      </c>
      <c r="X12" s="12">
        <v>2</v>
      </c>
      <c r="Y12" s="13">
        <f t="shared" ref="Y12:Y14" si="1">SUM(W12:X12)</f>
        <v>5</v>
      </c>
      <c r="Z12" s="12">
        <v>2</v>
      </c>
      <c r="AA12" s="12"/>
      <c r="AB12" s="13">
        <f>SUM(Z12:AA12)</f>
        <v>2</v>
      </c>
      <c r="AC12" s="12"/>
      <c r="AD12" s="12">
        <v>1</v>
      </c>
      <c r="AE12" s="12"/>
      <c r="AF12" s="13">
        <f t="shared" ref="AF12:AF13" si="2">SUM(AC12:AD12)</f>
        <v>1</v>
      </c>
    </row>
    <row r="13" spans="1:32">
      <c r="A13" s="15" t="s">
        <v>46</v>
      </c>
      <c r="B13" s="12">
        <v>72</v>
      </c>
      <c r="C13" s="12">
        <v>31</v>
      </c>
      <c r="D13" s="12">
        <v>103</v>
      </c>
      <c r="E13" s="12">
        <v>97</v>
      </c>
      <c r="F13" s="12">
        <v>33</v>
      </c>
      <c r="G13" s="12">
        <v>130</v>
      </c>
      <c r="H13" s="12">
        <v>32</v>
      </c>
      <c r="I13" s="12">
        <v>30</v>
      </c>
      <c r="J13" s="12">
        <v>62</v>
      </c>
      <c r="K13" s="12">
        <v>52</v>
      </c>
      <c r="L13" s="12">
        <v>32</v>
      </c>
      <c r="M13" s="12">
        <v>84</v>
      </c>
      <c r="N13" s="12">
        <v>51</v>
      </c>
      <c r="O13" s="12">
        <v>45</v>
      </c>
      <c r="P13" s="12">
        <v>96</v>
      </c>
      <c r="Q13" s="12">
        <v>44</v>
      </c>
      <c r="R13" s="12">
        <v>44</v>
      </c>
      <c r="S13" s="12">
        <v>88</v>
      </c>
      <c r="T13" s="12">
        <v>54</v>
      </c>
      <c r="U13" s="12">
        <v>32</v>
      </c>
      <c r="V13" s="12">
        <v>86</v>
      </c>
      <c r="W13" s="12">
        <v>51</v>
      </c>
      <c r="X13" s="12">
        <v>33</v>
      </c>
      <c r="Y13" s="13">
        <f t="shared" si="1"/>
        <v>84</v>
      </c>
      <c r="Z13" s="12">
        <v>60</v>
      </c>
      <c r="AA13" s="12">
        <v>38</v>
      </c>
      <c r="AB13" s="13">
        <f>SUM(Z13:AA13)</f>
        <v>98</v>
      </c>
      <c r="AC13" s="12">
        <v>76</v>
      </c>
      <c r="AD13" s="12">
        <v>32</v>
      </c>
      <c r="AE13" s="12"/>
      <c r="AF13" s="13">
        <f t="shared" si="2"/>
        <v>108</v>
      </c>
    </row>
    <row r="14" spans="1:32">
      <c r="A14" s="15" t="s">
        <v>47</v>
      </c>
      <c r="B14" s="12">
        <v>216</v>
      </c>
      <c r="C14" s="12">
        <v>135</v>
      </c>
      <c r="D14" s="12">
        <v>351</v>
      </c>
      <c r="E14" s="12">
        <v>279</v>
      </c>
      <c r="F14" s="12">
        <v>133</v>
      </c>
      <c r="G14" s="12">
        <v>412</v>
      </c>
      <c r="H14" s="12">
        <v>228</v>
      </c>
      <c r="I14" s="12">
        <v>131</v>
      </c>
      <c r="J14" s="12">
        <v>359</v>
      </c>
      <c r="K14" s="12">
        <v>239</v>
      </c>
      <c r="L14" s="12">
        <v>166</v>
      </c>
      <c r="M14" s="12">
        <v>405</v>
      </c>
      <c r="N14" s="12">
        <v>208</v>
      </c>
      <c r="O14" s="12">
        <v>107</v>
      </c>
      <c r="P14" s="12">
        <v>315</v>
      </c>
      <c r="Q14" s="12">
        <v>245</v>
      </c>
      <c r="R14" s="12">
        <v>137</v>
      </c>
      <c r="S14" s="12">
        <v>382</v>
      </c>
      <c r="T14" s="12">
        <v>255</v>
      </c>
      <c r="U14" s="12">
        <v>149</v>
      </c>
      <c r="V14" s="12">
        <v>404</v>
      </c>
      <c r="W14" s="12">
        <v>270</v>
      </c>
      <c r="X14" s="12">
        <v>129</v>
      </c>
      <c r="Y14" s="13">
        <f t="shared" si="1"/>
        <v>399</v>
      </c>
      <c r="Z14" s="12">
        <v>275</v>
      </c>
      <c r="AA14" s="12">
        <v>203</v>
      </c>
      <c r="AB14" s="13">
        <f>SUM(Z14:AA14)</f>
        <v>478</v>
      </c>
      <c r="AC14" s="12">
        <v>234</v>
      </c>
      <c r="AD14" s="12">
        <v>198</v>
      </c>
      <c r="AE14" s="12">
        <v>2</v>
      </c>
      <c r="AF14" s="13">
        <f>SUM(AC14:AE14)</f>
        <v>434</v>
      </c>
    </row>
    <row r="15" spans="1:32" ht="15.75" thickBot="1">
      <c r="A15" s="16" t="s">
        <v>48</v>
      </c>
      <c r="B15" s="17">
        <v>105</v>
      </c>
      <c r="C15" s="17">
        <v>87</v>
      </c>
      <c r="D15" s="17">
        <v>192</v>
      </c>
      <c r="E15" s="17">
        <v>103</v>
      </c>
      <c r="F15" s="17">
        <v>76</v>
      </c>
      <c r="G15" s="17">
        <v>179</v>
      </c>
      <c r="H15" s="17">
        <v>100</v>
      </c>
      <c r="I15" s="17">
        <v>82</v>
      </c>
      <c r="J15" s="17">
        <v>182</v>
      </c>
      <c r="K15" s="17">
        <v>87</v>
      </c>
      <c r="L15" s="17">
        <v>86</v>
      </c>
      <c r="M15" s="17">
        <v>173</v>
      </c>
      <c r="N15" s="17">
        <v>110</v>
      </c>
      <c r="O15" s="17">
        <v>70</v>
      </c>
      <c r="P15" s="17">
        <v>180</v>
      </c>
      <c r="Q15" s="17">
        <v>82</v>
      </c>
      <c r="R15" s="17">
        <v>63</v>
      </c>
      <c r="S15" s="17">
        <v>145</v>
      </c>
      <c r="T15" s="17">
        <v>96</v>
      </c>
      <c r="U15" s="17">
        <v>50</v>
      </c>
      <c r="V15" s="17">
        <v>146</v>
      </c>
      <c r="W15" s="17">
        <v>75</v>
      </c>
      <c r="X15" s="17">
        <v>62</v>
      </c>
      <c r="Y15" s="18">
        <f>SUM(W15:X15)</f>
        <v>137</v>
      </c>
      <c r="Z15" s="17">
        <v>94</v>
      </c>
      <c r="AA15" s="17">
        <v>39</v>
      </c>
      <c r="AB15" s="18">
        <f>SUM(Z15:AA15)</f>
        <v>133</v>
      </c>
      <c r="AC15" s="17">
        <v>80</v>
      </c>
      <c r="AD15" s="17">
        <v>44</v>
      </c>
      <c r="AE15" s="17"/>
      <c r="AF15" s="18">
        <f>SUM(AC15:AD15)</f>
        <v>124</v>
      </c>
    </row>
  </sheetData>
  <mergeCells count="19">
    <mergeCell ref="N8:P8"/>
    <mergeCell ref="Q8:S8"/>
    <mergeCell ref="T8:V8"/>
    <mergeCell ref="Z3:AB3"/>
    <mergeCell ref="Z8:AB8"/>
    <mergeCell ref="AC3:AF3"/>
    <mergeCell ref="AC8:AF8"/>
    <mergeCell ref="A1:AF1"/>
    <mergeCell ref="A2:AF2"/>
    <mergeCell ref="A4:AF4"/>
    <mergeCell ref="A5:AF5"/>
    <mergeCell ref="A7:AF7"/>
    <mergeCell ref="A8:A9"/>
    <mergeCell ref="W3:Y3"/>
    <mergeCell ref="W8:Y8"/>
    <mergeCell ref="B8:D8"/>
    <mergeCell ref="E8:G8"/>
    <mergeCell ref="H8:J8"/>
    <mergeCell ref="K8:M8"/>
  </mergeCells>
  <hyperlinks>
    <hyperlink ref="A3" location="Contenido!A1" display="Regresar" xr:uid="{F79FB950-F548-4B86-9936-64A314EF92F2}"/>
  </hyperlinks>
  <printOptions horizontalCentered="1"/>
  <pageMargins left="0.25" right="0.25" top="0.75" bottom="0.75" header="0.3" footer="0.3"/>
  <pageSetup paperSize="5" scale="97" fitToHeight="0" orientation="landscape" r:id="rId1"/>
  <headerFooter>
    <oddHeader>&amp;L&amp;G</oddHeader>
    <oddFooter>&amp;C&amp;9Patrono con Igualdad de Oportunidades en el Empleo M/M/V/I</oddFooter>
  </headerFooter>
  <ignoredErrors>
    <ignoredError sqref="AB11:AB14 AB15 Y11:Y15" formulaRange="1"/>
    <ignoredError sqref="AF14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23"/>
  <sheetViews>
    <sheetView zoomScale="120" zoomScaleNormal="120" workbookViewId="0">
      <pane xSplit="3" ySplit="2" topLeftCell="D3" activePane="bottomRight" state="frozen"/>
      <selection pane="bottomRight" activeCell="A2" sqref="A2:C2"/>
      <selection pane="bottomLeft" activeCell="A3" sqref="A3"/>
      <selection pane="topRight" activeCell="D1" sqref="D1"/>
    </sheetView>
  </sheetViews>
  <sheetFormatPr defaultRowHeight="15"/>
  <cols>
    <col min="1" max="1" width="13.42578125" customWidth="1"/>
    <col min="2" max="2" width="6.42578125" bestFit="1" customWidth="1"/>
    <col min="3" max="3" width="47.7109375" customWidth="1"/>
    <col min="4" max="30" width="5.42578125" customWidth="1"/>
    <col min="31" max="32" width="5.42578125" bestFit="1" customWidth="1"/>
    <col min="33" max="33" width="5.42578125" customWidth="1"/>
    <col min="34" max="34" width="5.42578125" bestFit="1" customWidth="1"/>
  </cols>
  <sheetData>
    <row r="1" spans="1:34">
      <c r="A1" s="64"/>
      <c r="B1" s="64"/>
      <c r="C1" s="64"/>
      <c r="D1" s="73" t="s">
        <v>21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</row>
    <row r="2" spans="1:34">
      <c r="A2" s="71" t="s">
        <v>23</v>
      </c>
      <c r="B2" s="71"/>
      <c r="C2" s="71"/>
      <c r="D2" s="73" t="s">
        <v>22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1:34">
      <c r="A3" s="75"/>
      <c r="B3" s="75"/>
      <c r="C3" s="75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V3" s="8"/>
      <c r="W3" s="8"/>
      <c r="X3" s="8"/>
      <c r="Y3" s="59"/>
      <c r="Z3" s="59"/>
      <c r="AA3" s="59"/>
      <c r="AB3" s="59"/>
      <c r="AC3" s="59"/>
      <c r="AD3" s="59"/>
      <c r="AE3" s="59" t="s">
        <v>24</v>
      </c>
      <c r="AF3" s="59"/>
      <c r="AG3" s="59"/>
      <c r="AH3" s="59"/>
    </row>
    <row r="4" spans="1:34">
      <c r="A4" s="65"/>
      <c r="B4" s="65"/>
      <c r="C4" s="65"/>
      <c r="D4" s="65" t="s">
        <v>49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>
      <c r="A5" s="66"/>
      <c r="B5" s="66"/>
      <c r="C5" s="66"/>
      <c r="D5" s="66" t="s">
        <v>26</v>
      </c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78"/>
      <c r="B6" s="79"/>
      <c r="C6" s="79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V6" s="3"/>
      <c r="W6" s="3"/>
      <c r="X6" s="8"/>
      <c r="AA6" s="10"/>
      <c r="AD6" s="10"/>
      <c r="AH6" s="10"/>
    </row>
    <row r="7" spans="1:34">
      <c r="A7" s="72"/>
      <c r="B7" s="72"/>
      <c r="C7" s="72"/>
      <c r="D7" s="74" t="s">
        <v>28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</row>
    <row r="8" spans="1:34" s="8" customFormat="1" ht="12.75">
      <c r="A8" s="77" t="s">
        <v>29</v>
      </c>
      <c r="B8" s="77"/>
      <c r="C8" s="77"/>
      <c r="D8" s="76" t="s">
        <v>30</v>
      </c>
      <c r="E8" s="76"/>
      <c r="F8" s="76"/>
      <c r="G8" s="76" t="s">
        <v>31</v>
      </c>
      <c r="H8" s="76"/>
      <c r="I8" s="76"/>
      <c r="J8" s="76" t="s">
        <v>32</v>
      </c>
      <c r="K8" s="76"/>
      <c r="L8" s="76"/>
      <c r="M8" s="76" t="s">
        <v>33</v>
      </c>
      <c r="N8" s="76"/>
      <c r="O8" s="76"/>
      <c r="P8" s="76" t="s">
        <v>34</v>
      </c>
      <c r="Q8" s="76"/>
      <c r="R8" s="76"/>
      <c r="S8" s="76" t="s">
        <v>35</v>
      </c>
      <c r="T8" s="76"/>
      <c r="U8" s="76"/>
      <c r="V8" s="76" t="s">
        <v>36</v>
      </c>
      <c r="W8" s="76"/>
      <c r="X8" s="76"/>
      <c r="Y8" s="76" t="s">
        <v>37</v>
      </c>
      <c r="Z8" s="76"/>
      <c r="AA8" s="76"/>
      <c r="AB8" s="76" t="s">
        <v>38</v>
      </c>
      <c r="AC8" s="76"/>
      <c r="AD8" s="76"/>
      <c r="AE8" s="76" t="s">
        <v>39</v>
      </c>
      <c r="AF8" s="76"/>
      <c r="AG8" s="76"/>
      <c r="AH8" s="76"/>
    </row>
    <row r="9" spans="1:34" s="8" customFormat="1" ht="12.75">
      <c r="A9" s="77"/>
      <c r="B9" s="77"/>
      <c r="C9" s="77"/>
      <c r="D9" s="29" t="s">
        <v>40</v>
      </c>
      <c r="E9" s="29" t="s">
        <v>41</v>
      </c>
      <c r="F9" s="29" t="s">
        <v>42</v>
      </c>
      <c r="G9" s="29" t="s">
        <v>40</v>
      </c>
      <c r="H9" s="29" t="s">
        <v>41</v>
      </c>
      <c r="I9" s="29" t="s">
        <v>42</v>
      </c>
      <c r="J9" s="29" t="s">
        <v>40</v>
      </c>
      <c r="K9" s="29" t="s">
        <v>41</v>
      </c>
      <c r="L9" s="29" t="s">
        <v>42</v>
      </c>
      <c r="M9" s="29" t="s">
        <v>40</v>
      </c>
      <c r="N9" s="29" t="s">
        <v>41</v>
      </c>
      <c r="O9" s="29" t="s">
        <v>42</v>
      </c>
      <c r="P9" s="29" t="s">
        <v>40</v>
      </c>
      <c r="Q9" s="29" t="s">
        <v>41</v>
      </c>
      <c r="R9" s="29" t="s">
        <v>42</v>
      </c>
      <c r="S9" s="29" t="s">
        <v>40</v>
      </c>
      <c r="T9" s="29" t="s">
        <v>41</v>
      </c>
      <c r="U9" s="29" t="s">
        <v>42</v>
      </c>
      <c r="V9" s="29" t="s">
        <v>40</v>
      </c>
      <c r="W9" s="29" t="s">
        <v>41</v>
      </c>
      <c r="X9" s="29" t="s">
        <v>42</v>
      </c>
      <c r="Y9" s="29" t="s">
        <v>40</v>
      </c>
      <c r="Z9" s="29" t="s">
        <v>41</v>
      </c>
      <c r="AA9" s="29" t="s">
        <v>42</v>
      </c>
      <c r="AB9" s="29" t="s">
        <v>40</v>
      </c>
      <c r="AC9" s="29" t="s">
        <v>41</v>
      </c>
      <c r="AD9" s="29" t="s">
        <v>42</v>
      </c>
      <c r="AE9" s="29" t="s">
        <v>40</v>
      </c>
      <c r="AF9" s="29" t="s">
        <v>41</v>
      </c>
      <c r="AG9" s="29" t="s">
        <v>43</v>
      </c>
      <c r="AH9" s="29" t="s">
        <v>42</v>
      </c>
    </row>
    <row r="10" spans="1:34" s="8" customFormat="1">
      <c r="A10" s="30"/>
      <c r="B10" s="30"/>
      <c r="C10" s="30" t="s">
        <v>27</v>
      </c>
      <c r="D10" s="31">
        <v>407</v>
      </c>
      <c r="E10" s="31">
        <v>256</v>
      </c>
      <c r="F10" s="31">
        <v>663</v>
      </c>
      <c r="G10" s="31">
        <v>490</v>
      </c>
      <c r="H10" s="31">
        <v>245</v>
      </c>
      <c r="I10" s="31">
        <v>735</v>
      </c>
      <c r="J10" s="31">
        <v>368</v>
      </c>
      <c r="K10" s="31">
        <v>245</v>
      </c>
      <c r="L10" s="31">
        <v>613</v>
      </c>
      <c r="M10" s="31">
        <v>383</v>
      </c>
      <c r="N10" s="31">
        <v>286</v>
      </c>
      <c r="O10" s="31">
        <v>669</v>
      </c>
      <c r="P10" s="31">
        <v>373</v>
      </c>
      <c r="Q10" s="31">
        <v>226</v>
      </c>
      <c r="R10" s="31">
        <v>599</v>
      </c>
      <c r="S10" s="31">
        <v>376</v>
      </c>
      <c r="T10" s="31">
        <v>247</v>
      </c>
      <c r="U10" s="31">
        <v>623</v>
      </c>
      <c r="V10" s="31">
        <v>407</v>
      </c>
      <c r="W10" s="31">
        <v>231</v>
      </c>
      <c r="X10" s="31">
        <v>638</v>
      </c>
      <c r="Y10" s="31">
        <v>383</v>
      </c>
      <c r="Z10" s="31">
        <v>215</v>
      </c>
      <c r="AA10" s="31">
        <v>598</v>
      </c>
      <c r="AB10" s="31">
        <f>SUM(AB11,AB18,AB22,AB36,AB59,AB71,AB77,AB101,AB119)</f>
        <v>433</v>
      </c>
      <c r="AC10" s="31">
        <f t="shared" ref="AC10:AD10" si="0">SUM(AC11,AC18,AC22,AC36,AC59,AC71,AC77,AC101,AC119)</f>
        <v>288</v>
      </c>
      <c r="AD10" s="31">
        <f t="shared" si="0"/>
        <v>721</v>
      </c>
      <c r="AE10" s="31">
        <f>SUM(AE11,AE18,AE22,AE36,AE59,AE71,AE77,AE101,AE119)</f>
        <v>391</v>
      </c>
      <c r="AF10" s="31">
        <f t="shared" ref="AF10:AH10" si="1">SUM(AF11,AF18,AF22,AF36,AF59,AF71,AF77,AF101,AF119)</f>
        <v>275</v>
      </c>
      <c r="AG10" s="31">
        <f t="shared" si="1"/>
        <v>2</v>
      </c>
      <c r="AH10" s="31">
        <f t="shared" si="1"/>
        <v>668</v>
      </c>
    </row>
    <row r="11" spans="1:34" s="8" customFormat="1">
      <c r="A11" s="47" t="s">
        <v>50</v>
      </c>
      <c r="B11" s="48"/>
      <c r="C11" s="48"/>
      <c r="D11" s="49">
        <v>26</v>
      </c>
      <c r="E11" s="49">
        <v>34</v>
      </c>
      <c r="F11" s="49">
        <v>60</v>
      </c>
      <c r="G11" s="49">
        <v>28</v>
      </c>
      <c r="H11" s="49">
        <v>26</v>
      </c>
      <c r="I11" s="49">
        <v>54</v>
      </c>
      <c r="J11" s="49">
        <v>23</v>
      </c>
      <c r="K11" s="49">
        <v>30</v>
      </c>
      <c r="L11" s="49">
        <v>53</v>
      </c>
      <c r="M11" s="49">
        <v>30</v>
      </c>
      <c r="N11" s="49">
        <v>24</v>
      </c>
      <c r="O11" s="49">
        <v>54</v>
      </c>
      <c r="P11" s="49">
        <v>19</v>
      </c>
      <c r="Q11" s="49">
        <v>19</v>
      </c>
      <c r="R11" s="49">
        <v>38</v>
      </c>
      <c r="S11" s="49">
        <v>23</v>
      </c>
      <c r="T11" s="49">
        <v>14</v>
      </c>
      <c r="U11" s="49">
        <v>37</v>
      </c>
      <c r="V11" s="49">
        <v>20</v>
      </c>
      <c r="W11" s="49">
        <v>24</v>
      </c>
      <c r="X11" s="49">
        <v>44</v>
      </c>
      <c r="Y11" s="49">
        <v>22</v>
      </c>
      <c r="Z11" s="49">
        <v>24</v>
      </c>
      <c r="AA11" s="49">
        <v>46</v>
      </c>
      <c r="AB11" s="49">
        <f>SUM(AB12,AB15)</f>
        <v>57</v>
      </c>
      <c r="AC11" s="49">
        <f t="shared" ref="AC11:AD11" si="2">SUM(AC12,AC15)</f>
        <v>38</v>
      </c>
      <c r="AD11" s="49">
        <f t="shared" si="2"/>
        <v>95</v>
      </c>
      <c r="AE11" s="49">
        <f>SUM(AE12,AE15)</f>
        <v>33</v>
      </c>
      <c r="AF11" s="49">
        <f t="shared" ref="AF11" si="3">SUM(AF12,AF15)</f>
        <v>26</v>
      </c>
      <c r="AG11" s="49"/>
      <c r="AH11" s="49">
        <f>SUM(AE11:AG11)</f>
        <v>59</v>
      </c>
    </row>
    <row r="12" spans="1:34" s="8" customFormat="1">
      <c r="A12" s="36" t="s">
        <v>46</v>
      </c>
      <c r="B12" s="37"/>
      <c r="C12" s="37"/>
      <c r="D12" s="38">
        <v>2</v>
      </c>
      <c r="E12" s="38">
        <v>1</v>
      </c>
      <c r="F12" s="38">
        <v>3</v>
      </c>
      <c r="G12" s="38">
        <v>2</v>
      </c>
      <c r="H12" s="38">
        <v>1</v>
      </c>
      <c r="I12" s="38">
        <v>3</v>
      </c>
      <c r="J12" s="38">
        <v>1</v>
      </c>
      <c r="K12" s="38">
        <v>1</v>
      </c>
      <c r="L12" s="38">
        <v>2</v>
      </c>
      <c r="M12" s="38"/>
      <c r="N12" s="38">
        <v>2</v>
      </c>
      <c r="O12" s="38">
        <v>2</v>
      </c>
      <c r="P12" s="38"/>
      <c r="Q12" s="38"/>
      <c r="R12" s="38"/>
      <c r="S12" s="38"/>
      <c r="T12" s="38">
        <v>1</v>
      </c>
      <c r="U12" s="38">
        <v>1</v>
      </c>
      <c r="V12" s="38"/>
      <c r="W12" s="38">
        <v>1</v>
      </c>
      <c r="X12" s="38">
        <v>1</v>
      </c>
      <c r="Y12" s="38"/>
      <c r="Z12" s="38">
        <v>3</v>
      </c>
      <c r="AA12" s="38">
        <v>3</v>
      </c>
      <c r="AB12" s="38">
        <f>SUM(AB13:AB14)</f>
        <v>1</v>
      </c>
      <c r="AC12" s="38">
        <f>SUM(AC13:AC14)</f>
        <v>1</v>
      </c>
      <c r="AD12" s="38">
        <f>SUM(AB12:AC12)</f>
        <v>2</v>
      </c>
      <c r="AE12" s="38">
        <f>SUM(AE13:AE14)</f>
        <v>2</v>
      </c>
      <c r="AF12" s="38">
        <f t="shared" ref="AF12" si="4">SUM(AF13:AF14)</f>
        <v>1</v>
      </c>
      <c r="AG12" s="38"/>
      <c r="AH12" s="38">
        <f>SUM(AE12:AG12)</f>
        <v>3</v>
      </c>
    </row>
    <row r="13" spans="1:34" s="8" customFormat="1">
      <c r="A13" s="39">
        <v>52.080100000000002</v>
      </c>
      <c r="B13" s="32" t="s">
        <v>51</v>
      </c>
      <c r="C13" s="40" t="s">
        <v>52</v>
      </c>
      <c r="D13" s="38">
        <v>2</v>
      </c>
      <c r="E13" s="38">
        <v>1</v>
      </c>
      <c r="F13" s="38">
        <v>3</v>
      </c>
      <c r="G13" s="38">
        <v>1</v>
      </c>
      <c r="H13" s="38">
        <v>1</v>
      </c>
      <c r="I13" s="38">
        <v>2</v>
      </c>
      <c r="J13" s="38"/>
      <c r="K13" s="38"/>
      <c r="L13" s="38"/>
      <c r="M13" s="38"/>
      <c r="N13" s="38">
        <v>2</v>
      </c>
      <c r="O13" s="38">
        <v>2</v>
      </c>
      <c r="P13" s="38"/>
      <c r="Q13" s="38"/>
      <c r="R13" s="38"/>
      <c r="S13" s="38"/>
      <c r="T13" s="38"/>
      <c r="U13" s="38"/>
      <c r="V13" s="38"/>
      <c r="W13" s="38">
        <v>1</v>
      </c>
      <c r="X13" s="38">
        <v>1</v>
      </c>
      <c r="Y13" s="38"/>
      <c r="Z13" s="38">
        <v>2</v>
      </c>
      <c r="AA13" s="38">
        <v>2</v>
      </c>
      <c r="AB13" s="38"/>
      <c r="AC13" s="38">
        <v>1</v>
      </c>
      <c r="AD13" s="38">
        <f t="shared" ref="AD13:AD72" si="5">SUM(AB13:AC13)</f>
        <v>1</v>
      </c>
      <c r="AE13" s="38"/>
      <c r="AF13" s="38"/>
      <c r="AG13" s="38"/>
      <c r="AH13" s="38">
        <f t="shared" ref="AH13:AH78" si="6">SUM(AE13:AG13)</f>
        <v>0</v>
      </c>
    </row>
    <row r="14" spans="1:34" s="8" customFormat="1">
      <c r="A14" s="39">
        <v>52.110100000000003</v>
      </c>
      <c r="B14" s="32" t="s">
        <v>53</v>
      </c>
      <c r="C14" s="40" t="s">
        <v>54</v>
      </c>
      <c r="D14" s="38"/>
      <c r="E14" s="38"/>
      <c r="F14" s="38"/>
      <c r="G14" s="38">
        <v>1</v>
      </c>
      <c r="H14" s="38"/>
      <c r="I14" s="38">
        <v>1</v>
      </c>
      <c r="J14" s="38">
        <v>1</v>
      </c>
      <c r="K14" s="38">
        <v>1</v>
      </c>
      <c r="L14" s="38">
        <v>2</v>
      </c>
      <c r="M14" s="38"/>
      <c r="N14" s="38"/>
      <c r="O14" s="38"/>
      <c r="P14" s="38"/>
      <c r="Q14" s="38"/>
      <c r="R14" s="38"/>
      <c r="S14" s="38"/>
      <c r="T14" s="38">
        <v>1</v>
      </c>
      <c r="U14" s="38">
        <v>1</v>
      </c>
      <c r="V14" s="38"/>
      <c r="W14" s="38"/>
      <c r="X14" s="38"/>
      <c r="Y14" s="38"/>
      <c r="Z14" s="38">
        <v>1</v>
      </c>
      <c r="AA14" s="38">
        <v>1</v>
      </c>
      <c r="AB14" s="38">
        <v>1</v>
      </c>
      <c r="AC14" s="38"/>
      <c r="AD14" s="38">
        <f t="shared" si="5"/>
        <v>1</v>
      </c>
      <c r="AE14" s="38">
        <v>2</v>
      </c>
      <c r="AF14" s="38">
        <v>1</v>
      </c>
      <c r="AG14" s="38"/>
      <c r="AH14" s="38">
        <f t="shared" si="6"/>
        <v>3</v>
      </c>
    </row>
    <row r="15" spans="1:34" s="8" customFormat="1">
      <c r="A15" s="36" t="s">
        <v>55</v>
      </c>
      <c r="B15" s="37"/>
      <c r="C15" s="37"/>
      <c r="D15" s="38">
        <v>24</v>
      </c>
      <c r="E15" s="38">
        <v>33</v>
      </c>
      <c r="F15" s="38">
        <v>57</v>
      </c>
      <c r="G15" s="38">
        <v>26</v>
      </c>
      <c r="H15" s="38">
        <v>25</v>
      </c>
      <c r="I15" s="38">
        <v>51</v>
      </c>
      <c r="J15" s="38">
        <v>22</v>
      </c>
      <c r="K15" s="38">
        <v>29</v>
      </c>
      <c r="L15" s="38">
        <v>51</v>
      </c>
      <c r="M15" s="38">
        <v>30</v>
      </c>
      <c r="N15" s="38">
        <v>22</v>
      </c>
      <c r="O15" s="38">
        <v>52</v>
      </c>
      <c r="P15" s="38">
        <v>19</v>
      </c>
      <c r="Q15" s="38">
        <v>19</v>
      </c>
      <c r="R15" s="38">
        <v>38</v>
      </c>
      <c r="S15" s="38">
        <v>23</v>
      </c>
      <c r="T15" s="38">
        <v>13</v>
      </c>
      <c r="U15" s="38">
        <v>36</v>
      </c>
      <c r="V15" s="38">
        <v>20</v>
      </c>
      <c r="W15" s="38">
        <v>23</v>
      </c>
      <c r="X15" s="38">
        <v>43</v>
      </c>
      <c r="Y15" s="38">
        <v>22</v>
      </c>
      <c r="Z15" s="38">
        <v>21</v>
      </c>
      <c r="AA15" s="38">
        <v>43</v>
      </c>
      <c r="AB15" s="38">
        <f>SUM(AB16)</f>
        <v>56</v>
      </c>
      <c r="AC15" s="38">
        <f>SUM(AC16)</f>
        <v>37</v>
      </c>
      <c r="AD15" s="38">
        <f t="shared" si="5"/>
        <v>93</v>
      </c>
      <c r="AE15" s="38">
        <v>31</v>
      </c>
      <c r="AF15" s="38">
        <v>25</v>
      </c>
      <c r="AG15" s="38"/>
      <c r="AH15" s="38">
        <f t="shared" si="6"/>
        <v>56</v>
      </c>
    </row>
    <row r="16" spans="1:34" s="8" customFormat="1">
      <c r="A16" s="39">
        <v>52.010100000000001</v>
      </c>
      <c r="B16" s="32" t="s">
        <v>56</v>
      </c>
      <c r="C16" s="40" t="s">
        <v>57</v>
      </c>
      <c r="D16" s="38">
        <v>24</v>
      </c>
      <c r="E16" s="38">
        <v>33</v>
      </c>
      <c r="F16" s="38">
        <v>57</v>
      </c>
      <c r="G16" s="38">
        <v>25</v>
      </c>
      <c r="H16" s="38">
        <v>25</v>
      </c>
      <c r="I16" s="38">
        <v>50</v>
      </c>
      <c r="J16" s="38">
        <v>22</v>
      </c>
      <c r="K16" s="38">
        <v>29</v>
      </c>
      <c r="L16" s="38">
        <v>51</v>
      </c>
      <c r="M16" s="38">
        <v>30</v>
      </c>
      <c r="N16" s="38">
        <v>22</v>
      </c>
      <c r="O16" s="38">
        <v>52</v>
      </c>
      <c r="P16" s="38">
        <v>19</v>
      </c>
      <c r="Q16" s="38">
        <v>19</v>
      </c>
      <c r="R16" s="38">
        <v>38</v>
      </c>
      <c r="S16" s="38">
        <v>23</v>
      </c>
      <c r="T16" s="38">
        <v>13</v>
      </c>
      <c r="U16" s="38">
        <v>36</v>
      </c>
      <c r="V16" s="38">
        <v>20</v>
      </c>
      <c r="W16" s="38">
        <v>23</v>
      </c>
      <c r="X16" s="38">
        <v>43</v>
      </c>
      <c r="Y16" s="38">
        <v>22</v>
      </c>
      <c r="Z16" s="38">
        <v>21</v>
      </c>
      <c r="AA16" s="38">
        <v>43</v>
      </c>
      <c r="AB16" s="38">
        <v>56</v>
      </c>
      <c r="AC16" s="38">
        <v>37</v>
      </c>
      <c r="AD16" s="38">
        <f t="shared" si="5"/>
        <v>93</v>
      </c>
      <c r="AE16" s="38">
        <v>31</v>
      </c>
      <c r="AF16" s="38">
        <v>25</v>
      </c>
      <c r="AG16" s="38"/>
      <c r="AH16" s="38">
        <f t="shared" si="6"/>
        <v>56</v>
      </c>
    </row>
    <row r="17" spans="1:34" s="8" customFormat="1">
      <c r="A17" s="39">
        <v>52.020499999999998</v>
      </c>
      <c r="B17" s="32" t="s">
        <v>58</v>
      </c>
      <c r="C17" s="40" t="s">
        <v>59</v>
      </c>
      <c r="D17" s="38"/>
      <c r="E17" s="38"/>
      <c r="F17" s="38"/>
      <c r="G17" s="38">
        <v>1</v>
      </c>
      <c r="H17" s="38"/>
      <c r="I17" s="38">
        <v>1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44"/>
      <c r="Z17" s="44"/>
      <c r="AA17" s="44"/>
      <c r="AB17" s="44"/>
      <c r="AC17" s="44"/>
      <c r="AD17" s="44"/>
      <c r="AE17" s="44"/>
      <c r="AF17" s="44"/>
      <c r="AG17" s="44"/>
      <c r="AH17" s="44"/>
    </row>
    <row r="18" spans="1:34" s="8" customFormat="1">
      <c r="A18" s="47" t="s">
        <v>60</v>
      </c>
      <c r="B18" s="48"/>
      <c r="C18" s="48"/>
      <c r="D18" s="49">
        <v>17</v>
      </c>
      <c r="E18" s="49">
        <v>17</v>
      </c>
      <c r="F18" s="49">
        <v>34</v>
      </c>
      <c r="G18" s="49">
        <v>14</v>
      </c>
      <c r="H18" s="49">
        <v>6</v>
      </c>
      <c r="I18" s="49">
        <v>20</v>
      </c>
      <c r="J18" s="49">
        <v>15</v>
      </c>
      <c r="K18" s="49">
        <v>10</v>
      </c>
      <c r="L18" s="49">
        <v>25</v>
      </c>
      <c r="M18" s="49">
        <v>17</v>
      </c>
      <c r="N18" s="49">
        <v>15</v>
      </c>
      <c r="O18" s="49">
        <v>32</v>
      </c>
      <c r="P18" s="49">
        <v>14</v>
      </c>
      <c r="Q18" s="49">
        <v>10</v>
      </c>
      <c r="R18" s="49">
        <v>24</v>
      </c>
      <c r="S18" s="49">
        <v>13</v>
      </c>
      <c r="T18" s="49">
        <v>8</v>
      </c>
      <c r="U18" s="49">
        <v>21</v>
      </c>
      <c r="V18" s="49">
        <v>22</v>
      </c>
      <c r="W18" s="49">
        <v>12</v>
      </c>
      <c r="X18" s="49">
        <v>34</v>
      </c>
      <c r="Y18" s="49">
        <v>18</v>
      </c>
      <c r="Z18" s="49">
        <v>11</v>
      </c>
      <c r="AA18" s="49">
        <v>29</v>
      </c>
      <c r="AB18" s="49">
        <v>16</v>
      </c>
      <c r="AC18" s="49">
        <v>19</v>
      </c>
      <c r="AD18" s="49">
        <f t="shared" si="5"/>
        <v>35</v>
      </c>
      <c r="AE18" s="49">
        <v>41</v>
      </c>
      <c r="AF18" s="49">
        <v>23</v>
      </c>
      <c r="AG18" s="49"/>
      <c r="AH18" s="49">
        <f t="shared" si="6"/>
        <v>64</v>
      </c>
    </row>
    <row r="19" spans="1:34" s="8" customFormat="1">
      <c r="A19" s="36" t="s">
        <v>55</v>
      </c>
      <c r="B19" s="37"/>
      <c r="C19" s="37"/>
      <c r="D19" s="38">
        <v>17</v>
      </c>
      <c r="E19" s="38">
        <v>17</v>
      </c>
      <c r="F19" s="38">
        <v>34</v>
      </c>
      <c r="G19" s="38">
        <v>14</v>
      </c>
      <c r="H19" s="38">
        <v>6</v>
      </c>
      <c r="I19" s="38">
        <v>20</v>
      </c>
      <c r="J19" s="38">
        <v>15</v>
      </c>
      <c r="K19" s="38">
        <v>10</v>
      </c>
      <c r="L19" s="38">
        <v>25</v>
      </c>
      <c r="M19" s="38">
        <v>17</v>
      </c>
      <c r="N19" s="38">
        <v>15</v>
      </c>
      <c r="O19" s="38">
        <v>32</v>
      </c>
      <c r="P19" s="38">
        <v>14</v>
      </c>
      <c r="Q19" s="38">
        <v>10</v>
      </c>
      <c r="R19" s="38">
        <v>24</v>
      </c>
      <c r="S19" s="38">
        <v>13</v>
      </c>
      <c r="T19" s="38">
        <v>8</v>
      </c>
      <c r="U19" s="38">
        <v>21</v>
      </c>
      <c r="V19" s="38">
        <v>22</v>
      </c>
      <c r="W19" s="38">
        <v>12</v>
      </c>
      <c r="X19" s="38">
        <v>34</v>
      </c>
      <c r="Y19" s="38">
        <v>18</v>
      </c>
      <c r="Z19" s="38">
        <v>11</v>
      </c>
      <c r="AA19" s="38">
        <v>29</v>
      </c>
      <c r="AB19" s="38">
        <v>16</v>
      </c>
      <c r="AC19" s="38">
        <v>19</v>
      </c>
      <c r="AD19" s="38">
        <f t="shared" si="5"/>
        <v>35</v>
      </c>
      <c r="AE19" s="38">
        <f>SUM(AE20:AE21)</f>
        <v>41</v>
      </c>
      <c r="AF19" s="38">
        <f t="shared" ref="AF19:AG19" si="7">SUM(AF20:AF21)</f>
        <v>23</v>
      </c>
      <c r="AG19" s="38">
        <f t="shared" si="7"/>
        <v>0</v>
      </c>
      <c r="AH19" s="38">
        <f t="shared" si="6"/>
        <v>64</v>
      </c>
    </row>
    <row r="20" spans="1:34" s="8" customFormat="1">
      <c r="A20" s="39">
        <v>4.0201000000000002</v>
      </c>
      <c r="B20" s="32" t="s">
        <v>61</v>
      </c>
      <c r="C20" s="40" t="s">
        <v>62</v>
      </c>
      <c r="D20" s="38">
        <v>17</v>
      </c>
      <c r="E20" s="38">
        <v>17</v>
      </c>
      <c r="F20" s="38">
        <v>34</v>
      </c>
      <c r="G20" s="38">
        <v>14</v>
      </c>
      <c r="H20" s="38">
        <v>6</v>
      </c>
      <c r="I20" s="38">
        <v>20</v>
      </c>
      <c r="J20" s="38">
        <v>15</v>
      </c>
      <c r="K20" s="38">
        <v>10</v>
      </c>
      <c r="L20" s="38">
        <v>25</v>
      </c>
      <c r="M20" s="38">
        <v>17</v>
      </c>
      <c r="N20" s="38">
        <v>15</v>
      </c>
      <c r="O20" s="38">
        <v>32</v>
      </c>
      <c r="P20" s="38">
        <v>14</v>
      </c>
      <c r="Q20" s="38">
        <v>10</v>
      </c>
      <c r="R20" s="38">
        <v>24</v>
      </c>
      <c r="S20" s="38">
        <v>13</v>
      </c>
      <c r="T20" s="38">
        <v>8</v>
      </c>
      <c r="U20" s="38">
        <v>21</v>
      </c>
      <c r="V20" s="38">
        <v>22</v>
      </c>
      <c r="W20" s="38">
        <v>12</v>
      </c>
      <c r="X20" s="38">
        <v>34</v>
      </c>
      <c r="Y20" s="38">
        <v>18</v>
      </c>
      <c r="Z20" s="38">
        <v>11</v>
      </c>
      <c r="AA20" s="38">
        <v>29</v>
      </c>
      <c r="AB20" s="38">
        <v>16</v>
      </c>
      <c r="AC20" s="38">
        <v>19</v>
      </c>
      <c r="AD20" s="38">
        <f t="shared" si="5"/>
        <v>35</v>
      </c>
      <c r="AE20" s="38">
        <v>32</v>
      </c>
      <c r="AF20" s="38">
        <v>15</v>
      </c>
      <c r="AG20" s="38"/>
      <c r="AH20" s="38">
        <f t="shared" si="6"/>
        <v>47</v>
      </c>
    </row>
    <row r="21" spans="1:34" s="8" customFormat="1">
      <c r="A21" s="39">
        <v>52.021099999999997</v>
      </c>
      <c r="B21" s="32" t="s">
        <v>63</v>
      </c>
      <c r="C21" s="40" t="s">
        <v>64</v>
      </c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>
        <v>9</v>
      </c>
      <c r="AF21" s="38">
        <v>8</v>
      </c>
      <c r="AG21" s="38"/>
      <c r="AH21" s="38">
        <f t="shared" si="6"/>
        <v>17</v>
      </c>
    </row>
    <row r="22" spans="1:34" s="8" customFormat="1">
      <c r="A22" s="47" t="s">
        <v>65</v>
      </c>
      <c r="B22" s="48"/>
      <c r="C22" s="48"/>
      <c r="D22" s="49">
        <v>18</v>
      </c>
      <c r="E22" s="49">
        <v>29</v>
      </c>
      <c r="F22" s="49">
        <v>47</v>
      </c>
      <c r="G22" s="49">
        <v>20</v>
      </c>
      <c r="H22" s="49">
        <v>17</v>
      </c>
      <c r="I22" s="49">
        <v>37</v>
      </c>
      <c r="J22" s="49">
        <v>12</v>
      </c>
      <c r="K22" s="49">
        <v>22</v>
      </c>
      <c r="L22" s="49">
        <v>34</v>
      </c>
      <c r="M22" s="49">
        <v>20</v>
      </c>
      <c r="N22" s="49">
        <v>26</v>
      </c>
      <c r="O22" s="49">
        <v>46</v>
      </c>
      <c r="P22" s="49">
        <v>22</v>
      </c>
      <c r="Q22" s="49">
        <v>29</v>
      </c>
      <c r="R22" s="49">
        <v>51</v>
      </c>
      <c r="S22" s="49">
        <v>15</v>
      </c>
      <c r="T22" s="49">
        <v>18</v>
      </c>
      <c r="U22" s="49">
        <v>33</v>
      </c>
      <c r="V22" s="49">
        <v>18</v>
      </c>
      <c r="W22" s="49">
        <v>20</v>
      </c>
      <c r="X22" s="49">
        <v>38</v>
      </c>
      <c r="Y22" s="49">
        <v>14</v>
      </c>
      <c r="Z22" s="49">
        <v>21</v>
      </c>
      <c r="AA22" s="49">
        <v>35</v>
      </c>
      <c r="AB22" s="49">
        <f>SUM(AB23,AB29)</f>
        <v>21</v>
      </c>
      <c r="AC22" s="49">
        <f>SUM(AC23,AC29)</f>
        <v>22</v>
      </c>
      <c r="AD22" s="49">
        <f t="shared" si="5"/>
        <v>43</v>
      </c>
      <c r="AE22" s="49">
        <f>SUM(AE23,AE29)</f>
        <v>20</v>
      </c>
      <c r="AF22" s="49">
        <f t="shared" ref="AF22:AG22" si="8">SUM(AF23,AF29)</f>
        <v>24</v>
      </c>
      <c r="AG22" s="49">
        <f t="shared" si="8"/>
        <v>1</v>
      </c>
      <c r="AH22" s="49">
        <f t="shared" si="6"/>
        <v>45</v>
      </c>
    </row>
    <row r="23" spans="1:34" s="8" customFormat="1">
      <c r="A23" s="36" t="s">
        <v>46</v>
      </c>
      <c r="B23" s="37"/>
      <c r="C23" s="37"/>
      <c r="D23" s="38">
        <v>13</v>
      </c>
      <c r="E23" s="38">
        <v>18</v>
      </c>
      <c r="F23" s="38">
        <v>31</v>
      </c>
      <c r="G23" s="38">
        <v>14</v>
      </c>
      <c r="H23" s="38">
        <v>12</v>
      </c>
      <c r="I23" s="38">
        <v>26</v>
      </c>
      <c r="J23" s="38">
        <v>9</v>
      </c>
      <c r="K23" s="38">
        <v>18</v>
      </c>
      <c r="L23" s="38">
        <v>27</v>
      </c>
      <c r="M23" s="38">
        <v>13</v>
      </c>
      <c r="N23" s="38">
        <v>14</v>
      </c>
      <c r="O23" s="38">
        <v>27</v>
      </c>
      <c r="P23" s="38">
        <v>12</v>
      </c>
      <c r="Q23" s="38">
        <v>19</v>
      </c>
      <c r="R23" s="38">
        <v>31</v>
      </c>
      <c r="S23" s="38">
        <v>7</v>
      </c>
      <c r="T23" s="38">
        <v>13</v>
      </c>
      <c r="U23" s="38">
        <v>20</v>
      </c>
      <c r="V23" s="38">
        <v>13</v>
      </c>
      <c r="W23" s="38">
        <v>12</v>
      </c>
      <c r="X23" s="38">
        <v>25</v>
      </c>
      <c r="Y23" s="38">
        <v>11</v>
      </c>
      <c r="Z23" s="38">
        <v>12</v>
      </c>
      <c r="AA23" s="38">
        <v>23</v>
      </c>
      <c r="AB23" s="38">
        <f>SUM(AB24:AB28)</f>
        <v>16</v>
      </c>
      <c r="AC23" s="38">
        <f>SUM(AC24:AC28)</f>
        <v>16</v>
      </c>
      <c r="AD23" s="38">
        <f t="shared" si="5"/>
        <v>32</v>
      </c>
      <c r="AE23" s="38">
        <f>SUM(AE24:AE28)</f>
        <v>10</v>
      </c>
      <c r="AF23" s="38">
        <f t="shared" ref="AF23:AG23" si="9">SUM(AF24:AF28)</f>
        <v>13</v>
      </c>
      <c r="AG23" s="38">
        <f t="shared" si="9"/>
        <v>0</v>
      </c>
      <c r="AH23" s="38">
        <f t="shared" si="6"/>
        <v>23</v>
      </c>
    </row>
    <row r="24" spans="1:34" s="8" customFormat="1">
      <c r="A24" s="39">
        <v>3.0104000000000002</v>
      </c>
      <c r="B24" s="32" t="s">
        <v>66</v>
      </c>
      <c r="C24" s="40" t="s">
        <v>67</v>
      </c>
      <c r="D24" s="38">
        <v>2</v>
      </c>
      <c r="E24" s="38"/>
      <c r="F24" s="38">
        <v>2</v>
      </c>
      <c r="G24" s="38">
        <v>3</v>
      </c>
      <c r="H24" s="38">
        <v>1</v>
      </c>
      <c r="I24" s="38">
        <v>4</v>
      </c>
      <c r="J24" s="38">
        <v>3</v>
      </c>
      <c r="K24" s="38">
        <v>3</v>
      </c>
      <c r="L24" s="38">
        <v>6</v>
      </c>
      <c r="M24" s="38">
        <v>1</v>
      </c>
      <c r="N24" s="38">
        <v>4</v>
      </c>
      <c r="O24" s="38">
        <v>5</v>
      </c>
      <c r="P24" s="38">
        <v>2</v>
      </c>
      <c r="Q24" s="38">
        <v>3</v>
      </c>
      <c r="R24" s="38">
        <v>5</v>
      </c>
      <c r="S24" s="38">
        <v>1</v>
      </c>
      <c r="T24" s="38">
        <v>2</v>
      </c>
      <c r="U24" s="38">
        <v>3</v>
      </c>
      <c r="V24" s="38">
        <v>3</v>
      </c>
      <c r="W24" s="38">
        <v>3</v>
      </c>
      <c r="X24" s="38">
        <v>6</v>
      </c>
      <c r="Y24" s="38">
        <v>2</v>
      </c>
      <c r="Z24" s="38">
        <v>2</v>
      </c>
      <c r="AA24" s="38">
        <v>4</v>
      </c>
      <c r="AB24" s="38">
        <v>5</v>
      </c>
      <c r="AC24" s="38">
        <v>2</v>
      </c>
      <c r="AD24" s="38">
        <f t="shared" si="5"/>
        <v>7</v>
      </c>
      <c r="AE24" s="38">
        <v>1</v>
      </c>
      <c r="AF24" s="38">
        <v>2</v>
      </c>
      <c r="AG24" s="38"/>
      <c r="AH24" s="38">
        <f t="shared" si="6"/>
        <v>3</v>
      </c>
    </row>
    <row r="25" spans="1:34" s="8" customFormat="1">
      <c r="A25" s="39">
        <v>26.010100000000001</v>
      </c>
      <c r="B25" s="32" t="s">
        <v>68</v>
      </c>
      <c r="C25" s="40" t="s">
        <v>69</v>
      </c>
      <c r="D25" s="38">
        <v>6</v>
      </c>
      <c r="E25" s="38">
        <v>3</v>
      </c>
      <c r="F25" s="38">
        <v>9</v>
      </c>
      <c r="G25" s="38">
        <v>3</v>
      </c>
      <c r="H25" s="38">
        <v>2</v>
      </c>
      <c r="I25" s="38">
        <v>5</v>
      </c>
      <c r="J25" s="38">
        <v>4</v>
      </c>
      <c r="K25" s="38">
        <v>3</v>
      </c>
      <c r="L25" s="38">
        <v>7</v>
      </c>
      <c r="M25" s="38">
        <v>7</v>
      </c>
      <c r="N25" s="38">
        <v>3</v>
      </c>
      <c r="O25" s="38">
        <v>10</v>
      </c>
      <c r="P25" s="38">
        <v>3</v>
      </c>
      <c r="Q25" s="38">
        <v>8</v>
      </c>
      <c r="R25" s="38">
        <v>11</v>
      </c>
      <c r="S25" s="38"/>
      <c r="T25" s="38">
        <v>2</v>
      </c>
      <c r="U25" s="38">
        <v>2</v>
      </c>
      <c r="V25" s="38">
        <v>3</v>
      </c>
      <c r="W25" s="38">
        <v>3</v>
      </c>
      <c r="X25" s="38">
        <v>6</v>
      </c>
      <c r="Y25" s="38">
        <v>1</v>
      </c>
      <c r="Z25" s="38">
        <v>7</v>
      </c>
      <c r="AA25" s="38">
        <v>8</v>
      </c>
      <c r="AB25" s="38">
        <v>5</v>
      </c>
      <c r="AC25" s="38">
        <v>1</v>
      </c>
      <c r="AD25" s="38">
        <f t="shared" si="5"/>
        <v>6</v>
      </c>
      <c r="AE25" s="38">
        <v>3</v>
      </c>
      <c r="AF25" s="38">
        <v>5</v>
      </c>
      <c r="AG25" s="38"/>
      <c r="AH25" s="38">
        <f t="shared" si="6"/>
        <v>8</v>
      </c>
    </row>
    <row r="26" spans="1:34" s="8" customFormat="1">
      <c r="A26" s="39">
        <v>27.010100000000001</v>
      </c>
      <c r="B26" s="32" t="s">
        <v>70</v>
      </c>
      <c r="C26" s="40" t="s">
        <v>71</v>
      </c>
      <c r="D26" s="38"/>
      <c r="E26" s="38">
        <v>5</v>
      </c>
      <c r="F26" s="38">
        <v>5</v>
      </c>
      <c r="G26" s="38"/>
      <c r="H26" s="38">
        <v>3</v>
      </c>
      <c r="I26" s="38">
        <v>3</v>
      </c>
      <c r="J26" s="38">
        <v>1</v>
      </c>
      <c r="K26" s="38">
        <v>2</v>
      </c>
      <c r="L26" s="38">
        <v>3</v>
      </c>
      <c r="M26" s="38">
        <v>1</v>
      </c>
      <c r="N26" s="38"/>
      <c r="O26" s="38">
        <v>1</v>
      </c>
      <c r="P26" s="38"/>
      <c r="Q26" s="38">
        <v>4</v>
      </c>
      <c r="R26" s="38">
        <v>4</v>
      </c>
      <c r="S26" s="38"/>
      <c r="T26" s="38">
        <v>1</v>
      </c>
      <c r="U26" s="38">
        <v>1</v>
      </c>
      <c r="V26" s="38"/>
      <c r="W26" s="38">
        <v>1</v>
      </c>
      <c r="X26" s="38">
        <v>1</v>
      </c>
      <c r="Y26" s="38"/>
      <c r="Z26" s="38"/>
      <c r="AA26" s="38"/>
      <c r="AB26" s="38">
        <v>1</v>
      </c>
      <c r="AC26" s="38">
        <v>4</v>
      </c>
      <c r="AD26" s="38">
        <f t="shared" si="5"/>
        <v>5</v>
      </c>
      <c r="AE26" s="38"/>
      <c r="AF26" s="38">
        <v>1</v>
      </c>
      <c r="AG26" s="38"/>
      <c r="AH26" s="38">
        <f t="shared" si="6"/>
        <v>1</v>
      </c>
    </row>
    <row r="27" spans="1:34" s="8" customFormat="1">
      <c r="A27" s="39">
        <v>40.0501</v>
      </c>
      <c r="B27" s="32" t="s">
        <v>72</v>
      </c>
      <c r="C27" s="40" t="s">
        <v>73</v>
      </c>
      <c r="D27" s="38">
        <v>4</v>
      </c>
      <c r="E27" s="38">
        <v>1</v>
      </c>
      <c r="F27" s="38">
        <v>5</v>
      </c>
      <c r="G27" s="38">
        <v>5</v>
      </c>
      <c r="H27" s="38">
        <v>2</v>
      </c>
      <c r="I27" s="38">
        <v>7</v>
      </c>
      <c r="J27" s="38">
        <v>1</v>
      </c>
      <c r="K27" s="38">
        <v>5</v>
      </c>
      <c r="L27" s="38">
        <v>6</v>
      </c>
      <c r="M27" s="38">
        <v>3</v>
      </c>
      <c r="N27" s="38">
        <v>4</v>
      </c>
      <c r="O27" s="38">
        <v>7</v>
      </c>
      <c r="P27" s="38">
        <v>7</v>
      </c>
      <c r="Q27" s="38">
        <v>2</v>
      </c>
      <c r="R27" s="38">
        <v>9</v>
      </c>
      <c r="S27" s="38">
        <v>5</v>
      </c>
      <c r="T27" s="38">
        <v>5</v>
      </c>
      <c r="U27" s="38">
        <v>10</v>
      </c>
      <c r="V27" s="38">
        <v>6</v>
      </c>
      <c r="W27" s="38">
        <v>5</v>
      </c>
      <c r="X27" s="38">
        <v>11</v>
      </c>
      <c r="Y27" s="38">
        <v>5</v>
      </c>
      <c r="Z27" s="38">
        <v>2</v>
      </c>
      <c r="AA27" s="38">
        <v>7</v>
      </c>
      <c r="AB27" s="38">
        <v>4</v>
      </c>
      <c r="AC27" s="38">
        <v>5</v>
      </c>
      <c r="AD27" s="38">
        <f t="shared" si="5"/>
        <v>9</v>
      </c>
      <c r="AE27" s="38">
        <v>5</v>
      </c>
      <c r="AF27" s="38">
        <v>2</v>
      </c>
      <c r="AG27" s="38"/>
      <c r="AH27" s="38">
        <f t="shared" si="6"/>
        <v>7</v>
      </c>
    </row>
    <row r="28" spans="1:34" s="8" customFormat="1">
      <c r="A28" s="39">
        <v>40.050600000000003</v>
      </c>
      <c r="B28" s="32" t="s">
        <v>74</v>
      </c>
      <c r="C28" s="40" t="s">
        <v>75</v>
      </c>
      <c r="D28" s="38">
        <v>1</v>
      </c>
      <c r="E28" s="38">
        <v>9</v>
      </c>
      <c r="F28" s="38">
        <v>10</v>
      </c>
      <c r="G28" s="38">
        <v>3</v>
      </c>
      <c r="H28" s="38">
        <v>4</v>
      </c>
      <c r="I28" s="38">
        <v>7</v>
      </c>
      <c r="J28" s="38"/>
      <c r="K28" s="38">
        <v>5</v>
      </c>
      <c r="L28" s="38">
        <v>5</v>
      </c>
      <c r="M28" s="38">
        <v>1</v>
      </c>
      <c r="N28" s="38">
        <v>3</v>
      </c>
      <c r="O28" s="38">
        <v>4</v>
      </c>
      <c r="P28" s="38"/>
      <c r="Q28" s="38">
        <v>2</v>
      </c>
      <c r="R28" s="38">
        <v>2</v>
      </c>
      <c r="S28" s="38">
        <v>1</v>
      </c>
      <c r="T28" s="38">
        <v>3</v>
      </c>
      <c r="U28" s="38">
        <v>4</v>
      </c>
      <c r="V28" s="38">
        <v>1</v>
      </c>
      <c r="W28" s="38"/>
      <c r="X28" s="38">
        <v>1</v>
      </c>
      <c r="Y28" s="38">
        <v>3</v>
      </c>
      <c r="Z28" s="38">
        <v>1</v>
      </c>
      <c r="AA28" s="38">
        <v>4</v>
      </c>
      <c r="AB28" s="38">
        <v>1</v>
      </c>
      <c r="AC28" s="38">
        <v>4</v>
      </c>
      <c r="AD28" s="38">
        <f t="shared" si="5"/>
        <v>5</v>
      </c>
      <c r="AE28" s="38">
        <v>1</v>
      </c>
      <c r="AF28" s="38">
        <v>3</v>
      </c>
      <c r="AG28" s="38"/>
      <c r="AH28" s="38">
        <f t="shared" si="6"/>
        <v>4</v>
      </c>
    </row>
    <row r="29" spans="1:34" s="8" customFormat="1">
      <c r="A29" s="36" t="s">
        <v>55</v>
      </c>
      <c r="B29" s="37"/>
      <c r="C29" s="37"/>
      <c r="D29" s="38">
        <v>5</v>
      </c>
      <c r="E29" s="38">
        <v>11</v>
      </c>
      <c r="F29" s="38">
        <v>16</v>
      </c>
      <c r="G29" s="38">
        <v>6</v>
      </c>
      <c r="H29" s="38">
        <v>5</v>
      </c>
      <c r="I29" s="38">
        <v>11</v>
      </c>
      <c r="J29" s="38">
        <v>3</v>
      </c>
      <c r="K29" s="38">
        <v>4</v>
      </c>
      <c r="L29" s="38">
        <v>7</v>
      </c>
      <c r="M29" s="38">
        <v>7</v>
      </c>
      <c r="N29" s="38">
        <v>12</v>
      </c>
      <c r="O29" s="38">
        <v>19</v>
      </c>
      <c r="P29" s="38">
        <v>10</v>
      </c>
      <c r="Q29" s="38">
        <v>10</v>
      </c>
      <c r="R29" s="38">
        <v>20</v>
      </c>
      <c r="S29" s="38">
        <v>8</v>
      </c>
      <c r="T29" s="38">
        <v>5</v>
      </c>
      <c r="U29" s="38">
        <v>13</v>
      </c>
      <c r="V29" s="38">
        <v>5</v>
      </c>
      <c r="W29" s="38">
        <v>8</v>
      </c>
      <c r="X29" s="38">
        <v>13</v>
      </c>
      <c r="Y29" s="38">
        <v>3</v>
      </c>
      <c r="Z29" s="38">
        <v>9</v>
      </c>
      <c r="AA29" s="38">
        <v>12</v>
      </c>
      <c r="AB29" s="38">
        <f>SUM(AB30:AB35)</f>
        <v>5</v>
      </c>
      <c r="AC29" s="38">
        <f>SUM(AC30:AC35)</f>
        <v>6</v>
      </c>
      <c r="AD29" s="38">
        <f t="shared" si="5"/>
        <v>11</v>
      </c>
      <c r="AE29" s="38">
        <f>SUM(AE30:AE35)</f>
        <v>10</v>
      </c>
      <c r="AF29" s="38">
        <f t="shared" ref="AF29:AG29" si="10">SUM(AF30:AF35)</f>
        <v>11</v>
      </c>
      <c r="AG29" s="38">
        <f t="shared" si="10"/>
        <v>1</v>
      </c>
      <c r="AH29" s="38">
        <f t="shared" si="6"/>
        <v>22</v>
      </c>
    </row>
    <row r="30" spans="1:34" s="8" customFormat="1">
      <c r="A30" s="39">
        <v>3.0104000000000002</v>
      </c>
      <c r="B30" s="32" t="s">
        <v>66</v>
      </c>
      <c r="C30" s="40" t="s">
        <v>67</v>
      </c>
      <c r="D30" s="38">
        <v>1</v>
      </c>
      <c r="E30" s="38">
        <v>1</v>
      </c>
      <c r="F30" s="38">
        <v>2</v>
      </c>
      <c r="G30" s="38">
        <v>2</v>
      </c>
      <c r="H30" s="38">
        <v>1</v>
      </c>
      <c r="I30" s="38">
        <v>3</v>
      </c>
      <c r="J30" s="38"/>
      <c r="K30" s="38"/>
      <c r="L30" s="38"/>
      <c r="M30" s="38">
        <v>1</v>
      </c>
      <c r="N30" s="38">
        <v>3</v>
      </c>
      <c r="O30" s="38">
        <v>4</v>
      </c>
      <c r="P30" s="38">
        <v>2</v>
      </c>
      <c r="Q30" s="38">
        <v>3</v>
      </c>
      <c r="R30" s="38">
        <v>5</v>
      </c>
      <c r="S30" s="38">
        <v>1</v>
      </c>
      <c r="T30" s="38">
        <v>1</v>
      </c>
      <c r="U30" s="38">
        <v>2</v>
      </c>
      <c r="V30" s="38">
        <v>1</v>
      </c>
      <c r="W30" s="38"/>
      <c r="X30" s="38">
        <v>1</v>
      </c>
      <c r="Y30" s="38">
        <v>2</v>
      </c>
      <c r="Z30" s="38">
        <v>3</v>
      </c>
      <c r="AA30" s="38">
        <v>5</v>
      </c>
      <c r="AB30" s="38">
        <v>1</v>
      </c>
      <c r="AC30" s="38"/>
      <c r="AD30" s="38">
        <f t="shared" si="5"/>
        <v>1</v>
      </c>
      <c r="AE30" s="38">
        <v>1</v>
      </c>
      <c r="AF30" s="38">
        <v>1</v>
      </c>
      <c r="AG30" s="38"/>
      <c r="AH30" s="38">
        <f t="shared" si="6"/>
        <v>2</v>
      </c>
    </row>
    <row r="31" spans="1:34" s="8" customFormat="1">
      <c r="A31" s="39">
        <v>26.010100000000001</v>
      </c>
      <c r="B31" s="32" t="s">
        <v>68</v>
      </c>
      <c r="C31" s="40" t="s">
        <v>69</v>
      </c>
      <c r="D31" s="38">
        <v>3</v>
      </c>
      <c r="E31" s="38">
        <v>5</v>
      </c>
      <c r="F31" s="38">
        <v>8</v>
      </c>
      <c r="G31" s="38">
        <v>3</v>
      </c>
      <c r="H31" s="38">
        <v>3</v>
      </c>
      <c r="I31" s="38">
        <v>6</v>
      </c>
      <c r="J31" s="38">
        <v>1</v>
      </c>
      <c r="K31" s="38">
        <v>1</v>
      </c>
      <c r="L31" s="38">
        <v>2</v>
      </c>
      <c r="M31" s="38">
        <v>3</v>
      </c>
      <c r="N31" s="38">
        <v>2</v>
      </c>
      <c r="O31" s="38">
        <v>5</v>
      </c>
      <c r="P31" s="38">
        <v>6</v>
      </c>
      <c r="Q31" s="38">
        <v>3</v>
      </c>
      <c r="R31" s="38">
        <v>9</v>
      </c>
      <c r="S31" s="38">
        <v>5</v>
      </c>
      <c r="T31" s="38">
        <v>3</v>
      </c>
      <c r="U31" s="38">
        <v>8</v>
      </c>
      <c r="V31" s="38">
        <v>1</v>
      </c>
      <c r="W31" s="38">
        <v>2</v>
      </c>
      <c r="X31" s="38">
        <v>3</v>
      </c>
      <c r="Y31" s="38">
        <v>1</v>
      </c>
      <c r="Z31" s="38">
        <v>3</v>
      </c>
      <c r="AA31" s="38">
        <v>4</v>
      </c>
      <c r="AB31" s="38">
        <v>4</v>
      </c>
      <c r="AC31" s="38">
        <v>3</v>
      </c>
      <c r="AD31" s="38">
        <f t="shared" si="5"/>
        <v>7</v>
      </c>
      <c r="AE31" s="38">
        <v>5</v>
      </c>
      <c r="AF31" s="38">
        <v>3</v>
      </c>
      <c r="AG31" s="38"/>
      <c r="AH31" s="38">
        <f t="shared" si="6"/>
        <v>8</v>
      </c>
    </row>
    <row r="32" spans="1:34" s="8" customFormat="1">
      <c r="A32" s="39">
        <v>27.010100000000001</v>
      </c>
      <c r="B32" s="32" t="s">
        <v>70</v>
      </c>
      <c r="C32" s="40" t="s">
        <v>71</v>
      </c>
      <c r="D32" s="38"/>
      <c r="E32" s="38">
        <v>2</v>
      </c>
      <c r="F32" s="38">
        <v>2</v>
      </c>
      <c r="G32" s="38"/>
      <c r="H32" s="38"/>
      <c r="I32" s="38"/>
      <c r="J32" s="38">
        <v>1</v>
      </c>
      <c r="K32" s="38">
        <v>2</v>
      </c>
      <c r="L32" s="38">
        <v>3</v>
      </c>
      <c r="M32" s="38">
        <v>2</v>
      </c>
      <c r="N32" s="38">
        <v>5</v>
      </c>
      <c r="O32" s="38">
        <v>7</v>
      </c>
      <c r="P32" s="38">
        <v>2</v>
      </c>
      <c r="Q32" s="38">
        <v>3</v>
      </c>
      <c r="R32" s="38">
        <v>5</v>
      </c>
      <c r="S32" s="38">
        <v>2</v>
      </c>
      <c r="T32" s="38"/>
      <c r="U32" s="38">
        <v>2</v>
      </c>
      <c r="V32" s="38">
        <v>2</v>
      </c>
      <c r="W32" s="38">
        <v>5</v>
      </c>
      <c r="X32" s="38">
        <v>7</v>
      </c>
      <c r="Y32" s="38"/>
      <c r="Z32" s="38">
        <v>3</v>
      </c>
      <c r="AA32" s="38">
        <v>3</v>
      </c>
      <c r="AB32" s="38"/>
      <c r="AC32" s="38"/>
      <c r="AD32" s="38">
        <f t="shared" si="5"/>
        <v>0</v>
      </c>
      <c r="AE32" s="38">
        <v>2</v>
      </c>
      <c r="AF32" s="38">
        <v>1</v>
      </c>
      <c r="AG32" s="38">
        <v>1</v>
      </c>
      <c r="AH32" s="38">
        <f t="shared" si="6"/>
        <v>4</v>
      </c>
    </row>
    <row r="33" spans="1:34" s="8" customFormat="1">
      <c r="A33" s="39">
        <v>40.0501</v>
      </c>
      <c r="B33" s="32" t="s">
        <v>72</v>
      </c>
      <c r="C33" s="40" t="s">
        <v>73</v>
      </c>
      <c r="D33" s="38"/>
      <c r="E33" s="38">
        <v>1</v>
      </c>
      <c r="F33" s="38">
        <v>1</v>
      </c>
      <c r="G33" s="38">
        <v>1</v>
      </c>
      <c r="H33" s="38">
        <v>1</v>
      </c>
      <c r="I33" s="38">
        <v>2</v>
      </c>
      <c r="J33" s="38">
        <v>1</v>
      </c>
      <c r="K33" s="38"/>
      <c r="L33" s="38">
        <v>1</v>
      </c>
      <c r="M33" s="38"/>
      <c r="N33" s="38"/>
      <c r="O33" s="38"/>
      <c r="P33" s="38"/>
      <c r="Q33" s="38"/>
      <c r="R33" s="38"/>
      <c r="S33" s="38"/>
      <c r="T33" s="38"/>
      <c r="U33" s="38"/>
      <c r="V33" s="38">
        <v>1</v>
      </c>
      <c r="W33" s="38"/>
      <c r="X33" s="38">
        <v>1</v>
      </c>
      <c r="Y33" s="38"/>
      <c r="Z33" s="38"/>
      <c r="AA33" s="38"/>
      <c r="AB33" s="38"/>
      <c r="AC33" s="38"/>
      <c r="AD33" s="38">
        <f t="shared" si="5"/>
        <v>0</v>
      </c>
      <c r="AE33" s="38">
        <v>1</v>
      </c>
      <c r="AF33" s="38"/>
      <c r="AG33" s="38"/>
      <c r="AH33" s="38">
        <f t="shared" si="6"/>
        <v>1</v>
      </c>
    </row>
    <row r="34" spans="1:34" s="8" customFormat="1">
      <c r="A34" s="39">
        <v>11.0701</v>
      </c>
      <c r="B34" s="32" t="s">
        <v>76</v>
      </c>
      <c r="C34" s="40" t="s">
        <v>77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>
        <v>3</v>
      </c>
      <c r="AG34" s="38"/>
      <c r="AH34" s="38">
        <f>SUM(AE34:AG34)</f>
        <v>3</v>
      </c>
    </row>
    <row r="35" spans="1:34" s="8" customFormat="1">
      <c r="A35" s="39">
        <v>40.080100000000002</v>
      </c>
      <c r="B35" s="32" t="s">
        <v>78</v>
      </c>
      <c r="C35" s="40" t="s">
        <v>79</v>
      </c>
      <c r="D35" s="38">
        <v>1</v>
      </c>
      <c r="E35" s="38">
        <v>2</v>
      </c>
      <c r="F35" s="38">
        <v>3</v>
      </c>
      <c r="G35" s="38"/>
      <c r="H35" s="38"/>
      <c r="I35" s="38"/>
      <c r="J35" s="38"/>
      <c r="K35" s="38">
        <v>1</v>
      </c>
      <c r="L35" s="38">
        <v>1</v>
      </c>
      <c r="M35" s="38">
        <v>1</v>
      </c>
      <c r="N35" s="38">
        <v>2</v>
      </c>
      <c r="O35" s="38">
        <v>3</v>
      </c>
      <c r="P35" s="38"/>
      <c r="Q35" s="38">
        <v>1</v>
      </c>
      <c r="R35" s="38">
        <v>1</v>
      </c>
      <c r="S35" s="38"/>
      <c r="T35" s="38">
        <v>1</v>
      </c>
      <c r="U35" s="38">
        <v>1</v>
      </c>
      <c r="V35" s="38"/>
      <c r="W35" s="38">
        <v>1</v>
      </c>
      <c r="X35" s="38">
        <v>1</v>
      </c>
      <c r="Y35" s="38"/>
      <c r="Z35" s="38"/>
      <c r="AA35" s="38"/>
      <c r="AB35" s="38"/>
      <c r="AC35" s="38">
        <v>3</v>
      </c>
      <c r="AD35" s="38">
        <f t="shared" si="5"/>
        <v>3</v>
      </c>
      <c r="AE35" s="38">
        <v>1</v>
      </c>
      <c r="AF35" s="38">
        <v>3</v>
      </c>
      <c r="AG35" s="38"/>
      <c r="AH35" s="38">
        <f t="shared" si="6"/>
        <v>4</v>
      </c>
    </row>
    <row r="36" spans="1:34" s="8" customFormat="1">
      <c r="A36" s="47" t="s">
        <v>80</v>
      </c>
      <c r="B36" s="48"/>
      <c r="C36" s="48"/>
      <c r="D36" s="49">
        <v>87</v>
      </c>
      <c r="E36" s="49">
        <v>31</v>
      </c>
      <c r="F36" s="49">
        <v>118</v>
      </c>
      <c r="G36" s="49">
        <v>145</v>
      </c>
      <c r="H36" s="49">
        <v>42</v>
      </c>
      <c r="I36" s="49">
        <v>187</v>
      </c>
      <c r="J36" s="49">
        <v>97</v>
      </c>
      <c r="K36" s="49">
        <v>47</v>
      </c>
      <c r="L36" s="49">
        <v>144</v>
      </c>
      <c r="M36" s="49">
        <v>76</v>
      </c>
      <c r="N36" s="49">
        <v>39</v>
      </c>
      <c r="O36" s="49">
        <v>115</v>
      </c>
      <c r="P36" s="49">
        <v>74</v>
      </c>
      <c r="Q36" s="49">
        <v>32</v>
      </c>
      <c r="R36" s="49">
        <v>106</v>
      </c>
      <c r="S36" s="49">
        <v>89</v>
      </c>
      <c r="T36" s="49">
        <v>49</v>
      </c>
      <c r="U36" s="49">
        <v>138</v>
      </c>
      <c r="V36" s="49">
        <v>91</v>
      </c>
      <c r="W36" s="49">
        <v>42</v>
      </c>
      <c r="X36" s="49">
        <v>133</v>
      </c>
      <c r="Y36" s="49">
        <v>84</v>
      </c>
      <c r="Z36" s="49">
        <v>32</v>
      </c>
      <c r="AA36" s="49">
        <v>116</v>
      </c>
      <c r="AB36" s="49">
        <f>SUM(AB37,AB40)</f>
        <v>79</v>
      </c>
      <c r="AC36" s="49">
        <f>SUM(AC37,AC40)</f>
        <v>49</v>
      </c>
      <c r="AD36" s="49">
        <f t="shared" si="5"/>
        <v>128</v>
      </c>
      <c r="AE36" s="49">
        <f>SUM(AE37,AE40)</f>
        <v>74</v>
      </c>
      <c r="AF36" s="49">
        <f t="shared" ref="AF36:AG36" si="11">SUM(AF37,AF40)</f>
        <v>53</v>
      </c>
      <c r="AG36" s="49">
        <f t="shared" si="11"/>
        <v>0</v>
      </c>
      <c r="AH36" s="49">
        <f t="shared" si="6"/>
        <v>127</v>
      </c>
    </row>
    <row r="37" spans="1:34" s="8" customFormat="1">
      <c r="A37" s="36" t="s">
        <v>46</v>
      </c>
      <c r="B37" s="37"/>
      <c r="C37" s="37"/>
      <c r="D37" s="38">
        <v>22</v>
      </c>
      <c r="E37" s="38"/>
      <c r="F37" s="38">
        <v>22</v>
      </c>
      <c r="G37" s="38">
        <v>30</v>
      </c>
      <c r="H37" s="38">
        <v>5</v>
      </c>
      <c r="I37" s="38">
        <v>35</v>
      </c>
      <c r="J37" s="38">
        <v>7</v>
      </c>
      <c r="K37" s="38">
        <v>6</v>
      </c>
      <c r="L37" s="38">
        <v>13</v>
      </c>
      <c r="M37" s="38">
        <v>9</v>
      </c>
      <c r="N37" s="38">
        <v>7</v>
      </c>
      <c r="O37" s="38">
        <v>16</v>
      </c>
      <c r="P37" s="38">
        <v>14</v>
      </c>
      <c r="Q37" s="38">
        <v>9</v>
      </c>
      <c r="R37" s="38">
        <v>23</v>
      </c>
      <c r="S37" s="38">
        <v>15</v>
      </c>
      <c r="T37" s="38">
        <v>12</v>
      </c>
      <c r="U37" s="38">
        <v>27</v>
      </c>
      <c r="V37" s="38">
        <v>15</v>
      </c>
      <c r="W37" s="38">
        <v>7</v>
      </c>
      <c r="X37" s="38">
        <v>22</v>
      </c>
      <c r="Y37" s="38">
        <v>15</v>
      </c>
      <c r="Z37" s="38">
        <v>6</v>
      </c>
      <c r="AA37" s="38">
        <v>21</v>
      </c>
      <c r="AB37" s="38">
        <f>SUM(AB38:AB39)</f>
        <v>15</v>
      </c>
      <c r="AC37" s="38">
        <f>SUM(AC38:AC39)</f>
        <v>8</v>
      </c>
      <c r="AD37" s="38">
        <f t="shared" si="5"/>
        <v>23</v>
      </c>
      <c r="AE37" s="38">
        <f>SUM(AE38:AE39)</f>
        <v>27</v>
      </c>
      <c r="AF37" s="38">
        <f t="shared" ref="AF37:AG37" si="12">SUM(AF38:AF39)</f>
        <v>3</v>
      </c>
      <c r="AG37" s="38">
        <f t="shared" si="12"/>
        <v>0</v>
      </c>
      <c r="AH37" s="38">
        <f t="shared" si="6"/>
        <v>30</v>
      </c>
    </row>
    <row r="38" spans="1:34" s="8" customFormat="1">
      <c r="A38" s="39">
        <v>42.010100000000001</v>
      </c>
      <c r="B38" s="32" t="s">
        <v>81</v>
      </c>
      <c r="C38" s="40" t="s">
        <v>82</v>
      </c>
      <c r="D38" s="38">
        <v>19</v>
      </c>
      <c r="E38" s="38"/>
      <c r="F38" s="38">
        <v>19</v>
      </c>
      <c r="G38" s="38">
        <v>27</v>
      </c>
      <c r="H38" s="38">
        <v>3</v>
      </c>
      <c r="I38" s="38">
        <v>30</v>
      </c>
      <c r="J38" s="38">
        <v>6</v>
      </c>
      <c r="K38" s="38">
        <v>5</v>
      </c>
      <c r="L38" s="38">
        <v>11</v>
      </c>
      <c r="M38" s="38">
        <v>5</v>
      </c>
      <c r="N38" s="38">
        <v>5</v>
      </c>
      <c r="O38" s="38">
        <v>10</v>
      </c>
      <c r="P38" s="38">
        <v>13</v>
      </c>
      <c r="Q38" s="38">
        <v>8</v>
      </c>
      <c r="R38" s="38">
        <v>21</v>
      </c>
      <c r="S38" s="38">
        <v>12</v>
      </c>
      <c r="T38" s="38">
        <v>11</v>
      </c>
      <c r="U38" s="38">
        <v>23</v>
      </c>
      <c r="V38" s="38">
        <v>13</v>
      </c>
      <c r="W38" s="38">
        <v>6</v>
      </c>
      <c r="X38" s="38">
        <v>19</v>
      </c>
      <c r="Y38" s="38">
        <v>11</v>
      </c>
      <c r="Z38" s="38">
        <v>4</v>
      </c>
      <c r="AA38" s="38">
        <v>15</v>
      </c>
      <c r="AB38" s="38">
        <v>15</v>
      </c>
      <c r="AC38" s="38">
        <v>8</v>
      </c>
      <c r="AD38" s="38">
        <f t="shared" si="5"/>
        <v>23</v>
      </c>
      <c r="AE38" s="38">
        <v>25</v>
      </c>
      <c r="AF38" s="38">
        <v>3</v>
      </c>
      <c r="AG38" s="38"/>
      <c r="AH38" s="38">
        <f t="shared" si="6"/>
        <v>28</v>
      </c>
    </row>
    <row r="39" spans="1:34" s="8" customFormat="1">
      <c r="A39" s="39">
        <v>44.070099999999996</v>
      </c>
      <c r="B39" s="32" t="s">
        <v>83</v>
      </c>
      <c r="C39" s="40" t="s">
        <v>84</v>
      </c>
      <c r="D39" s="38">
        <v>3</v>
      </c>
      <c r="E39" s="38"/>
      <c r="F39" s="38">
        <v>3</v>
      </c>
      <c r="G39" s="38">
        <v>3</v>
      </c>
      <c r="H39" s="38">
        <v>2</v>
      </c>
      <c r="I39" s="38">
        <v>5</v>
      </c>
      <c r="J39" s="38">
        <v>1</v>
      </c>
      <c r="K39" s="38">
        <v>1</v>
      </c>
      <c r="L39" s="38">
        <v>2</v>
      </c>
      <c r="M39" s="38">
        <v>4</v>
      </c>
      <c r="N39" s="38">
        <v>2</v>
      </c>
      <c r="O39" s="38">
        <v>6</v>
      </c>
      <c r="P39" s="38">
        <v>1</v>
      </c>
      <c r="Q39" s="38">
        <v>1</v>
      </c>
      <c r="R39" s="38">
        <v>2</v>
      </c>
      <c r="S39" s="38">
        <v>3</v>
      </c>
      <c r="T39" s="38">
        <v>1</v>
      </c>
      <c r="U39" s="38">
        <v>4</v>
      </c>
      <c r="V39" s="38">
        <v>2</v>
      </c>
      <c r="W39" s="38">
        <v>1</v>
      </c>
      <c r="X39" s="38">
        <v>3</v>
      </c>
      <c r="Y39" s="38">
        <v>4</v>
      </c>
      <c r="Z39" s="38">
        <v>2</v>
      </c>
      <c r="AA39" s="38">
        <v>6</v>
      </c>
      <c r="AB39" s="38"/>
      <c r="AC39" s="38"/>
      <c r="AD39" s="38">
        <f t="shared" si="5"/>
        <v>0</v>
      </c>
      <c r="AE39" s="38">
        <v>2</v>
      </c>
      <c r="AF39" s="38"/>
      <c r="AG39" s="38"/>
      <c r="AH39" s="38">
        <f t="shared" si="6"/>
        <v>2</v>
      </c>
    </row>
    <row r="40" spans="1:34" s="8" customFormat="1">
      <c r="A40" s="36" t="s">
        <v>55</v>
      </c>
      <c r="B40" s="37"/>
      <c r="C40" s="37"/>
      <c r="D40" s="38">
        <v>65</v>
      </c>
      <c r="E40" s="38">
        <v>31</v>
      </c>
      <c r="F40" s="38">
        <v>96</v>
      </c>
      <c r="G40" s="38">
        <v>115</v>
      </c>
      <c r="H40" s="38">
        <v>37</v>
      </c>
      <c r="I40" s="38">
        <v>152</v>
      </c>
      <c r="J40" s="38">
        <v>90</v>
      </c>
      <c r="K40" s="38">
        <v>41</v>
      </c>
      <c r="L40" s="38">
        <v>131</v>
      </c>
      <c r="M40" s="38">
        <v>67</v>
      </c>
      <c r="N40" s="38">
        <v>32</v>
      </c>
      <c r="O40" s="38">
        <v>99</v>
      </c>
      <c r="P40" s="38">
        <v>60</v>
      </c>
      <c r="Q40" s="38">
        <v>23</v>
      </c>
      <c r="R40" s="38">
        <v>83</v>
      </c>
      <c r="S40" s="38">
        <v>74</v>
      </c>
      <c r="T40" s="38">
        <v>37</v>
      </c>
      <c r="U40" s="38">
        <v>111</v>
      </c>
      <c r="V40" s="38">
        <v>76</v>
      </c>
      <c r="W40" s="38">
        <v>35</v>
      </c>
      <c r="X40" s="38">
        <v>111</v>
      </c>
      <c r="Y40" s="38">
        <v>69</v>
      </c>
      <c r="Z40" s="38">
        <v>26</v>
      </c>
      <c r="AA40" s="38">
        <v>95</v>
      </c>
      <c r="AB40" s="38">
        <f>SUM(AB41:AB58)</f>
        <v>64</v>
      </c>
      <c r="AC40" s="38">
        <f>SUM(AC41:AC58)</f>
        <v>41</v>
      </c>
      <c r="AD40" s="38">
        <f t="shared" si="5"/>
        <v>105</v>
      </c>
      <c r="AE40" s="38">
        <f>SUM(AE41:AE58)</f>
        <v>47</v>
      </c>
      <c r="AF40" s="38">
        <f t="shared" ref="AF40:AG40" si="13">SUM(AF41:AF58)</f>
        <v>50</v>
      </c>
      <c r="AG40" s="38">
        <f t="shared" si="13"/>
        <v>0</v>
      </c>
      <c r="AH40" s="38">
        <f t="shared" si="6"/>
        <v>97</v>
      </c>
    </row>
    <row r="41" spans="1:34" s="8" customFormat="1">
      <c r="A41" s="39">
        <v>42.010100000000001</v>
      </c>
      <c r="B41" s="32" t="s">
        <v>81</v>
      </c>
      <c r="C41" s="40" t="s">
        <v>85</v>
      </c>
      <c r="D41" s="38"/>
      <c r="E41" s="38"/>
      <c r="F41" s="38"/>
      <c r="G41" s="38"/>
      <c r="H41" s="38"/>
      <c r="I41" s="38"/>
      <c r="J41" s="38">
        <v>1</v>
      </c>
      <c r="K41" s="38"/>
      <c r="L41" s="38">
        <v>1</v>
      </c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44"/>
      <c r="Z41" s="44"/>
      <c r="AA41" s="44"/>
      <c r="AB41" s="44"/>
      <c r="AC41" s="44"/>
      <c r="AD41" s="44"/>
      <c r="AE41" s="44"/>
      <c r="AF41" s="44"/>
      <c r="AG41" s="44"/>
      <c r="AH41" s="44"/>
    </row>
    <row r="42" spans="1:34" s="8" customFormat="1">
      <c r="A42" s="39">
        <v>42.020099999999999</v>
      </c>
      <c r="B42" s="32" t="s">
        <v>86</v>
      </c>
      <c r="C42" s="40" t="s">
        <v>87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>
        <v>1</v>
      </c>
      <c r="AA42" s="38">
        <v>1</v>
      </c>
      <c r="AB42" s="44"/>
      <c r="AC42" s="44"/>
      <c r="AD42" s="44"/>
      <c r="AE42" s="44"/>
      <c r="AF42" s="44"/>
      <c r="AG42" s="44"/>
      <c r="AH42" s="44"/>
    </row>
    <row r="43" spans="1:34" s="8" customFormat="1">
      <c r="A43" s="39">
        <v>42.280200000000001</v>
      </c>
      <c r="B43" s="32" t="s">
        <v>88</v>
      </c>
      <c r="C43" s="40" t="s">
        <v>89</v>
      </c>
      <c r="D43" s="38"/>
      <c r="E43" s="38">
        <v>3</v>
      </c>
      <c r="F43" s="38">
        <v>3</v>
      </c>
      <c r="G43" s="38">
        <v>2</v>
      </c>
      <c r="H43" s="38">
        <v>2</v>
      </c>
      <c r="I43" s="38">
        <v>4</v>
      </c>
      <c r="J43" s="38">
        <v>3</v>
      </c>
      <c r="K43" s="38">
        <v>1</v>
      </c>
      <c r="L43" s="38">
        <v>4</v>
      </c>
      <c r="M43" s="38">
        <v>4</v>
      </c>
      <c r="N43" s="38">
        <v>2</v>
      </c>
      <c r="O43" s="38">
        <v>6</v>
      </c>
      <c r="P43" s="38">
        <v>2</v>
      </c>
      <c r="Q43" s="38"/>
      <c r="R43" s="38">
        <v>2</v>
      </c>
      <c r="S43" s="38">
        <v>1</v>
      </c>
      <c r="T43" s="38"/>
      <c r="U43" s="38">
        <v>1</v>
      </c>
      <c r="V43" s="38">
        <v>1</v>
      </c>
      <c r="W43" s="38">
        <v>1</v>
      </c>
      <c r="X43" s="38">
        <v>2</v>
      </c>
      <c r="Y43" s="38">
        <v>2</v>
      </c>
      <c r="Z43" s="38"/>
      <c r="AA43" s="38">
        <v>2</v>
      </c>
      <c r="AB43" s="38">
        <v>6</v>
      </c>
      <c r="AC43" s="38"/>
      <c r="AD43" s="38">
        <f t="shared" si="5"/>
        <v>6</v>
      </c>
      <c r="AE43" s="38">
        <v>3</v>
      </c>
      <c r="AF43" s="38"/>
      <c r="AG43" s="38"/>
      <c r="AH43" s="38">
        <f t="shared" si="6"/>
        <v>3</v>
      </c>
    </row>
    <row r="44" spans="1:34" s="8" customFormat="1">
      <c r="A44" s="39">
        <v>42.2804</v>
      </c>
      <c r="B44" s="32" t="s">
        <v>90</v>
      </c>
      <c r="C44" s="40" t="s">
        <v>91</v>
      </c>
      <c r="D44" s="38">
        <v>7</v>
      </c>
      <c r="E44" s="38">
        <v>1</v>
      </c>
      <c r="F44" s="38">
        <v>8</v>
      </c>
      <c r="G44" s="38">
        <v>4</v>
      </c>
      <c r="H44" s="38">
        <v>3</v>
      </c>
      <c r="I44" s="38">
        <v>7</v>
      </c>
      <c r="J44" s="38">
        <v>6</v>
      </c>
      <c r="K44" s="38">
        <v>3</v>
      </c>
      <c r="L44" s="38">
        <v>9</v>
      </c>
      <c r="M44" s="38">
        <v>5</v>
      </c>
      <c r="N44" s="38">
        <v>1</v>
      </c>
      <c r="O44" s="38">
        <v>6</v>
      </c>
      <c r="P44" s="38">
        <v>8</v>
      </c>
      <c r="Q44" s="38">
        <v>3</v>
      </c>
      <c r="R44" s="38">
        <v>11</v>
      </c>
      <c r="S44" s="38">
        <v>5</v>
      </c>
      <c r="T44" s="38">
        <v>2</v>
      </c>
      <c r="U44" s="38">
        <v>7</v>
      </c>
      <c r="V44" s="38">
        <v>3</v>
      </c>
      <c r="W44" s="38">
        <v>1</v>
      </c>
      <c r="X44" s="38">
        <v>4</v>
      </c>
      <c r="Y44" s="38">
        <v>7</v>
      </c>
      <c r="Z44" s="38">
        <v>1</v>
      </c>
      <c r="AA44" s="38">
        <v>8</v>
      </c>
      <c r="AB44" s="38">
        <v>2</v>
      </c>
      <c r="AC44" s="38">
        <v>3</v>
      </c>
      <c r="AD44" s="38">
        <f t="shared" si="5"/>
        <v>5</v>
      </c>
      <c r="AE44" s="38">
        <v>6</v>
      </c>
      <c r="AF44" s="38">
        <v>5</v>
      </c>
      <c r="AG44" s="38"/>
      <c r="AH44" s="38">
        <f t="shared" si="6"/>
        <v>11</v>
      </c>
    </row>
    <row r="45" spans="1:34" s="8" customFormat="1">
      <c r="A45" s="39">
        <v>42.999899999999997</v>
      </c>
      <c r="B45" s="32" t="s">
        <v>92</v>
      </c>
      <c r="C45" s="40" t="s">
        <v>93</v>
      </c>
      <c r="D45" s="38">
        <v>1</v>
      </c>
      <c r="E45" s="38"/>
      <c r="F45" s="38">
        <v>1</v>
      </c>
      <c r="G45" s="38">
        <v>2</v>
      </c>
      <c r="H45" s="38">
        <v>1</v>
      </c>
      <c r="I45" s="38">
        <v>3</v>
      </c>
      <c r="J45" s="38">
        <v>2</v>
      </c>
      <c r="K45" s="38">
        <v>1</v>
      </c>
      <c r="L45" s="38">
        <v>3</v>
      </c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>
        <v>1</v>
      </c>
      <c r="AC45" s="38"/>
      <c r="AD45" s="38">
        <f t="shared" si="5"/>
        <v>1</v>
      </c>
      <c r="AE45" s="38"/>
      <c r="AF45" s="38"/>
      <c r="AG45" s="38"/>
      <c r="AH45" s="38">
        <f t="shared" si="6"/>
        <v>0</v>
      </c>
    </row>
    <row r="46" spans="1:34" s="8" customFormat="1">
      <c r="A46" s="39"/>
      <c r="B46" s="32" t="s">
        <v>94</v>
      </c>
      <c r="C46" s="40" t="s">
        <v>95</v>
      </c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>
        <v>4</v>
      </c>
      <c r="AC46" s="38"/>
      <c r="AD46" s="38">
        <f t="shared" si="5"/>
        <v>4</v>
      </c>
      <c r="AE46" s="38">
        <v>1</v>
      </c>
      <c r="AF46" s="38"/>
      <c r="AG46" s="38"/>
      <c r="AH46" s="38">
        <f t="shared" si="6"/>
        <v>1</v>
      </c>
    </row>
    <row r="47" spans="1:34" s="8" customFormat="1">
      <c r="A47" s="39">
        <v>44.040100000000002</v>
      </c>
      <c r="B47" s="32" t="s">
        <v>96</v>
      </c>
      <c r="C47" s="40" t="s">
        <v>97</v>
      </c>
      <c r="D47" s="38">
        <v>7</v>
      </c>
      <c r="E47" s="38">
        <v>2</v>
      </c>
      <c r="F47" s="38">
        <v>9</v>
      </c>
      <c r="G47" s="38">
        <v>10</v>
      </c>
      <c r="H47" s="38">
        <v>1</v>
      </c>
      <c r="I47" s="38">
        <v>11</v>
      </c>
      <c r="J47" s="38">
        <v>2</v>
      </c>
      <c r="K47" s="38"/>
      <c r="L47" s="38">
        <v>2</v>
      </c>
      <c r="M47" s="38">
        <v>1</v>
      </c>
      <c r="N47" s="38"/>
      <c r="O47" s="38">
        <v>1</v>
      </c>
      <c r="P47" s="38"/>
      <c r="Q47" s="38"/>
      <c r="R47" s="38"/>
      <c r="S47" s="38"/>
      <c r="T47" s="38"/>
      <c r="U47" s="38"/>
      <c r="V47" s="38"/>
      <c r="W47" s="38"/>
      <c r="X47" s="38"/>
      <c r="Y47" s="44"/>
      <c r="Z47" s="44"/>
      <c r="AA47" s="44"/>
      <c r="AB47" s="44"/>
      <c r="AC47" s="44"/>
      <c r="AD47" s="44"/>
      <c r="AE47" s="44"/>
      <c r="AF47" s="44"/>
      <c r="AG47" s="44"/>
      <c r="AH47" s="44"/>
    </row>
    <row r="48" spans="1:34" s="8" customFormat="1">
      <c r="A48" s="33"/>
      <c r="B48" s="32" t="s">
        <v>98</v>
      </c>
      <c r="C48" s="40" t="s">
        <v>99</v>
      </c>
      <c r="D48" s="38">
        <v>3</v>
      </c>
      <c r="E48" s="38">
        <v>3</v>
      </c>
      <c r="F48" s="38">
        <v>6</v>
      </c>
      <c r="G48" s="38">
        <v>2</v>
      </c>
      <c r="H48" s="38"/>
      <c r="I48" s="38">
        <v>2</v>
      </c>
      <c r="J48" s="38">
        <v>2</v>
      </c>
      <c r="K48" s="38">
        <v>3</v>
      </c>
      <c r="L48" s="38">
        <v>5</v>
      </c>
      <c r="M48" s="38">
        <v>1</v>
      </c>
      <c r="N48" s="38"/>
      <c r="O48" s="38">
        <v>1</v>
      </c>
      <c r="P48" s="38">
        <v>1</v>
      </c>
      <c r="Q48" s="38"/>
      <c r="R48" s="38">
        <v>1</v>
      </c>
      <c r="S48" s="38"/>
      <c r="T48" s="38"/>
      <c r="U48" s="38"/>
      <c r="V48" s="38"/>
      <c r="W48" s="38"/>
      <c r="X48" s="38"/>
      <c r="Y48" s="44"/>
      <c r="Z48" s="44"/>
      <c r="AA48" s="44"/>
      <c r="AB48" s="44"/>
      <c r="AC48" s="44"/>
      <c r="AD48" s="44"/>
      <c r="AE48" s="44"/>
      <c r="AF48" s="44"/>
      <c r="AG48" s="44"/>
      <c r="AH48" s="44"/>
    </row>
    <row r="49" spans="1:34" s="8" customFormat="1">
      <c r="A49" s="33"/>
      <c r="B49" s="32" t="s">
        <v>100</v>
      </c>
      <c r="C49" s="40" t="s">
        <v>101</v>
      </c>
      <c r="D49" s="38">
        <v>1</v>
      </c>
      <c r="E49" s="38">
        <v>4</v>
      </c>
      <c r="F49" s="38">
        <v>5</v>
      </c>
      <c r="G49" s="38">
        <v>2</v>
      </c>
      <c r="H49" s="38">
        <v>4</v>
      </c>
      <c r="I49" s="38">
        <v>6</v>
      </c>
      <c r="J49" s="38"/>
      <c r="K49" s="38">
        <v>3</v>
      </c>
      <c r="L49" s="38">
        <v>3</v>
      </c>
      <c r="M49" s="38">
        <v>3</v>
      </c>
      <c r="N49" s="38"/>
      <c r="O49" s="38">
        <v>3</v>
      </c>
      <c r="P49" s="38"/>
      <c r="Q49" s="38"/>
      <c r="R49" s="38"/>
      <c r="S49" s="38"/>
      <c r="T49" s="38"/>
      <c r="U49" s="38"/>
      <c r="V49" s="38"/>
      <c r="W49" s="38"/>
      <c r="X49" s="38"/>
      <c r="Y49" s="44"/>
      <c r="Z49" s="44"/>
      <c r="AA49" s="44"/>
      <c r="AB49" s="44"/>
      <c r="AC49" s="44"/>
      <c r="AD49" s="44"/>
      <c r="AE49" s="44"/>
      <c r="AF49" s="44"/>
      <c r="AG49" s="44"/>
      <c r="AH49" s="44"/>
    </row>
    <row r="50" spans="1:34" s="8" customFormat="1">
      <c r="A50" s="33"/>
      <c r="B50" s="32" t="s">
        <v>102</v>
      </c>
      <c r="C50" s="40" t="s">
        <v>103</v>
      </c>
      <c r="D50" s="38"/>
      <c r="E50" s="38"/>
      <c r="F50" s="38"/>
      <c r="G50" s="38"/>
      <c r="H50" s="38"/>
      <c r="I50" s="38"/>
      <c r="J50" s="38">
        <v>1</v>
      </c>
      <c r="K50" s="38">
        <v>3</v>
      </c>
      <c r="L50" s="38">
        <v>4</v>
      </c>
      <c r="M50" s="38">
        <v>1</v>
      </c>
      <c r="N50" s="38">
        <v>2</v>
      </c>
      <c r="O50" s="38">
        <v>3</v>
      </c>
      <c r="P50" s="38">
        <v>1</v>
      </c>
      <c r="Q50" s="38">
        <v>2</v>
      </c>
      <c r="R50" s="38">
        <v>3</v>
      </c>
      <c r="S50" s="38">
        <v>4</v>
      </c>
      <c r="T50" s="38">
        <v>2</v>
      </c>
      <c r="U50" s="38">
        <v>6</v>
      </c>
      <c r="V50" s="38">
        <v>2</v>
      </c>
      <c r="W50" s="38">
        <v>2</v>
      </c>
      <c r="X50" s="38">
        <v>4</v>
      </c>
      <c r="Y50" s="38">
        <v>2</v>
      </c>
      <c r="Z50" s="38">
        <v>4</v>
      </c>
      <c r="AA50" s="38">
        <v>6</v>
      </c>
      <c r="AB50" s="38">
        <v>2</v>
      </c>
      <c r="AC50" s="38">
        <v>1</v>
      </c>
      <c r="AD50" s="38">
        <f t="shared" si="5"/>
        <v>3</v>
      </c>
      <c r="AE50" s="38">
        <v>1</v>
      </c>
      <c r="AF50" s="38">
        <v>2</v>
      </c>
      <c r="AG50" s="38"/>
      <c r="AH50" s="38">
        <f t="shared" si="6"/>
        <v>3</v>
      </c>
    </row>
    <row r="51" spans="1:34" s="8" customFormat="1">
      <c r="A51" s="33"/>
      <c r="B51" s="32" t="s">
        <v>104</v>
      </c>
      <c r="C51" s="40" t="s">
        <v>105</v>
      </c>
      <c r="D51" s="38"/>
      <c r="E51" s="38"/>
      <c r="F51" s="38"/>
      <c r="G51" s="38"/>
      <c r="H51" s="38"/>
      <c r="I51" s="38"/>
      <c r="J51" s="38"/>
      <c r="K51" s="38">
        <v>5</v>
      </c>
      <c r="L51" s="38">
        <v>5</v>
      </c>
      <c r="M51" s="38"/>
      <c r="N51" s="38">
        <v>3</v>
      </c>
      <c r="O51" s="38">
        <v>3</v>
      </c>
      <c r="P51" s="38">
        <v>1</v>
      </c>
      <c r="Q51" s="38">
        <v>6</v>
      </c>
      <c r="R51" s="38">
        <v>7</v>
      </c>
      <c r="S51" s="38">
        <v>3</v>
      </c>
      <c r="T51" s="38">
        <v>6</v>
      </c>
      <c r="U51" s="38">
        <v>9</v>
      </c>
      <c r="V51" s="38">
        <v>7</v>
      </c>
      <c r="W51" s="38">
        <v>8</v>
      </c>
      <c r="X51" s="38">
        <v>15</v>
      </c>
      <c r="Y51" s="38">
        <v>2</v>
      </c>
      <c r="Z51" s="38">
        <v>9</v>
      </c>
      <c r="AA51" s="38">
        <v>11</v>
      </c>
      <c r="AB51" s="38">
        <v>1</v>
      </c>
      <c r="AC51" s="38">
        <v>10</v>
      </c>
      <c r="AD51" s="38">
        <f t="shared" si="5"/>
        <v>11</v>
      </c>
      <c r="AE51" s="38">
        <v>6</v>
      </c>
      <c r="AF51" s="38">
        <v>7</v>
      </c>
      <c r="AG51" s="38"/>
      <c r="AH51" s="38">
        <f t="shared" si="6"/>
        <v>13</v>
      </c>
    </row>
    <row r="52" spans="1:34" s="8" customFormat="1">
      <c r="A52" s="33"/>
      <c r="B52" s="32" t="s">
        <v>106</v>
      </c>
      <c r="C52" s="40" t="s">
        <v>107</v>
      </c>
      <c r="D52" s="38">
        <v>2</v>
      </c>
      <c r="E52" s="38">
        <v>1</v>
      </c>
      <c r="F52" s="38">
        <v>3</v>
      </c>
      <c r="G52" s="38">
        <v>4</v>
      </c>
      <c r="H52" s="38">
        <v>1</v>
      </c>
      <c r="I52" s="38">
        <v>5</v>
      </c>
      <c r="J52" s="38"/>
      <c r="K52" s="38">
        <v>1</v>
      </c>
      <c r="L52" s="38">
        <v>1</v>
      </c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44"/>
      <c r="Z52" s="44"/>
      <c r="AA52" s="44"/>
      <c r="AB52" s="44"/>
      <c r="AC52" s="44"/>
      <c r="AD52" s="44"/>
      <c r="AE52" s="44"/>
      <c r="AF52" s="44"/>
      <c r="AG52" s="44"/>
      <c r="AH52" s="44"/>
    </row>
    <row r="53" spans="1:34" s="8" customFormat="1">
      <c r="A53" s="33"/>
      <c r="B53" s="32" t="s">
        <v>108</v>
      </c>
      <c r="C53" s="40" t="s">
        <v>109</v>
      </c>
      <c r="D53" s="38"/>
      <c r="E53" s="38"/>
      <c r="F53" s="38"/>
      <c r="G53" s="38"/>
      <c r="H53" s="38"/>
      <c r="I53" s="38"/>
      <c r="J53" s="38">
        <v>6</v>
      </c>
      <c r="K53" s="38">
        <v>6</v>
      </c>
      <c r="L53" s="38">
        <v>12</v>
      </c>
      <c r="M53" s="38">
        <v>6</v>
      </c>
      <c r="N53" s="38">
        <v>2</v>
      </c>
      <c r="O53" s="38">
        <v>8</v>
      </c>
      <c r="P53" s="38">
        <v>5</v>
      </c>
      <c r="Q53" s="38"/>
      <c r="R53" s="38">
        <v>5</v>
      </c>
      <c r="S53" s="38">
        <v>5</v>
      </c>
      <c r="T53" s="38">
        <v>4</v>
      </c>
      <c r="U53" s="38">
        <v>9</v>
      </c>
      <c r="V53" s="38"/>
      <c r="W53" s="38"/>
      <c r="X53" s="38"/>
      <c r="Y53" s="38">
        <v>4</v>
      </c>
      <c r="Z53" s="38">
        <v>1</v>
      </c>
      <c r="AA53" s="38">
        <v>5</v>
      </c>
      <c r="AB53" s="38">
        <v>13</v>
      </c>
      <c r="AC53" s="38">
        <v>7</v>
      </c>
      <c r="AD53" s="38">
        <f t="shared" si="5"/>
        <v>20</v>
      </c>
      <c r="AE53" s="38">
        <v>2</v>
      </c>
      <c r="AF53" s="38">
        <v>1</v>
      </c>
      <c r="AG53" s="38"/>
      <c r="AH53" s="38">
        <f t="shared" si="6"/>
        <v>3</v>
      </c>
    </row>
    <row r="54" spans="1:34" s="8" customFormat="1">
      <c r="A54" s="39">
        <v>44.070099999999996</v>
      </c>
      <c r="B54" s="32" t="s">
        <v>83</v>
      </c>
      <c r="C54" s="40" t="s">
        <v>84</v>
      </c>
      <c r="D54" s="38">
        <v>29</v>
      </c>
      <c r="E54" s="38">
        <v>11</v>
      </c>
      <c r="F54" s="38">
        <v>40</v>
      </c>
      <c r="G54" s="38">
        <v>66</v>
      </c>
      <c r="H54" s="38">
        <v>9</v>
      </c>
      <c r="I54" s="38">
        <v>75</v>
      </c>
      <c r="J54" s="38">
        <v>42</v>
      </c>
      <c r="K54" s="38">
        <v>4</v>
      </c>
      <c r="L54" s="38">
        <v>46</v>
      </c>
      <c r="M54" s="38">
        <v>23</v>
      </c>
      <c r="N54" s="38">
        <v>8</v>
      </c>
      <c r="O54" s="38">
        <v>31</v>
      </c>
      <c r="P54" s="38">
        <v>25</v>
      </c>
      <c r="Q54" s="38">
        <v>3</v>
      </c>
      <c r="R54" s="38">
        <v>28</v>
      </c>
      <c r="S54" s="38">
        <v>16</v>
      </c>
      <c r="T54" s="38">
        <v>2</v>
      </c>
      <c r="U54" s="38">
        <v>18</v>
      </c>
      <c r="V54" s="38">
        <v>28</v>
      </c>
      <c r="W54" s="38">
        <v>2</v>
      </c>
      <c r="X54" s="38">
        <v>30</v>
      </c>
      <c r="Y54" s="38">
        <v>29</v>
      </c>
      <c r="Z54" s="38">
        <v>3</v>
      </c>
      <c r="AA54" s="38">
        <v>32</v>
      </c>
      <c r="AB54" s="38">
        <v>16</v>
      </c>
      <c r="AC54" s="38">
        <v>8</v>
      </c>
      <c r="AD54" s="38">
        <f t="shared" si="5"/>
        <v>24</v>
      </c>
      <c r="AE54" s="38">
        <v>15</v>
      </c>
      <c r="AF54" s="38">
        <v>11</v>
      </c>
      <c r="AG54" s="38"/>
      <c r="AH54" s="38">
        <f t="shared" si="6"/>
        <v>26</v>
      </c>
    </row>
    <row r="55" spans="1:34" s="8" customFormat="1">
      <c r="A55" s="39">
        <v>45.060099999999998</v>
      </c>
      <c r="B55" s="32" t="s">
        <v>110</v>
      </c>
      <c r="C55" s="40" t="s">
        <v>111</v>
      </c>
      <c r="D55" s="38"/>
      <c r="E55" s="38">
        <v>1</v>
      </c>
      <c r="F55" s="38">
        <v>1</v>
      </c>
      <c r="G55" s="38">
        <v>2</v>
      </c>
      <c r="H55" s="38">
        <v>4</v>
      </c>
      <c r="I55" s="38">
        <v>6</v>
      </c>
      <c r="J55" s="38">
        <v>1</v>
      </c>
      <c r="K55" s="38">
        <v>4</v>
      </c>
      <c r="L55" s="38">
        <v>5</v>
      </c>
      <c r="M55" s="38">
        <v>3</v>
      </c>
      <c r="N55" s="38">
        <v>7</v>
      </c>
      <c r="O55" s="38">
        <v>10</v>
      </c>
      <c r="P55" s="38">
        <v>1</v>
      </c>
      <c r="Q55" s="38">
        <v>5</v>
      </c>
      <c r="R55" s="38">
        <v>6</v>
      </c>
      <c r="S55" s="38">
        <v>2</v>
      </c>
      <c r="T55" s="38">
        <v>7</v>
      </c>
      <c r="U55" s="38">
        <v>9</v>
      </c>
      <c r="V55" s="38">
        <v>3</v>
      </c>
      <c r="W55" s="38">
        <v>9</v>
      </c>
      <c r="X55" s="38">
        <v>12</v>
      </c>
      <c r="Y55" s="38">
        <v>2</v>
      </c>
      <c r="Z55" s="38">
        <v>2</v>
      </c>
      <c r="AA55" s="38">
        <v>4</v>
      </c>
      <c r="AB55" s="38"/>
      <c r="AC55" s="38">
        <v>4</v>
      </c>
      <c r="AD55" s="38">
        <f t="shared" si="5"/>
        <v>4</v>
      </c>
      <c r="AE55" s="38"/>
      <c r="AF55" s="38">
        <v>5</v>
      </c>
      <c r="AG55" s="38"/>
      <c r="AH55" s="38">
        <f t="shared" si="6"/>
        <v>5</v>
      </c>
    </row>
    <row r="56" spans="1:34" s="8" customFormat="1">
      <c r="A56" s="39">
        <v>45.110100000000003</v>
      </c>
      <c r="B56" s="32" t="s">
        <v>112</v>
      </c>
      <c r="C56" s="40" t="s">
        <v>113</v>
      </c>
      <c r="D56" s="38"/>
      <c r="E56" s="38">
        <v>2</v>
      </c>
      <c r="F56" s="38">
        <v>2</v>
      </c>
      <c r="G56" s="38">
        <v>3</v>
      </c>
      <c r="H56" s="38">
        <v>6</v>
      </c>
      <c r="I56" s="38">
        <v>9</v>
      </c>
      <c r="J56" s="38"/>
      <c r="K56" s="38">
        <v>2</v>
      </c>
      <c r="L56" s="38">
        <v>2</v>
      </c>
      <c r="M56" s="38">
        <v>1</v>
      </c>
      <c r="N56" s="38"/>
      <c r="O56" s="38">
        <v>1</v>
      </c>
      <c r="P56" s="38">
        <v>1</v>
      </c>
      <c r="Q56" s="38">
        <v>2</v>
      </c>
      <c r="R56" s="38">
        <v>3</v>
      </c>
      <c r="S56" s="38">
        <v>3</v>
      </c>
      <c r="T56" s="38">
        <v>3</v>
      </c>
      <c r="U56" s="38">
        <v>6</v>
      </c>
      <c r="V56" s="38"/>
      <c r="W56" s="38">
        <v>1</v>
      </c>
      <c r="X56" s="38">
        <v>1</v>
      </c>
      <c r="Y56" s="38">
        <v>1</v>
      </c>
      <c r="Z56" s="38"/>
      <c r="AA56" s="38">
        <v>1</v>
      </c>
      <c r="AB56" s="38">
        <v>3</v>
      </c>
      <c r="AC56" s="38">
        <v>1</v>
      </c>
      <c r="AD56" s="38">
        <f t="shared" si="5"/>
        <v>4</v>
      </c>
      <c r="AE56" s="38">
        <v>1</v>
      </c>
      <c r="AF56" s="38">
        <v>1</v>
      </c>
      <c r="AG56" s="38"/>
      <c r="AH56" s="38">
        <f t="shared" si="6"/>
        <v>2</v>
      </c>
    </row>
    <row r="57" spans="1:34" s="8" customFormat="1">
      <c r="A57" s="39">
        <v>45.999899999999997</v>
      </c>
      <c r="B57" s="32" t="s">
        <v>114</v>
      </c>
      <c r="C57" s="40" t="s">
        <v>115</v>
      </c>
      <c r="D57" s="38"/>
      <c r="E57" s="38"/>
      <c r="F57" s="38"/>
      <c r="G57" s="38"/>
      <c r="H57" s="38"/>
      <c r="I57" s="38"/>
      <c r="J57" s="38">
        <v>1</v>
      </c>
      <c r="K57" s="38">
        <v>1</v>
      </c>
      <c r="L57" s="38">
        <v>2</v>
      </c>
      <c r="M57" s="38">
        <v>3</v>
      </c>
      <c r="N57" s="38">
        <v>2</v>
      </c>
      <c r="O57" s="38">
        <v>5</v>
      </c>
      <c r="P57" s="38"/>
      <c r="Q57" s="38"/>
      <c r="R57" s="38"/>
      <c r="S57" s="38">
        <v>5</v>
      </c>
      <c r="T57" s="38">
        <v>3</v>
      </c>
      <c r="U57" s="38">
        <v>8</v>
      </c>
      <c r="V57" s="38">
        <v>4</v>
      </c>
      <c r="W57" s="38">
        <v>4</v>
      </c>
      <c r="X57" s="38">
        <v>8</v>
      </c>
      <c r="Y57" s="38">
        <v>1</v>
      </c>
      <c r="Z57" s="38">
        <v>1</v>
      </c>
      <c r="AA57" s="38">
        <v>2</v>
      </c>
      <c r="AB57" s="38">
        <v>1</v>
      </c>
      <c r="AC57" s="38">
        <v>2</v>
      </c>
      <c r="AD57" s="38">
        <f t="shared" si="5"/>
        <v>3</v>
      </c>
      <c r="AE57" s="38">
        <v>8</v>
      </c>
      <c r="AF57" s="38">
        <v>2</v>
      </c>
      <c r="AG57" s="38"/>
      <c r="AH57" s="38">
        <f t="shared" si="6"/>
        <v>10</v>
      </c>
    </row>
    <row r="58" spans="1:34" s="8" customFormat="1">
      <c r="A58" s="39">
        <v>51.231000000000002</v>
      </c>
      <c r="B58" s="32" t="s">
        <v>116</v>
      </c>
      <c r="C58" s="40" t="s">
        <v>117</v>
      </c>
      <c r="D58" s="38">
        <v>15</v>
      </c>
      <c r="E58" s="38">
        <v>3</v>
      </c>
      <c r="F58" s="38">
        <v>18</v>
      </c>
      <c r="G58" s="38">
        <v>18</v>
      </c>
      <c r="H58" s="38">
        <v>6</v>
      </c>
      <c r="I58" s="38">
        <v>24</v>
      </c>
      <c r="J58" s="38">
        <v>23</v>
      </c>
      <c r="K58" s="38">
        <v>4</v>
      </c>
      <c r="L58" s="38">
        <v>27</v>
      </c>
      <c r="M58" s="38">
        <v>16</v>
      </c>
      <c r="N58" s="38">
        <v>5</v>
      </c>
      <c r="O58" s="38">
        <v>21</v>
      </c>
      <c r="P58" s="38">
        <v>15</v>
      </c>
      <c r="Q58" s="38">
        <v>2</v>
      </c>
      <c r="R58" s="38">
        <v>17</v>
      </c>
      <c r="S58" s="38">
        <v>30</v>
      </c>
      <c r="T58" s="38">
        <v>8</v>
      </c>
      <c r="U58" s="38">
        <v>38</v>
      </c>
      <c r="V58" s="38">
        <v>28</v>
      </c>
      <c r="W58" s="38">
        <v>7</v>
      </c>
      <c r="X58" s="38">
        <v>35</v>
      </c>
      <c r="Y58" s="38">
        <v>19</v>
      </c>
      <c r="Z58" s="38">
        <v>4</v>
      </c>
      <c r="AA58" s="38">
        <v>23</v>
      </c>
      <c r="AB58" s="38">
        <v>15</v>
      </c>
      <c r="AC58" s="38">
        <v>5</v>
      </c>
      <c r="AD58" s="38">
        <f t="shared" si="5"/>
        <v>20</v>
      </c>
      <c r="AE58" s="38">
        <v>4</v>
      </c>
      <c r="AF58" s="38">
        <v>16</v>
      </c>
      <c r="AG58" s="38"/>
      <c r="AH58" s="38">
        <f t="shared" si="6"/>
        <v>20</v>
      </c>
    </row>
    <row r="59" spans="1:34" s="8" customFormat="1">
      <c r="A59" s="47" t="s">
        <v>118</v>
      </c>
      <c r="B59" s="48"/>
      <c r="C59" s="48"/>
      <c r="D59" s="49">
        <v>31</v>
      </c>
      <c r="E59" s="49">
        <v>12</v>
      </c>
      <c r="F59" s="49">
        <v>43</v>
      </c>
      <c r="G59" s="49">
        <v>28</v>
      </c>
      <c r="H59" s="49">
        <v>14</v>
      </c>
      <c r="I59" s="49">
        <v>42</v>
      </c>
      <c r="J59" s="49">
        <v>26</v>
      </c>
      <c r="K59" s="49">
        <v>10</v>
      </c>
      <c r="L59" s="49">
        <v>36</v>
      </c>
      <c r="M59" s="49">
        <v>13</v>
      </c>
      <c r="N59" s="49">
        <v>12</v>
      </c>
      <c r="O59" s="49">
        <v>25</v>
      </c>
      <c r="P59" s="49">
        <v>7</v>
      </c>
      <c r="Q59" s="49">
        <v>5</v>
      </c>
      <c r="R59" s="49">
        <v>12</v>
      </c>
      <c r="S59" s="49">
        <v>11</v>
      </c>
      <c r="T59" s="49">
        <v>10</v>
      </c>
      <c r="U59" s="49">
        <v>21</v>
      </c>
      <c r="V59" s="49">
        <v>28</v>
      </c>
      <c r="W59" s="49">
        <v>6</v>
      </c>
      <c r="X59" s="49">
        <v>34</v>
      </c>
      <c r="Y59" s="49">
        <v>19</v>
      </c>
      <c r="Z59" s="49">
        <v>9</v>
      </c>
      <c r="AA59" s="49">
        <v>28</v>
      </c>
      <c r="AB59" s="49">
        <f>SUM(AB60,AB63,AB65)</f>
        <v>25</v>
      </c>
      <c r="AC59" s="49">
        <f>SUM(AC60,AC63,AC65)</f>
        <v>24</v>
      </c>
      <c r="AD59" s="49">
        <f t="shared" si="5"/>
        <v>49</v>
      </c>
      <c r="AE59" s="49">
        <f>SUM(AE60,AE63,AE65)</f>
        <v>24</v>
      </c>
      <c r="AF59" s="49">
        <f t="shared" ref="AF59:AG59" si="14">SUM(AF60,AF63,AF65)</f>
        <v>12</v>
      </c>
      <c r="AG59" s="49">
        <f t="shared" si="14"/>
        <v>0</v>
      </c>
      <c r="AH59" s="49">
        <f t="shared" si="6"/>
        <v>36</v>
      </c>
    </row>
    <row r="60" spans="1:34" s="8" customFormat="1">
      <c r="A60" s="36" t="s">
        <v>44</v>
      </c>
      <c r="B60" s="37"/>
      <c r="C60" s="37"/>
      <c r="D60" s="38">
        <v>12</v>
      </c>
      <c r="E60" s="38">
        <v>3</v>
      </c>
      <c r="F60" s="38">
        <v>15</v>
      </c>
      <c r="G60" s="38">
        <v>9</v>
      </c>
      <c r="H60" s="38">
        <v>2</v>
      </c>
      <c r="I60" s="38">
        <v>11</v>
      </c>
      <c r="J60" s="38">
        <v>5</v>
      </c>
      <c r="K60" s="38"/>
      <c r="L60" s="38">
        <v>5</v>
      </c>
      <c r="M60" s="38">
        <v>3</v>
      </c>
      <c r="N60" s="38"/>
      <c r="O60" s="38">
        <v>3</v>
      </c>
      <c r="P60" s="38">
        <v>2</v>
      </c>
      <c r="Q60" s="38">
        <v>3</v>
      </c>
      <c r="R60" s="38">
        <v>5</v>
      </c>
      <c r="S60" s="38">
        <v>4</v>
      </c>
      <c r="T60" s="38">
        <v>3</v>
      </c>
      <c r="U60" s="38">
        <v>7</v>
      </c>
      <c r="V60" s="38">
        <v>3</v>
      </c>
      <c r="W60" s="38"/>
      <c r="X60" s="38">
        <v>3</v>
      </c>
      <c r="Y60" s="38">
        <v>1</v>
      </c>
      <c r="Z60" s="38"/>
      <c r="AA60" s="38">
        <v>1</v>
      </c>
      <c r="AB60" s="38"/>
      <c r="AC60" s="38">
        <f>SUM(AC61:AC62)</f>
        <v>1</v>
      </c>
      <c r="AD60" s="38">
        <f>SUM(AB60:AC60)</f>
        <v>1</v>
      </c>
      <c r="AE60" s="38">
        <v>1</v>
      </c>
      <c r="AF60" s="38"/>
      <c r="AG60" s="38"/>
      <c r="AH60" s="38">
        <f t="shared" si="6"/>
        <v>1</v>
      </c>
    </row>
    <row r="61" spans="1:34" s="8" customFormat="1">
      <c r="A61" s="39">
        <v>25.010100000000001</v>
      </c>
      <c r="B61" s="32" t="s">
        <v>119</v>
      </c>
      <c r="C61" s="40" t="s">
        <v>120</v>
      </c>
      <c r="D61" s="38">
        <v>5</v>
      </c>
      <c r="E61" s="38">
        <v>3</v>
      </c>
      <c r="F61" s="38">
        <v>8</v>
      </c>
      <c r="G61" s="38">
        <v>2</v>
      </c>
      <c r="H61" s="38"/>
      <c r="I61" s="38">
        <v>2</v>
      </c>
      <c r="J61" s="38">
        <v>1</v>
      </c>
      <c r="K61" s="38"/>
      <c r="L61" s="38">
        <v>1</v>
      </c>
      <c r="M61" s="38">
        <v>1</v>
      </c>
      <c r="N61" s="38"/>
      <c r="O61" s="38">
        <v>1</v>
      </c>
      <c r="P61" s="38">
        <v>1</v>
      </c>
      <c r="Q61" s="38">
        <v>1</v>
      </c>
      <c r="R61" s="38">
        <v>2</v>
      </c>
      <c r="S61" s="38">
        <v>1</v>
      </c>
      <c r="T61" s="38"/>
      <c r="U61" s="38">
        <v>1</v>
      </c>
      <c r="V61" s="38"/>
      <c r="W61" s="38"/>
      <c r="X61" s="38"/>
      <c r="Y61" s="38"/>
      <c r="Z61" s="38"/>
      <c r="AA61" s="38"/>
      <c r="AB61" s="44"/>
      <c r="AC61" s="44"/>
      <c r="AD61" s="44"/>
      <c r="AE61" s="44"/>
      <c r="AF61" s="44"/>
      <c r="AG61" s="44"/>
      <c r="AH61" s="44"/>
    </row>
    <row r="62" spans="1:34" s="8" customFormat="1">
      <c r="A62" s="39">
        <v>25.010300000000001</v>
      </c>
      <c r="B62" s="32" t="s">
        <v>121</v>
      </c>
      <c r="C62" s="40" t="s">
        <v>122</v>
      </c>
      <c r="D62" s="38">
        <v>7</v>
      </c>
      <c r="E62" s="38"/>
      <c r="F62" s="38">
        <v>7</v>
      </c>
      <c r="G62" s="38">
        <v>4</v>
      </c>
      <c r="H62" s="38">
        <v>2</v>
      </c>
      <c r="I62" s="38">
        <v>6</v>
      </c>
      <c r="J62" s="38">
        <v>4</v>
      </c>
      <c r="K62" s="38"/>
      <c r="L62" s="38">
        <v>4</v>
      </c>
      <c r="M62" s="38">
        <v>2</v>
      </c>
      <c r="N62" s="38"/>
      <c r="O62" s="38">
        <v>2</v>
      </c>
      <c r="P62" s="38">
        <v>1</v>
      </c>
      <c r="Q62" s="38">
        <v>2</v>
      </c>
      <c r="R62" s="38">
        <v>3</v>
      </c>
      <c r="S62" s="38">
        <v>3</v>
      </c>
      <c r="T62" s="38">
        <v>3</v>
      </c>
      <c r="U62" s="38">
        <v>6</v>
      </c>
      <c r="V62" s="38">
        <v>3</v>
      </c>
      <c r="W62" s="38"/>
      <c r="X62" s="38">
        <v>3</v>
      </c>
      <c r="Y62" s="38">
        <v>1</v>
      </c>
      <c r="Z62" s="38"/>
      <c r="AA62" s="38">
        <v>1</v>
      </c>
      <c r="AB62" s="38"/>
      <c r="AC62" s="38">
        <v>1</v>
      </c>
      <c r="AD62" s="38">
        <f t="shared" si="5"/>
        <v>1</v>
      </c>
      <c r="AE62" s="38">
        <v>1</v>
      </c>
      <c r="AF62" s="38"/>
      <c r="AG62" s="38"/>
      <c r="AH62" s="38">
        <f t="shared" si="6"/>
        <v>1</v>
      </c>
    </row>
    <row r="63" spans="1:34" s="8" customFormat="1">
      <c r="A63" s="36" t="s">
        <v>123</v>
      </c>
      <c r="B63" s="37"/>
      <c r="C63" s="37"/>
      <c r="D63" s="38"/>
      <c r="E63" s="38"/>
      <c r="F63" s="38"/>
      <c r="G63" s="38"/>
      <c r="H63" s="38">
        <v>1</v>
      </c>
      <c r="I63" s="38">
        <v>1</v>
      </c>
      <c r="J63" s="38">
        <v>3</v>
      </c>
      <c r="K63" s="38">
        <v>2</v>
      </c>
      <c r="L63" s="38">
        <v>5</v>
      </c>
      <c r="M63" s="38">
        <v>2</v>
      </c>
      <c r="N63" s="38">
        <v>2</v>
      </c>
      <c r="O63" s="38">
        <v>4</v>
      </c>
      <c r="P63" s="38">
        <v>2</v>
      </c>
      <c r="Q63" s="38">
        <v>1</v>
      </c>
      <c r="R63" s="38">
        <v>3</v>
      </c>
      <c r="S63" s="38"/>
      <c r="T63" s="38"/>
      <c r="U63" s="38"/>
      <c r="V63" s="38">
        <v>1</v>
      </c>
      <c r="W63" s="38">
        <v>1</v>
      </c>
      <c r="X63" s="38">
        <v>2</v>
      </c>
      <c r="Y63" s="38">
        <v>2</v>
      </c>
      <c r="Z63" s="38">
        <v>2</v>
      </c>
      <c r="AA63" s="38">
        <v>4</v>
      </c>
      <c r="AB63" s="38">
        <v>2</v>
      </c>
      <c r="AC63" s="38"/>
      <c r="AD63" s="38">
        <f t="shared" si="5"/>
        <v>2</v>
      </c>
      <c r="AE63" s="38"/>
      <c r="AF63" s="38">
        <v>1</v>
      </c>
      <c r="AG63" s="38"/>
      <c r="AH63" s="38">
        <f t="shared" si="6"/>
        <v>1</v>
      </c>
    </row>
    <row r="64" spans="1:34" s="8" customFormat="1">
      <c r="A64" s="39">
        <v>25.0199</v>
      </c>
      <c r="B64" s="32" t="s">
        <v>124</v>
      </c>
      <c r="C64" s="40" t="s">
        <v>125</v>
      </c>
      <c r="D64" s="38"/>
      <c r="E64" s="38"/>
      <c r="F64" s="38"/>
      <c r="G64" s="38">
        <v>3</v>
      </c>
      <c r="H64" s="38">
        <v>1</v>
      </c>
      <c r="I64" s="38">
        <v>4</v>
      </c>
      <c r="J64" s="38">
        <v>3</v>
      </c>
      <c r="K64" s="38">
        <v>2</v>
      </c>
      <c r="L64" s="38">
        <v>5</v>
      </c>
      <c r="M64" s="38">
        <v>2</v>
      </c>
      <c r="N64" s="38">
        <v>2</v>
      </c>
      <c r="O64" s="38">
        <v>4</v>
      </c>
      <c r="P64" s="38">
        <v>2</v>
      </c>
      <c r="Q64" s="38">
        <v>1</v>
      </c>
      <c r="R64" s="38">
        <v>3</v>
      </c>
      <c r="S64" s="38"/>
      <c r="T64" s="38"/>
      <c r="U64" s="38"/>
      <c r="V64" s="38">
        <v>1</v>
      </c>
      <c r="W64" s="38">
        <v>1</v>
      </c>
      <c r="X64" s="38">
        <v>2</v>
      </c>
      <c r="Y64" s="38">
        <v>2</v>
      </c>
      <c r="Z64" s="38">
        <v>2</v>
      </c>
      <c r="AA64" s="38">
        <v>4</v>
      </c>
      <c r="AB64" s="38">
        <v>2</v>
      </c>
      <c r="AC64" s="38"/>
      <c r="AD64" s="38">
        <f t="shared" si="5"/>
        <v>2</v>
      </c>
      <c r="AE64" s="38"/>
      <c r="AF64" s="38">
        <v>1</v>
      </c>
      <c r="AG64" s="38"/>
      <c r="AH64" s="38">
        <f t="shared" si="6"/>
        <v>1</v>
      </c>
    </row>
    <row r="65" spans="1:34" s="8" customFormat="1">
      <c r="A65" s="36" t="s">
        <v>55</v>
      </c>
      <c r="B65" s="37"/>
      <c r="C65" s="37"/>
      <c r="D65" s="38">
        <v>19</v>
      </c>
      <c r="E65" s="38">
        <v>9</v>
      </c>
      <c r="F65" s="38">
        <v>28</v>
      </c>
      <c r="G65" s="38">
        <v>19</v>
      </c>
      <c r="H65" s="38">
        <v>11</v>
      </c>
      <c r="I65" s="38">
        <v>30</v>
      </c>
      <c r="J65" s="38">
        <v>18</v>
      </c>
      <c r="K65" s="38">
        <v>8</v>
      </c>
      <c r="L65" s="38">
        <v>26</v>
      </c>
      <c r="M65" s="38">
        <v>8</v>
      </c>
      <c r="N65" s="38">
        <v>10</v>
      </c>
      <c r="O65" s="38">
        <v>18</v>
      </c>
      <c r="P65" s="38">
        <v>3</v>
      </c>
      <c r="Q65" s="38">
        <v>1</v>
      </c>
      <c r="R65" s="38">
        <v>4</v>
      </c>
      <c r="S65" s="38">
        <v>7</v>
      </c>
      <c r="T65" s="38">
        <v>7</v>
      </c>
      <c r="U65" s="38">
        <v>14</v>
      </c>
      <c r="V65" s="38">
        <v>24</v>
      </c>
      <c r="W65" s="38">
        <v>5</v>
      </c>
      <c r="X65" s="38">
        <v>29</v>
      </c>
      <c r="Y65" s="38">
        <v>16</v>
      </c>
      <c r="Z65" s="38">
        <v>7</v>
      </c>
      <c r="AA65" s="38">
        <v>23</v>
      </c>
      <c r="AB65" s="38">
        <f>SUM(AB66,AB69,AB70)</f>
        <v>23</v>
      </c>
      <c r="AC65" s="38">
        <f>SUM(AC66,AC69,AC70)</f>
        <v>23</v>
      </c>
      <c r="AD65" s="38">
        <f t="shared" si="5"/>
        <v>46</v>
      </c>
      <c r="AE65" s="38">
        <f>SUM(AE66:AE70)</f>
        <v>23</v>
      </c>
      <c r="AF65" s="38">
        <f t="shared" ref="AF65:AG65" si="15">SUM(AF66:AF70)</f>
        <v>11</v>
      </c>
      <c r="AG65" s="38">
        <f t="shared" si="15"/>
        <v>0</v>
      </c>
      <c r="AH65" s="38">
        <f t="shared" si="6"/>
        <v>34</v>
      </c>
    </row>
    <row r="66" spans="1:34" s="8" customFormat="1">
      <c r="A66" s="39">
        <v>11.040100000000001</v>
      </c>
      <c r="B66" s="32" t="s">
        <v>126</v>
      </c>
      <c r="C66" s="40" t="s">
        <v>127</v>
      </c>
      <c r="D66" s="38">
        <v>19</v>
      </c>
      <c r="E66" s="38">
        <v>9</v>
      </c>
      <c r="F66" s="38">
        <v>28</v>
      </c>
      <c r="G66" s="38">
        <v>19</v>
      </c>
      <c r="H66" s="38">
        <v>11</v>
      </c>
      <c r="I66" s="38">
        <v>30</v>
      </c>
      <c r="J66" s="38">
        <v>18</v>
      </c>
      <c r="K66" s="38">
        <v>8</v>
      </c>
      <c r="L66" s="38">
        <v>26</v>
      </c>
      <c r="M66" s="38">
        <v>8</v>
      </c>
      <c r="N66" s="38">
        <v>10</v>
      </c>
      <c r="O66" s="38">
        <v>18</v>
      </c>
      <c r="P66" s="38">
        <v>3</v>
      </c>
      <c r="Q66" s="38">
        <v>1</v>
      </c>
      <c r="R66" s="38">
        <v>4</v>
      </c>
      <c r="S66" s="38">
        <v>7</v>
      </c>
      <c r="T66" s="38">
        <v>7</v>
      </c>
      <c r="U66" s="38">
        <v>14</v>
      </c>
      <c r="V66" s="38">
        <v>24</v>
      </c>
      <c r="W66" s="38">
        <v>5</v>
      </c>
      <c r="X66" s="38">
        <v>29</v>
      </c>
      <c r="Y66" s="38">
        <v>16</v>
      </c>
      <c r="Z66" s="38">
        <v>7</v>
      </c>
      <c r="AA66" s="38">
        <v>23</v>
      </c>
      <c r="AB66" s="38">
        <v>16</v>
      </c>
      <c r="AC66" s="38">
        <v>15</v>
      </c>
      <c r="AD66" s="38">
        <f t="shared" si="5"/>
        <v>31</v>
      </c>
      <c r="AE66" s="38">
        <v>21</v>
      </c>
      <c r="AF66" s="38">
        <v>6</v>
      </c>
      <c r="AG66" s="38"/>
      <c r="AH66" s="38">
        <f t="shared" si="6"/>
        <v>27</v>
      </c>
    </row>
    <row r="67" spans="1:34" s="8" customFormat="1">
      <c r="A67" s="32"/>
      <c r="B67" s="33"/>
      <c r="C67" s="33"/>
      <c r="D67" s="34">
        <v>8</v>
      </c>
      <c r="E67" s="34">
        <v>1</v>
      </c>
      <c r="F67" s="34">
        <v>9</v>
      </c>
      <c r="G67" s="34">
        <v>9</v>
      </c>
      <c r="H67" s="34">
        <v>4</v>
      </c>
      <c r="I67" s="34">
        <v>13</v>
      </c>
      <c r="J67" s="34">
        <v>3</v>
      </c>
      <c r="K67" s="34">
        <v>4</v>
      </c>
      <c r="L67" s="34">
        <v>7</v>
      </c>
      <c r="M67" s="34">
        <v>4</v>
      </c>
      <c r="N67" s="34">
        <v>1</v>
      </c>
      <c r="O67" s="34">
        <v>5</v>
      </c>
      <c r="P67" s="34">
        <v>8</v>
      </c>
      <c r="Q67" s="34">
        <v>4</v>
      </c>
      <c r="R67" s="34">
        <v>12</v>
      </c>
      <c r="S67" s="34">
        <v>2</v>
      </c>
      <c r="T67" s="34">
        <v>4</v>
      </c>
      <c r="U67" s="34">
        <v>6</v>
      </c>
      <c r="V67" s="34">
        <v>8</v>
      </c>
      <c r="W67" s="34">
        <v>7</v>
      </c>
      <c r="X67" s="34">
        <v>15</v>
      </c>
      <c r="Y67" s="46"/>
      <c r="Z67" s="46"/>
      <c r="AA67" s="46"/>
      <c r="AB67" s="46"/>
      <c r="AC67" s="46"/>
      <c r="AD67" s="44"/>
      <c r="AE67" s="46"/>
      <c r="AF67" s="46"/>
      <c r="AG67" s="46"/>
      <c r="AH67" s="44"/>
    </row>
    <row r="68" spans="1:34" s="8" customFormat="1">
      <c r="A68" s="36" t="s">
        <v>55</v>
      </c>
      <c r="B68" s="37"/>
      <c r="C68" s="37"/>
      <c r="D68" s="38">
        <v>8</v>
      </c>
      <c r="E68" s="38">
        <v>1</v>
      </c>
      <c r="F68" s="38">
        <v>9</v>
      </c>
      <c r="G68" s="38">
        <v>9</v>
      </c>
      <c r="H68" s="38">
        <v>4</v>
      </c>
      <c r="I68" s="38">
        <v>13</v>
      </c>
      <c r="J68" s="38">
        <v>3</v>
      </c>
      <c r="K68" s="38">
        <v>4</v>
      </c>
      <c r="L68" s="38">
        <v>7</v>
      </c>
      <c r="M68" s="38">
        <v>4</v>
      </c>
      <c r="N68" s="38">
        <v>1</v>
      </c>
      <c r="O68" s="38">
        <v>5</v>
      </c>
      <c r="P68" s="38">
        <v>8</v>
      </c>
      <c r="Q68" s="38">
        <v>4</v>
      </c>
      <c r="R68" s="38">
        <v>12</v>
      </c>
      <c r="S68" s="38">
        <v>2</v>
      </c>
      <c r="T68" s="38">
        <v>4</v>
      </c>
      <c r="U68" s="38">
        <v>6</v>
      </c>
      <c r="V68" s="38">
        <v>8</v>
      </c>
      <c r="W68" s="38">
        <v>7</v>
      </c>
      <c r="X68" s="38">
        <v>15</v>
      </c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1:34" s="8" customFormat="1">
      <c r="A69" s="39">
        <v>9.0401000000000007</v>
      </c>
      <c r="B69" s="32" t="s">
        <v>128</v>
      </c>
      <c r="C69" s="40" t="s">
        <v>129</v>
      </c>
      <c r="D69" s="38">
        <v>5</v>
      </c>
      <c r="E69" s="38"/>
      <c r="F69" s="38">
        <v>5</v>
      </c>
      <c r="G69" s="38">
        <v>3</v>
      </c>
      <c r="H69" s="38">
        <v>1</v>
      </c>
      <c r="I69" s="38">
        <v>4</v>
      </c>
      <c r="J69" s="38">
        <v>2</v>
      </c>
      <c r="K69" s="38">
        <v>1</v>
      </c>
      <c r="L69" s="38">
        <v>3</v>
      </c>
      <c r="M69" s="38">
        <v>2</v>
      </c>
      <c r="N69" s="38"/>
      <c r="O69" s="38">
        <v>2</v>
      </c>
      <c r="P69" s="38">
        <v>4</v>
      </c>
      <c r="Q69" s="38">
        <v>2</v>
      </c>
      <c r="R69" s="38">
        <v>6</v>
      </c>
      <c r="S69" s="38">
        <v>2</v>
      </c>
      <c r="T69" s="38">
        <v>3</v>
      </c>
      <c r="U69" s="38">
        <v>5</v>
      </c>
      <c r="V69" s="38">
        <v>5</v>
      </c>
      <c r="W69" s="38">
        <v>4</v>
      </c>
      <c r="X69" s="38">
        <v>9</v>
      </c>
      <c r="Y69" s="38">
        <v>4</v>
      </c>
      <c r="Z69" s="38">
        <v>2</v>
      </c>
      <c r="AA69" s="38">
        <v>6</v>
      </c>
      <c r="AB69" s="38">
        <v>4</v>
      </c>
      <c r="AC69" s="38">
        <v>4</v>
      </c>
      <c r="AD69" s="38">
        <f t="shared" si="5"/>
        <v>8</v>
      </c>
      <c r="AE69" s="38">
        <v>2</v>
      </c>
      <c r="AF69" s="38">
        <v>3</v>
      </c>
      <c r="AG69" s="38"/>
      <c r="AH69" s="38">
        <f t="shared" si="6"/>
        <v>5</v>
      </c>
    </row>
    <row r="70" spans="1:34" s="8" customFormat="1">
      <c r="A70" s="39">
        <v>9.0498999999999992</v>
      </c>
      <c r="B70" s="32" t="s">
        <v>130</v>
      </c>
      <c r="C70" s="40" t="s">
        <v>131</v>
      </c>
      <c r="D70" s="38">
        <v>3</v>
      </c>
      <c r="E70" s="38">
        <v>1</v>
      </c>
      <c r="F70" s="38">
        <v>4</v>
      </c>
      <c r="G70" s="38">
        <v>6</v>
      </c>
      <c r="H70" s="38">
        <v>3</v>
      </c>
      <c r="I70" s="38">
        <v>9</v>
      </c>
      <c r="J70" s="38">
        <v>1</v>
      </c>
      <c r="K70" s="38">
        <v>3</v>
      </c>
      <c r="L70" s="38">
        <v>4</v>
      </c>
      <c r="M70" s="38">
        <v>2</v>
      </c>
      <c r="N70" s="38">
        <v>1</v>
      </c>
      <c r="O70" s="38">
        <v>3</v>
      </c>
      <c r="P70" s="38">
        <v>4</v>
      </c>
      <c r="Q70" s="38">
        <v>2</v>
      </c>
      <c r="R70" s="38">
        <v>6</v>
      </c>
      <c r="S70" s="38"/>
      <c r="T70" s="38">
        <v>1</v>
      </c>
      <c r="U70" s="38">
        <v>1</v>
      </c>
      <c r="V70" s="38">
        <v>3</v>
      </c>
      <c r="W70" s="38">
        <v>3</v>
      </c>
      <c r="X70" s="38">
        <v>6</v>
      </c>
      <c r="Y70" s="38">
        <v>1</v>
      </c>
      <c r="Z70" s="38">
        <v>1</v>
      </c>
      <c r="AA70" s="38">
        <v>2</v>
      </c>
      <c r="AB70" s="38">
        <v>3</v>
      </c>
      <c r="AC70" s="38">
        <v>4</v>
      </c>
      <c r="AD70" s="38">
        <f t="shared" si="5"/>
        <v>7</v>
      </c>
      <c r="AE70" s="38"/>
      <c r="AF70" s="38">
        <v>2</v>
      </c>
      <c r="AG70" s="38"/>
      <c r="AH70" s="38">
        <f t="shared" si="6"/>
        <v>2</v>
      </c>
    </row>
    <row r="71" spans="1:34" s="8" customFormat="1">
      <c r="A71" s="47" t="s">
        <v>132</v>
      </c>
      <c r="B71" s="48"/>
      <c r="C71" s="48"/>
      <c r="D71" s="49">
        <v>105</v>
      </c>
      <c r="E71" s="49">
        <v>87</v>
      </c>
      <c r="F71" s="49">
        <v>192</v>
      </c>
      <c r="G71" s="49">
        <v>106</v>
      </c>
      <c r="H71" s="49">
        <v>77</v>
      </c>
      <c r="I71" s="49">
        <v>183</v>
      </c>
      <c r="J71" s="49">
        <v>101</v>
      </c>
      <c r="K71" s="49">
        <v>82</v>
      </c>
      <c r="L71" s="49">
        <v>183</v>
      </c>
      <c r="M71" s="49">
        <v>90</v>
      </c>
      <c r="N71" s="49">
        <v>87</v>
      </c>
      <c r="O71" s="49">
        <v>177</v>
      </c>
      <c r="P71" s="49">
        <v>116</v>
      </c>
      <c r="Q71" s="49">
        <v>79</v>
      </c>
      <c r="R71" s="49">
        <v>195</v>
      </c>
      <c r="S71" s="49">
        <v>90</v>
      </c>
      <c r="T71" s="49">
        <v>70</v>
      </c>
      <c r="U71" s="49">
        <v>160</v>
      </c>
      <c r="V71" s="49">
        <v>104</v>
      </c>
      <c r="W71" s="49">
        <v>53</v>
      </c>
      <c r="X71" s="49">
        <v>157</v>
      </c>
      <c r="Y71" s="49">
        <v>86</v>
      </c>
      <c r="Z71" s="49">
        <v>64</v>
      </c>
      <c r="AA71" s="49">
        <v>150</v>
      </c>
      <c r="AB71" s="49">
        <f>SUM(AB72,AB75)</f>
        <v>106</v>
      </c>
      <c r="AC71" s="49">
        <f>SUM(AC72,AC75)</f>
        <v>51</v>
      </c>
      <c r="AD71" s="49">
        <f t="shared" si="5"/>
        <v>157</v>
      </c>
      <c r="AE71" s="49">
        <f>SUM(AE72,AE75)</f>
        <v>86</v>
      </c>
      <c r="AF71" s="49">
        <f t="shared" ref="AF71:AG71" si="16">SUM(AF72,AF75)</f>
        <v>49</v>
      </c>
      <c r="AG71" s="49">
        <f t="shared" si="16"/>
        <v>0</v>
      </c>
      <c r="AH71" s="49">
        <f t="shared" si="6"/>
        <v>135</v>
      </c>
    </row>
    <row r="72" spans="1:34" s="8" customFormat="1">
      <c r="A72" s="36" t="s">
        <v>55</v>
      </c>
      <c r="B72" s="37"/>
      <c r="C72" s="37"/>
      <c r="D72" s="38"/>
      <c r="E72" s="38"/>
      <c r="F72" s="38"/>
      <c r="G72" s="38">
        <v>3</v>
      </c>
      <c r="H72" s="38">
        <v>1</v>
      </c>
      <c r="I72" s="38">
        <v>4</v>
      </c>
      <c r="J72" s="38">
        <v>1</v>
      </c>
      <c r="K72" s="38"/>
      <c r="L72" s="38">
        <v>1</v>
      </c>
      <c r="M72" s="38">
        <v>3</v>
      </c>
      <c r="N72" s="38">
        <v>1</v>
      </c>
      <c r="O72" s="38">
        <v>4</v>
      </c>
      <c r="P72" s="38">
        <v>6</v>
      </c>
      <c r="Q72" s="38">
        <v>9</v>
      </c>
      <c r="R72" s="38">
        <v>15</v>
      </c>
      <c r="S72" s="38">
        <v>8</v>
      </c>
      <c r="T72" s="38">
        <v>7</v>
      </c>
      <c r="U72" s="38">
        <v>15</v>
      </c>
      <c r="V72" s="38">
        <v>8</v>
      </c>
      <c r="W72" s="38">
        <v>3</v>
      </c>
      <c r="X72" s="38">
        <v>11</v>
      </c>
      <c r="Y72" s="38">
        <v>10</v>
      </c>
      <c r="Z72" s="38">
        <v>3</v>
      </c>
      <c r="AA72" s="38">
        <v>12</v>
      </c>
      <c r="AB72" s="38">
        <f>SUM(AB73:AB74)</f>
        <v>12</v>
      </c>
      <c r="AC72" s="38">
        <f>SUM(AC73:AC74)</f>
        <v>12</v>
      </c>
      <c r="AD72" s="38">
        <f t="shared" si="5"/>
        <v>24</v>
      </c>
      <c r="AE72" s="38">
        <f>SUM(AE73:AE74)</f>
        <v>6</v>
      </c>
      <c r="AF72" s="38">
        <f t="shared" ref="AF72:AG72" si="17">SUM(AF73:AF74)</f>
        <v>5</v>
      </c>
      <c r="AG72" s="38">
        <f t="shared" si="17"/>
        <v>0</v>
      </c>
      <c r="AH72" s="38">
        <f t="shared" si="6"/>
        <v>11</v>
      </c>
    </row>
    <row r="73" spans="1:34" s="8" customFormat="1">
      <c r="A73" s="39">
        <v>22.010100000000001</v>
      </c>
      <c r="B73" s="32" t="s">
        <v>133</v>
      </c>
      <c r="C73" s="40" t="s">
        <v>134</v>
      </c>
      <c r="D73" s="38"/>
      <c r="E73" s="38"/>
      <c r="F73" s="38"/>
      <c r="G73" s="38">
        <v>3</v>
      </c>
      <c r="H73" s="38">
        <v>1</v>
      </c>
      <c r="I73" s="38">
        <v>4</v>
      </c>
      <c r="J73" s="38">
        <v>1</v>
      </c>
      <c r="K73" s="38"/>
      <c r="L73" s="38">
        <v>1</v>
      </c>
      <c r="M73" s="38">
        <v>3</v>
      </c>
      <c r="N73" s="38">
        <v>1</v>
      </c>
      <c r="O73" s="38">
        <v>4</v>
      </c>
      <c r="P73" s="38">
        <v>6</v>
      </c>
      <c r="Q73" s="38">
        <v>9</v>
      </c>
      <c r="R73" s="38">
        <v>15</v>
      </c>
      <c r="S73" s="38">
        <v>8</v>
      </c>
      <c r="T73" s="38">
        <v>7</v>
      </c>
      <c r="U73" s="38">
        <v>15</v>
      </c>
      <c r="V73" s="38">
        <v>8</v>
      </c>
      <c r="W73" s="38">
        <v>1</v>
      </c>
      <c r="X73" s="38">
        <v>9</v>
      </c>
      <c r="Y73" s="38">
        <v>7</v>
      </c>
      <c r="Z73" s="38">
        <v>2</v>
      </c>
      <c r="AA73" s="38">
        <v>9</v>
      </c>
      <c r="AB73" s="38">
        <v>9</v>
      </c>
      <c r="AC73" s="38">
        <v>7</v>
      </c>
      <c r="AD73" s="38">
        <f t="shared" ref="AD73:AD123" si="18">SUM(AB73:AC73)</f>
        <v>16</v>
      </c>
      <c r="AE73" s="38">
        <v>1</v>
      </c>
      <c r="AF73" s="38">
        <v>2</v>
      </c>
      <c r="AG73" s="38"/>
      <c r="AH73" s="38">
        <f t="shared" si="6"/>
        <v>3</v>
      </c>
    </row>
    <row r="74" spans="1:34" s="8" customFormat="1">
      <c r="A74" s="39"/>
      <c r="B74" s="32" t="s">
        <v>135</v>
      </c>
      <c r="C74" s="40" t="s">
        <v>136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>
        <v>2</v>
      </c>
      <c r="X74" s="38">
        <v>2</v>
      </c>
      <c r="Y74" s="38">
        <v>3</v>
      </c>
      <c r="Z74" s="38">
        <v>1</v>
      </c>
      <c r="AA74" s="38">
        <v>4</v>
      </c>
      <c r="AB74" s="38">
        <v>3</v>
      </c>
      <c r="AC74" s="38">
        <v>5</v>
      </c>
      <c r="AD74" s="38">
        <f t="shared" si="18"/>
        <v>8</v>
      </c>
      <c r="AE74" s="38">
        <v>5</v>
      </c>
      <c r="AF74" s="38">
        <v>3</v>
      </c>
      <c r="AG74" s="38"/>
      <c r="AH74" s="38">
        <f t="shared" si="6"/>
        <v>8</v>
      </c>
    </row>
    <row r="75" spans="1:34" s="8" customFormat="1">
      <c r="A75" s="36" t="s">
        <v>48</v>
      </c>
      <c r="B75" s="37"/>
      <c r="C75" s="37"/>
      <c r="D75" s="38">
        <v>105</v>
      </c>
      <c r="E75" s="38">
        <v>87</v>
      </c>
      <c r="F75" s="38">
        <v>192</v>
      </c>
      <c r="G75" s="38">
        <v>103</v>
      </c>
      <c r="H75" s="38">
        <v>76</v>
      </c>
      <c r="I75" s="38">
        <v>179</v>
      </c>
      <c r="J75" s="38">
        <v>100</v>
      </c>
      <c r="K75" s="38">
        <v>82</v>
      </c>
      <c r="L75" s="38">
        <v>182</v>
      </c>
      <c r="M75" s="38">
        <v>87</v>
      </c>
      <c r="N75" s="38">
        <v>86</v>
      </c>
      <c r="O75" s="38">
        <v>173</v>
      </c>
      <c r="P75" s="38">
        <v>110</v>
      </c>
      <c r="Q75" s="38">
        <v>70</v>
      </c>
      <c r="R75" s="38">
        <v>180</v>
      </c>
      <c r="S75" s="38">
        <v>82</v>
      </c>
      <c r="T75" s="38">
        <v>63</v>
      </c>
      <c r="U75" s="38">
        <v>145</v>
      </c>
      <c r="V75" s="38">
        <v>96</v>
      </c>
      <c r="W75" s="38">
        <v>50</v>
      </c>
      <c r="X75" s="38">
        <v>146</v>
      </c>
      <c r="Y75" s="38">
        <v>76</v>
      </c>
      <c r="Z75" s="38">
        <v>61</v>
      </c>
      <c r="AA75" s="38">
        <v>137</v>
      </c>
      <c r="AB75" s="38">
        <v>94</v>
      </c>
      <c r="AC75" s="38">
        <v>39</v>
      </c>
      <c r="AD75" s="38">
        <f t="shared" si="18"/>
        <v>133</v>
      </c>
      <c r="AE75" s="38">
        <v>80</v>
      </c>
      <c r="AF75" s="38">
        <v>44</v>
      </c>
      <c r="AG75" s="38"/>
      <c r="AH75" s="38">
        <f t="shared" si="6"/>
        <v>124</v>
      </c>
    </row>
    <row r="76" spans="1:34" s="8" customFormat="1">
      <c r="A76" s="39">
        <v>22.010100000000001</v>
      </c>
      <c r="B76" s="32" t="s">
        <v>133</v>
      </c>
      <c r="C76" s="40" t="s">
        <v>134</v>
      </c>
      <c r="D76" s="38">
        <v>105</v>
      </c>
      <c r="E76" s="38">
        <v>87</v>
      </c>
      <c r="F76" s="38">
        <v>192</v>
      </c>
      <c r="G76" s="38">
        <v>103</v>
      </c>
      <c r="H76" s="38">
        <v>76</v>
      </c>
      <c r="I76" s="38">
        <v>179</v>
      </c>
      <c r="J76" s="38">
        <v>100</v>
      </c>
      <c r="K76" s="38">
        <v>82</v>
      </c>
      <c r="L76" s="38">
        <v>182</v>
      </c>
      <c r="M76" s="38">
        <v>87</v>
      </c>
      <c r="N76" s="38">
        <v>86</v>
      </c>
      <c r="O76" s="38">
        <v>173</v>
      </c>
      <c r="P76" s="38">
        <v>110</v>
      </c>
      <c r="Q76" s="38">
        <v>70</v>
      </c>
      <c r="R76" s="38">
        <v>180</v>
      </c>
      <c r="S76" s="38">
        <v>82</v>
      </c>
      <c r="T76" s="38">
        <v>63</v>
      </c>
      <c r="U76" s="38">
        <v>145</v>
      </c>
      <c r="V76" s="38">
        <v>96</v>
      </c>
      <c r="W76" s="38">
        <v>50</v>
      </c>
      <c r="X76" s="38">
        <v>146</v>
      </c>
      <c r="Y76" s="38">
        <v>76</v>
      </c>
      <c r="Z76" s="38">
        <v>61</v>
      </c>
      <c r="AA76" s="38">
        <v>137</v>
      </c>
      <c r="AB76" s="38">
        <v>94</v>
      </c>
      <c r="AC76" s="38">
        <v>39</v>
      </c>
      <c r="AD76" s="38">
        <f t="shared" si="18"/>
        <v>133</v>
      </c>
      <c r="AE76" s="38">
        <v>80</v>
      </c>
      <c r="AF76" s="38">
        <v>44</v>
      </c>
      <c r="AG76" s="38"/>
      <c r="AH76" s="38">
        <f t="shared" si="6"/>
        <v>124</v>
      </c>
    </row>
    <row r="77" spans="1:34" s="8" customFormat="1">
      <c r="A77" s="47" t="s">
        <v>137</v>
      </c>
      <c r="B77" s="48"/>
      <c r="C77" s="48"/>
      <c r="D77" s="49">
        <v>55</v>
      </c>
      <c r="E77" s="49">
        <v>21</v>
      </c>
      <c r="F77" s="49">
        <v>76</v>
      </c>
      <c r="G77" s="49">
        <v>72</v>
      </c>
      <c r="H77" s="49">
        <v>23</v>
      </c>
      <c r="I77" s="49">
        <v>95</v>
      </c>
      <c r="J77" s="49">
        <v>39</v>
      </c>
      <c r="K77" s="49">
        <v>11</v>
      </c>
      <c r="L77" s="49">
        <v>50</v>
      </c>
      <c r="M77" s="49">
        <v>78</v>
      </c>
      <c r="N77" s="49">
        <v>18</v>
      </c>
      <c r="O77" s="49">
        <v>96</v>
      </c>
      <c r="P77" s="49">
        <v>69</v>
      </c>
      <c r="Q77" s="49">
        <v>21</v>
      </c>
      <c r="R77" s="49">
        <v>90</v>
      </c>
      <c r="S77" s="49">
        <v>68</v>
      </c>
      <c r="T77" s="49">
        <v>23</v>
      </c>
      <c r="U77" s="49">
        <v>91</v>
      </c>
      <c r="V77" s="49">
        <v>65</v>
      </c>
      <c r="W77" s="49">
        <v>27</v>
      </c>
      <c r="X77" s="49">
        <v>92</v>
      </c>
      <c r="Y77" s="49">
        <v>82</v>
      </c>
      <c r="Z77" s="49">
        <v>17</v>
      </c>
      <c r="AA77" s="49">
        <v>99</v>
      </c>
      <c r="AB77" s="49">
        <f>SUM(AB78,AB84)</f>
        <v>52</v>
      </c>
      <c r="AC77" s="49">
        <f>SUM(AC78,AC84)</f>
        <v>26</v>
      </c>
      <c r="AD77" s="49">
        <f t="shared" si="18"/>
        <v>78</v>
      </c>
      <c r="AE77" s="49">
        <f>SUM(AE78,AE84)</f>
        <v>68</v>
      </c>
      <c r="AF77" s="49">
        <f t="shared" ref="AF77:AG77" si="19">SUM(AF78,AF84)</f>
        <v>34</v>
      </c>
      <c r="AG77" s="49">
        <f t="shared" si="19"/>
        <v>0</v>
      </c>
      <c r="AH77" s="49">
        <f t="shared" si="6"/>
        <v>102</v>
      </c>
    </row>
    <row r="78" spans="1:34" s="8" customFormat="1">
      <c r="A78" s="36" t="s">
        <v>46</v>
      </c>
      <c r="B78" s="37"/>
      <c r="C78" s="37"/>
      <c r="D78" s="38">
        <v>24</v>
      </c>
      <c r="E78" s="38">
        <v>9</v>
      </c>
      <c r="F78" s="38">
        <v>33</v>
      </c>
      <c r="G78" s="38">
        <v>32</v>
      </c>
      <c r="H78" s="38">
        <v>8</v>
      </c>
      <c r="I78" s="38">
        <v>40</v>
      </c>
      <c r="J78" s="38">
        <v>7</v>
      </c>
      <c r="K78" s="38">
        <v>2</v>
      </c>
      <c r="L78" s="38">
        <v>9</v>
      </c>
      <c r="M78" s="38">
        <v>19</v>
      </c>
      <c r="N78" s="38">
        <v>3</v>
      </c>
      <c r="O78" s="38">
        <v>22</v>
      </c>
      <c r="P78" s="38">
        <v>12</v>
      </c>
      <c r="Q78" s="38">
        <v>10</v>
      </c>
      <c r="R78" s="38">
        <v>22</v>
      </c>
      <c r="S78" s="38">
        <v>17</v>
      </c>
      <c r="T78" s="38">
        <v>9</v>
      </c>
      <c r="U78" s="38">
        <v>26</v>
      </c>
      <c r="V78" s="38">
        <v>21</v>
      </c>
      <c r="W78" s="38">
        <v>6</v>
      </c>
      <c r="X78" s="38">
        <v>27</v>
      </c>
      <c r="Y78" s="38">
        <v>16</v>
      </c>
      <c r="Z78" s="38">
        <v>5</v>
      </c>
      <c r="AA78" s="38">
        <v>21</v>
      </c>
      <c r="AB78" s="38">
        <f>SUM(AB79:AB83)</f>
        <v>20</v>
      </c>
      <c r="AC78" s="38">
        <f>SUM(AC79:AC83)</f>
        <v>9</v>
      </c>
      <c r="AD78" s="38">
        <f t="shared" si="18"/>
        <v>29</v>
      </c>
      <c r="AE78" s="38">
        <f>SUM(AE79:AE83)</f>
        <v>28</v>
      </c>
      <c r="AF78" s="38">
        <f t="shared" ref="AF78:AG78" si="20">SUM(AF79:AF83)</f>
        <v>9</v>
      </c>
      <c r="AG78" s="38">
        <f t="shared" si="20"/>
        <v>0</v>
      </c>
      <c r="AH78" s="38">
        <f t="shared" si="6"/>
        <v>37</v>
      </c>
    </row>
    <row r="79" spans="1:34" s="8" customFormat="1">
      <c r="A79" s="39">
        <v>13.030099999999999</v>
      </c>
      <c r="B79" s="32" t="s">
        <v>138</v>
      </c>
      <c r="C79" s="40" t="s">
        <v>139</v>
      </c>
      <c r="D79" s="38">
        <v>11</v>
      </c>
      <c r="E79" s="38">
        <v>5</v>
      </c>
      <c r="F79" s="38">
        <v>16</v>
      </c>
      <c r="G79" s="38">
        <v>16</v>
      </c>
      <c r="H79" s="38">
        <v>5</v>
      </c>
      <c r="I79" s="38">
        <v>21</v>
      </c>
      <c r="J79" s="38">
        <v>4</v>
      </c>
      <c r="K79" s="38">
        <v>1</v>
      </c>
      <c r="L79" s="38">
        <v>5</v>
      </c>
      <c r="M79" s="38">
        <v>11</v>
      </c>
      <c r="N79" s="38">
        <v>2</v>
      </c>
      <c r="O79" s="38">
        <v>13</v>
      </c>
      <c r="P79" s="38">
        <v>4</v>
      </c>
      <c r="Q79" s="38">
        <v>4</v>
      </c>
      <c r="R79" s="38">
        <v>8</v>
      </c>
      <c r="S79" s="38">
        <v>10</v>
      </c>
      <c r="T79" s="38">
        <v>7</v>
      </c>
      <c r="U79" s="38">
        <v>17</v>
      </c>
      <c r="V79" s="38">
        <v>7</v>
      </c>
      <c r="W79" s="38">
        <v>5</v>
      </c>
      <c r="X79" s="38">
        <v>12</v>
      </c>
      <c r="Y79" s="38">
        <v>10</v>
      </c>
      <c r="Z79" s="38">
        <v>2</v>
      </c>
      <c r="AA79" s="38">
        <v>12</v>
      </c>
      <c r="AB79" s="38">
        <v>11</v>
      </c>
      <c r="AC79" s="38">
        <v>7</v>
      </c>
      <c r="AD79" s="38">
        <f t="shared" si="18"/>
        <v>18</v>
      </c>
      <c r="AE79" s="38">
        <v>15</v>
      </c>
      <c r="AF79" s="38">
        <v>7</v>
      </c>
      <c r="AG79" s="38"/>
      <c r="AH79" s="38">
        <f t="shared" ref="AH79:AH123" si="21">SUM(AE79:AG79)</f>
        <v>22</v>
      </c>
    </row>
    <row r="80" spans="1:34" s="8" customFormat="1">
      <c r="A80" s="39">
        <v>13.040100000000001</v>
      </c>
      <c r="B80" s="32" t="s">
        <v>140</v>
      </c>
      <c r="C80" s="40" t="s">
        <v>141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>
        <v>1</v>
      </c>
      <c r="W80" s="38"/>
      <c r="X80" s="38">
        <v>1</v>
      </c>
      <c r="Y80" s="38"/>
      <c r="Z80" s="38"/>
      <c r="AA80" s="38"/>
      <c r="AB80" s="44"/>
      <c r="AC80" s="44"/>
      <c r="AD80" s="44"/>
      <c r="AE80" s="44"/>
      <c r="AF80" s="44"/>
      <c r="AG80" s="44"/>
      <c r="AH80" s="44"/>
    </row>
    <row r="81" spans="1:34" s="8" customFormat="1">
      <c r="A81" s="39">
        <v>13.040100000000001</v>
      </c>
      <c r="B81" s="32" t="s">
        <v>142</v>
      </c>
      <c r="C81" s="40" t="s">
        <v>143</v>
      </c>
      <c r="D81" s="38">
        <v>9</v>
      </c>
      <c r="E81" s="38">
        <v>3</v>
      </c>
      <c r="F81" s="38">
        <v>12</v>
      </c>
      <c r="G81" s="38">
        <v>12</v>
      </c>
      <c r="H81" s="38">
        <v>2</v>
      </c>
      <c r="I81" s="38">
        <v>14</v>
      </c>
      <c r="J81" s="38">
        <v>2</v>
      </c>
      <c r="K81" s="38"/>
      <c r="L81" s="38">
        <v>2</v>
      </c>
      <c r="M81" s="38">
        <v>5</v>
      </c>
      <c r="N81" s="38">
        <v>1</v>
      </c>
      <c r="O81" s="38">
        <v>6</v>
      </c>
      <c r="P81" s="38">
        <v>7</v>
      </c>
      <c r="Q81" s="38">
        <v>6</v>
      </c>
      <c r="R81" s="38">
        <v>13</v>
      </c>
      <c r="S81" s="38">
        <v>5</v>
      </c>
      <c r="T81" s="38">
        <v>2</v>
      </c>
      <c r="U81" s="38">
        <v>7</v>
      </c>
      <c r="V81" s="38">
        <v>11</v>
      </c>
      <c r="W81" s="38">
        <v>1</v>
      </c>
      <c r="X81" s="38">
        <v>12</v>
      </c>
      <c r="Y81" s="38">
        <v>3</v>
      </c>
      <c r="Z81" s="38">
        <v>3</v>
      </c>
      <c r="AA81" s="38">
        <v>6</v>
      </c>
      <c r="AB81" s="38">
        <v>8</v>
      </c>
      <c r="AC81" s="38">
        <v>2</v>
      </c>
      <c r="AD81" s="38">
        <f t="shared" si="18"/>
        <v>10</v>
      </c>
      <c r="AE81" s="38">
        <v>10</v>
      </c>
      <c r="AF81" s="38">
        <v>1</v>
      </c>
      <c r="AG81" s="38"/>
      <c r="AH81" s="38">
        <f t="shared" si="21"/>
        <v>11</v>
      </c>
    </row>
    <row r="82" spans="1:34" s="8" customFormat="1">
      <c r="A82" s="39">
        <v>13.110099999999999</v>
      </c>
      <c r="B82" s="32" t="s">
        <v>144</v>
      </c>
      <c r="C82" s="40" t="s">
        <v>145</v>
      </c>
      <c r="D82" s="38">
        <v>4</v>
      </c>
      <c r="E82" s="38">
        <v>1</v>
      </c>
      <c r="F82" s="38">
        <v>5</v>
      </c>
      <c r="G82" s="38">
        <v>4</v>
      </c>
      <c r="H82" s="38">
        <v>1</v>
      </c>
      <c r="I82" s="38">
        <v>5</v>
      </c>
      <c r="J82" s="38">
        <v>1</v>
      </c>
      <c r="K82" s="38">
        <v>1</v>
      </c>
      <c r="L82" s="38">
        <v>2</v>
      </c>
      <c r="M82" s="38">
        <v>3</v>
      </c>
      <c r="N82" s="38"/>
      <c r="O82" s="38">
        <v>3</v>
      </c>
      <c r="P82" s="38">
        <v>1</v>
      </c>
      <c r="Q82" s="38"/>
      <c r="R82" s="38">
        <v>1</v>
      </c>
      <c r="S82" s="38">
        <v>2</v>
      </c>
      <c r="T82" s="38"/>
      <c r="U82" s="38">
        <v>2</v>
      </c>
      <c r="V82" s="38">
        <v>2</v>
      </c>
      <c r="W82" s="38"/>
      <c r="X82" s="38">
        <v>2</v>
      </c>
      <c r="Y82" s="38">
        <v>2</v>
      </c>
      <c r="Z82" s="38"/>
      <c r="AA82" s="38">
        <v>2</v>
      </c>
      <c r="AB82" s="38">
        <v>1</v>
      </c>
      <c r="AC82" s="38"/>
      <c r="AD82" s="38">
        <f t="shared" si="18"/>
        <v>1</v>
      </c>
      <c r="AE82" s="38">
        <v>3</v>
      </c>
      <c r="AF82" s="38">
        <v>1</v>
      </c>
      <c r="AG82" s="38"/>
      <c r="AH82" s="38">
        <f t="shared" si="21"/>
        <v>4</v>
      </c>
    </row>
    <row r="83" spans="1:34" s="8" customFormat="1">
      <c r="A83" s="39">
        <v>13.1401</v>
      </c>
      <c r="B83" s="32" t="s">
        <v>146</v>
      </c>
      <c r="C83" s="40" t="s">
        <v>147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>
        <v>1</v>
      </c>
      <c r="Z83" s="38"/>
      <c r="AA83" s="38">
        <v>1</v>
      </c>
      <c r="AB83" s="44"/>
      <c r="AC83" s="44"/>
      <c r="AD83" s="44"/>
      <c r="AE83" s="44"/>
      <c r="AF83" s="44"/>
      <c r="AG83" s="44"/>
      <c r="AH83" s="44"/>
    </row>
    <row r="84" spans="1:34" s="8" customFormat="1">
      <c r="A84" s="36" t="s">
        <v>55</v>
      </c>
      <c r="B84" s="37"/>
      <c r="C84" s="37"/>
      <c r="D84" s="38">
        <v>31</v>
      </c>
      <c r="E84" s="38">
        <v>12</v>
      </c>
      <c r="F84" s="38">
        <v>43</v>
      </c>
      <c r="G84" s="38">
        <v>40</v>
      </c>
      <c r="H84" s="38">
        <v>15</v>
      </c>
      <c r="I84" s="38">
        <v>55</v>
      </c>
      <c r="J84" s="38">
        <v>32</v>
      </c>
      <c r="K84" s="38">
        <v>9</v>
      </c>
      <c r="L84" s="38">
        <v>41</v>
      </c>
      <c r="M84" s="38">
        <v>59</v>
      </c>
      <c r="N84" s="38">
        <v>15</v>
      </c>
      <c r="O84" s="38">
        <v>74</v>
      </c>
      <c r="P84" s="38">
        <v>57</v>
      </c>
      <c r="Q84" s="38">
        <v>11</v>
      </c>
      <c r="R84" s="38">
        <v>68</v>
      </c>
      <c r="S84" s="38">
        <v>51</v>
      </c>
      <c r="T84" s="38">
        <v>14</v>
      </c>
      <c r="U84" s="38">
        <v>65</v>
      </c>
      <c r="V84" s="38">
        <v>44</v>
      </c>
      <c r="W84" s="38">
        <v>21</v>
      </c>
      <c r="X84" s="38">
        <v>65</v>
      </c>
      <c r="Y84" s="38">
        <v>66</v>
      </c>
      <c r="Z84" s="38">
        <v>12</v>
      </c>
      <c r="AA84" s="38">
        <v>78</v>
      </c>
      <c r="AB84" s="38">
        <f>SUM(AB85:AB100)</f>
        <v>32</v>
      </c>
      <c r="AC84" s="38">
        <f>SUM(AC85:AC100)</f>
        <v>17</v>
      </c>
      <c r="AD84" s="38">
        <f t="shared" si="18"/>
        <v>49</v>
      </c>
      <c r="AE84" s="38">
        <f>SUM(AE85:AE100)</f>
        <v>40</v>
      </c>
      <c r="AF84" s="38">
        <f t="shared" ref="AF84:AG84" si="22">SUM(AF85:AF100)</f>
        <v>25</v>
      </c>
      <c r="AG84" s="38">
        <f t="shared" si="22"/>
        <v>0</v>
      </c>
      <c r="AH84" s="38">
        <f t="shared" si="21"/>
        <v>65</v>
      </c>
    </row>
    <row r="85" spans="1:34" s="8" customFormat="1">
      <c r="A85" s="39">
        <v>13.030099999999999</v>
      </c>
      <c r="B85" s="32" t="s">
        <v>148</v>
      </c>
      <c r="C85" s="40" t="s">
        <v>149</v>
      </c>
      <c r="D85" s="38"/>
      <c r="E85" s="38"/>
      <c r="F85" s="38"/>
      <c r="G85" s="38">
        <v>1</v>
      </c>
      <c r="H85" s="38"/>
      <c r="I85" s="38">
        <v>1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44"/>
      <c r="AC85" s="44"/>
      <c r="AD85" s="44"/>
      <c r="AE85" s="44"/>
      <c r="AF85" s="44"/>
      <c r="AG85" s="44"/>
      <c r="AH85" s="44"/>
    </row>
    <row r="86" spans="1:34" s="8" customFormat="1">
      <c r="A86" s="33"/>
      <c r="B86" s="32" t="s">
        <v>138</v>
      </c>
      <c r="C86" s="40" t="s">
        <v>139</v>
      </c>
      <c r="D86" s="38">
        <v>7</v>
      </c>
      <c r="E86" s="38">
        <v>4</v>
      </c>
      <c r="F86" s="38">
        <v>11</v>
      </c>
      <c r="G86" s="38">
        <v>4</v>
      </c>
      <c r="H86" s="38">
        <v>5</v>
      </c>
      <c r="I86" s="38">
        <v>9</v>
      </c>
      <c r="J86" s="38">
        <v>4</v>
      </c>
      <c r="K86" s="38">
        <v>3</v>
      </c>
      <c r="L86" s="38">
        <v>7</v>
      </c>
      <c r="M86" s="38">
        <v>7</v>
      </c>
      <c r="N86" s="38">
        <v>3</v>
      </c>
      <c r="O86" s="38">
        <v>10</v>
      </c>
      <c r="P86" s="38">
        <v>8</v>
      </c>
      <c r="Q86" s="38">
        <v>3</v>
      </c>
      <c r="R86" s="38">
        <v>11</v>
      </c>
      <c r="S86" s="38">
        <v>9</v>
      </c>
      <c r="T86" s="38">
        <v>5</v>
      </c>
      <c r="U86" s="38">
        <v>14</v>
      </c>
      <c r="V86" s="38">
        <v>4</v>
      </c>
      <c r="W86" s="38">
        <v>8</v>
      </c>
      <c r="X86" s="38">
        <v>12</v>
      </c>
      <c r="Y86" s="38">
        <v>11</v>
      </c>
      <c r="Z86" s="38">
        <v>6</v>
      </c>
      <c r="AA86" s="38">
        <v>17</v>
      </c>
      <c r="AB86" s="38">
        <v>5</v>
      </c>
      <c r="AC86" s="38">
        <v>2</v>
      </c>
      <c r="AD86" s="38">
        <f t="shared" si="18"/>
        <v>7</v>
      </c>
      <c r="AE86" s="38">
        <v>8</v>
      </c>
      <c r="AF86" s="38">
        <v>9</v>
      </c>
      <c r="AG86" s="38"/>
      <c r="AH86" s="38">
        <f t="shared" si="21"/>
        <v>17</v>
      </c>
    </row>
    <row r="87" spans="1:34" s="8" customFormat="1">
      <c r="A87" s="39"/>
      <c r="B87" s="32" t="s">
        <v>150</v>
      </c>
      <c r="C87" s="40" t="s">
        <v>151</v>
      </c>
      <c r="D87" s="38">
        <v>1</v>
      </c>
      <c r="E87" s="38"/>
      <c r="F87" s="38">
        <v>1</v>
      </c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>
        <v>1</v>
      </c>
      <c r="Z87" s="38"/>
      <c r="AA87" s="38">
        <v>1</v>
      </c>
      <c r="AB87" s="44"/>
      <c r="AC87" s="44"/>
      <c r="AD87" s="44">
        <f t="shared" si="18"/>
        <v>0</v>
      </c>
      <c r="AE87" s="44"/>
      <c r="AF87" s="44"/>
      <c r="AG87" s="44"/>
      <c r="AH87" s="44"/>
    </row>
    <row r="88" spans="1:34" s="8" customFormat="1">
      <c r="A88" s="39">
        <v>13.040100000000001</v>
      </c>
      <c r="B88" s="32" t="s">
        <v>152</v>
      </c>
      <c r="C88" s="40" t="s">
        <v>143</v>
      </c>
      <c r="D88" s="38">
        <v>7</v>
      </c>
      <c r="E88" s="38">
        <v>3</v>
      </c>
      <c r="F88" s="38">
        <v>10</v>
      </c>
      <c r="G88" s="38">
        <v>10</v>
      </c>
      <c r="H88" s="38">
        <v>1</v>
      </c>
      <c r="I88" s="38">
        <v>11</v>
      </c>
      <c r="J88" s="38">
        <v>7</v>
      </c>
      <c r="K88" s="38">
        <v>1</v>
      </c>
      <c r="L88" s="38">
        <v>8</v>
      </c>
      <c r="M88" s="38">
        <v>9</v>
      </c>
      <c r="N88" s="38">
        <v>1</v>
      </c>
      <c r="O88" s="38">
        <v>10</v>
      </c>
      <c r="P88" s="38">
        <v>7</v>
      </c>
      <c r="Q88" s="38">
        <v>2</v>
      </c>
      <c r="R88" s="38">
        <v>9</v>
      </c>
      <c r="S88" s="38">
        <v>7</v>
      </c>
      <c r="T88" s="38">
        <v>1</v>
      </c>
      <c r="U88" s="38">
        <v>8</v>
      </c>
      <c r="V88" s="38">
        <v>9</v>
      </c>
      <c r="W88" s="38">
        <v>3</v>
      </c>
      <c r="X88" s="38">
        <v>12</v>
      </c>
      <c r="Y88" s="38">
        <v>9</v>
      </c>
      <c r="Z88" s="38">
        <v>3</v>
      </c>
      <c r="AA88" s="38">
        <v>12</v>
      </c>
      <c r="AB88" s="38">
        <v>9</v>
      </c>
      <c r="AC88" s="38"/>
      <c r="AD88" s="38">
        <f t="shared" si="18"/>
        <v>9</v>
      </c>
      <c r="AE88" s="38">
        <v>3</v>
      </c>
      <c r="AF88" s="38">
        <v>6</v>
      </c>
      <c r="AG88" s="38"/>
      <c r="AH88" s="38">
        <f t="shared" si="21"/>
        <v>9</v>
      </c>
    </row>
    <row r="89" spans="1:34" s="8" customFormat="1">
      <c r="A89" s="39">
        <v>13.0601</v>
      </c>
      <c r="B89" s="32" t="s">
        <v>153</v>
      </c>
      <c r="C89" s="40" t="s">
        <v>154</v>
      </c>
      <c r="D89" s="38">
        <v>1</v>
      </c>
      <c r="E89" s="38"/>
      <c r="F89" s="38">
        <v>1</v>
      </c>
      <c r="G89" s="38">
        <v>2</v>
      </c>
      <c r="H89" s="38">
        <v>1</v>
      </c>
      <c r="I89" s="38">
        <v>3</v>
      </c>
      <c r="J89" s="38">
        <v>7</v>
      </c>
      <c r="K89" s="38">
        <v>1</v>
      </c>
      <c r="L89" s="38">
        <v>8</v>
      </c>
      <c r="M89" s="38">
        <v>5</v>
      </c>
      <c r="N89" s="38">
        <v>2</v>
      </c>
      <c r="O89" s="38">
        <v>7</v>
      </c>
      <c r="P89" s="38">
        <v>5</v>
      </c>
      <c r="Q89" s="38">
        <v>2</v>
      </c>
      <c r="R89" s="38">
        <v>7</v>
      </c>
      <c r="S89" s="38">
        <v>2</v>
      </c>
      <c r="T89" s="38">
        <v>1</v>
      </c>
      <c r="U89" s="38">
        <v>3</v>
      </c>
      <c r="V89" s="38">
        <v>2</v>
      </c>
      <c r="W89" s="38">
        <v>1</v>
      </c>
      <c r="X89" s="38">
        <v>3</v>
      </c>
      <c r="Y89" s="38">
        <v>1</v>
      </c>
      <c r="Z89" s="38"/>
      <c r="AA89" s="38">
        <v>1</v>
      </c>
      <c r="AB89" s="38">
        <v>1</v>
      </c>
      <c r="AC89" s="38">
        <v>2</v>
      </c>
      <c r="AD89" s="38">
        <f t="shared" si="18"/>
        <v>3</v>
      </c>
      <c r="AE89" s="38">
        <v>4</v>
      </c>
      <c r="AF89" s="38"/>
      <c r="AG89" s="38"/>
      <c r="AH89" s="38">
        <f t="shared" si="21"/>
        <v>4</v>
      </c>
    </row>
    <row r="90" spans="1:34" s="8" customFormat="1">
      <c r="A90" s="39">
        <v>13.100099999999999</v>
      </c>
      <c r="B90" s="32" t="s">
        <v>155</v>
      </c>
      <c r="C90" s="40" t="s">
        <v>156</v>
      </c>
      <c r="D90" s="38"/>
      <c r="E90" s="38"/>
      <c r="F90" s="38"/>
      <c r="G90" s="38"/>
      <c r="H90" s="38"/>
      <c r="I90" s="38"/>
      <c r="J90" s="38"/>
      <c r="K90" s="38"/>
      <c r="L90" s="38"/>
      <c r="M90" s="38">
        <v>9</v>
      </c>
      <c r="N90" s="38">
        <v>1</v>
      </c>
      <c r="O90" s="38">
        <v>10</v>
      </c>
      <c r="P90" s="38">
        <v>12</v>
      </c>
      <c r="Q90" s="38">
        <v>1</v>
      </c>
      <c r="R90" s="38">
        <v>13</v>
      </c>
      <c r="S90" s="38">
        <v>5</v>
      </c>
      <c r="T90" s="38">
        <v>2</v>
      </c>
      <c r="U90" s="38">
        <v>7</v>
      </c>
      <c r="V90" s="38">
        <v>6</v>
      </c>
      <c r="W90" s="38"/>
      <c r="X90" s="38">
        <v>6</v>
      </c>
      <c r="Y90" s="38">
        <v>7</v>
      </c>
      <c r="Z90" s="38"/>
      <c r="AA90" s="38">
        <v>7</v>
      </c>
      <c r="AB90" s="38">
        <v>3</v>
      </c>
      <c r="AC90" s="38"/>
      <c r="AD90" s="38">
        <f t="shared" si="18"/>
        <v>3</v>
      </c>
      <c r="AE90" s="38">
        <v>2</v>
      </c>
      <c r="AF90" s="38">
        <v>1</v>
      </c>
      <c r="AG90" s="38"/>
      <c r="AH90" s="38">
        <f t="shared" si="21"/>
        <v>3</v>
      </c>
    </row>
    <row r="91" spans="1:34" s="8" customFormat="1">
      <c r="A91" s="33"/>
      <c r="B91" s="32" t="s">
        <v>157</v>
      </c>
      <c r="C91" s="40" t="s">
        <v>158</v>
      </c>
      <c r="D91" s="38">
        <v>3</v>
      </c>
      <c r="E91" s="38"/>
      <c r="F91" s="38">
        <v>3</v>
      </c>
      <c r="G91" s="38">
        <v>7</v>
      </c>
      <c r="H91" s="38">
        <v>1</v>
      </c>
      <c r="I91" s="38">
        <v>8</v>
      </c>
      <c r="J91" s="38">
        <v>1</v>
      </c>
      <c r="K91" s="38">
        <v>1</v>
      </c>
      <c r="L91" s="38">
        <v>2</v>
      </c>
      <c r="M91" s="38">
        <v>2</v>
      </c>
      <c r="N91" s="38"/>
      <c r="O91" s="38">
        <v>2</v>
      </c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44"/>
      <c r="AC91" s="44"/>
      <c r="AD91" s="44"/>
      <c r="AE91" s="44"/>
      <c r="AF91" s="44"/>
      <c r="AG91" s="44"/>
      <c r="AH91" s="44"/>
    </row>
    <row r="92" spans="1:34" s="8" customFormat="1">
      <c r="A92" s="39">
        <v>13.110099999999999</v>
      </c>
      <c r="B92" s="32" t="s">
        <v>159</v>
      </c>
      <c r="C92" s="40" t="s">
        <v>145</v>
      </c>
      <c r="D92" s="38">
        <v>2</v>
      </c>
      <c r="E92" s="38">
        <v>1</v>
      </c>
      <c r="F92" s="38">
        <v>3</v>
      </c>
      <c r="G92" s="38">
        <v>4</v>
      </c>
      <c r="H92" s="38">
        <v>1</v>
      </c>
      <c r="I92" s="38">
        <v>5</v>
      </c>
      <c r="J92" s="38">
        <v>4</v>
      </c>
      <c r="K92" s="38">
        <v>1</v>
      </c>
      <c r="L92" s="38">
        <v>5</v>
      </c>
      <c r="M92" s="38">
        <v>5</v>
      </c>
      <c r="N92" s="38">
        <v>3</v>
      </c>
      <c r="O92" s="38">
        <v>8</v>
      </c>
      <c r="P92" s="38">
        <v>7</v>
      </c>
      <c r="Q92" s="38">
        <v>2</v>
      </c>
      <c r="R92" s="38">
        <v>9</v>
      </c>
      <c r="S92" s="38">
        <v>1</v>
      </c>
      <c r="T92" s="38">
        <v>1</v>
      </c>
      <c r="U92" s="38">
        <v>2</v>
      </c>
      <c r="V92" s="38">
        <v>3</v>
      </c>
      <c r="W92" s="38"/>
      <c r="X92" s="38">
        <v>3</v>
      </c>
      <c r="Y92" s="38">
        <v>1</v>
      </c>
      <c r="Z92" s="38"/>
      <c r="AA92" s="38">
        <v>1</v>
      </c>
      <c r="AB92" s="38">
        <v>3</v>
      </c>
      <c r="AC92" s="38">
        <v>1</v>
      </c>
      <c r="AD92" s="38">
        <f t="shared" si="18"/>
        <v>4</v>
      </c>
      <c r="AE92" s="38">
        <v>6</v>
      </c>
      <c r="AF92" s="38"/>
      <c r="AG92" s="38"/>
      <c r="AH92" s="38">
        <f t="shared" si="21"/>
        <v>6</v>
      </c>
    </row>
    <row r="93" spans="1:34" s="8" customFormat="1">
      <c r="A93" s="39">
        <v>13.121</v>
      </c>
      <c r="B93" s="32" t="s">
        <v>160</v>
      </c>
      <c r="C93" s="40" t="s">
        <v>161</v>
      </c>
      <c r="D93" s="38"/>
      <c r="E93" s="38"/>
      <c r="F93" s="38"/>
      <c r="G93" s="38"/>
      <c r="H93" s="38"/>
      <c r="I93" s="38"/>
      <c r="J93" s="38"/>
      <c r="K93" s="38"/>
      <c r="L93" s="38"/>
      <c r="M93" s="38">
        <v>1</v>
      </c>
      <c r="N93" s="38"/>
      <c r="O93" s="38">
        <v>1</v>
      </c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44"/>
      <c r="AC93" s="44"/>
      <c r="AD93" s="44"/>
      <c r="AE93" s="44"/>
      <c r="AF93" s="44"/>
      <c r="AG93" s="44"/>
      <c r="AH93" s="44"/>
    </row>
    <row r="94" spans="1:34" s="8" customFormat="1">
      <c r="A94" s="33"/>
      <c r="B94" s="32" t="s">
        <v>162</v>
      </c>
      <c r="C94" s="40" t="s">
        <v>163</v>
      </c>
      <c r="D94" s="38">
        <v>1</v>
      </c>
      <c r="E94" s="38"/>
      <c r="F94" s="38">
        <v>1</v>
      </c>
      <c r="G94" s="38">
        <v>7</v>
      </c>
      <c r="H94" s="38"/>
      <c r="I94" s="38">
        <v>7</v>
      </c>
      <c r="J94" s="38">
        <v>1</v>
      </c>
      <c r="K94" s="38"/>
      <c r="L94" s="38">
        <v>1</v>
      </c>
      <c r="M94" s="38">
        <v>3</v>
      </c>
      <c r="N94" s="38"/>
      <c r="O94" s="38">
        <v>3</v>
      </c>
      <c r="P94" s="38">
        <v>4</v>
      </c>
      <c r="Q94" s="38"/>
      <c r="R94" s="38">
        <v>4</v>
      </c>
      <c r="S94" s="38">
        <v>11</v>
      </c>
      <c r="T94" s="38"/>
      <c r="U94" s="38">
        <v>11</v>
      </c>
      <c r="V94" s="38">
        <v>3</v>
      </c>
      <c r="W94" s="38"/>
      <c r="X94" s="38">
        <v>3</v>
      </c>
      <c r="Y94" s="38">
        <v>7</v>
      </c>
      <c r="Z94" s="38"/>
      <c r="AA94" s="38">
        <v>7</v>
      </c>
      <c r="AB94" s="38">
        <v>2</v>
      </c>
      <c r="AC94" s="38"/>
      <c r="AD94" s="38">
        <f t="shared" si="18"/>
        <v>2</v>
      </c>
      <c r="AE94" s="38">
        <v>1</v>
      </c>
      <c r="AF94" s="38">
        <v>1</v>
      </c>
      <c r="AG94" s="38"/>
      <c r="AH94" s="38">
        <f t="shared" si="21"/>
        <v>2</v>
      </c>
    </row>
    <row r="95" spans="1:34" s="8" customFormat="1">
      <c r="A95" s="33"/>
      <c r="B95" s="32" t="s">
        <v>164</v>
      </c>
      <c r="C95" s="40" t="s">
        <v>165</v>
      </c>
      <c r="D95" s="38">
        <v>2</v>
      </c>
      <c r="E95" s="38"/>
      <c r="F95" s="38">
        <v>2</v>
      </c>
      <c r="G95" s="38">
        <v>1</v>
      </c>
      <c r="H95" s="38"/>
      <c r="I95" s="38">
        <v>1</v>
      </c>
      <c r="J95" s="38">
        <v>3</v>
      </c>
      <c r="K95" s="38"/>
      <c r="L95" s="38">
        <v>3</v>
      </c>
      <c r="M95" s="38">
        <v>4</v>
      </c>
      <c r="N95" s="38"/>
      <c r="O95" s="38">
        <v>4</v>
      </c>
      <c r="P95" s="38">
        <v>5</v>
      </c>
      <c r="Q95" s="38"/>
      <c r="R95" s="38">
        <v>5</v>
      </c>
      <c r="S95" s="38">
        <v>6</v>
      </c>
      <c r="T95" s="38"/>
      <c r="U95" s="38">
        <v>6</v>
      </c>
      <c r="V95" s="38">
        <v>4</v>
      </c>
      <c r="W95" s="38"/>
      <c r="X95" s="38">
        <v>4</v>
      </c>
      <c r="Y95" s="38">
        <v>17</v>
      </c>
      <c r="Z95" s="38"/>
      <c r="AA95" s="38">
        <v>17</v>
      </c>
      <c r="AB95" s="38">
        <v>1</v>
      </c>
      <c r="AC95" s="38"/>
      <c r="AD95" s="38">
        <f t="shared" si="18"/>
        <v>1</v>
      </c>
      <c r="AE95" s="38"/>
      <c r="AF95" s="38"/>
      <c r="AG95" s="38"/>
      <c r="AH95" s="38">
        <f t="shared" si="21"/>
        <v>0</v>
      </c>
    </row>
    <row r="96" spans="1:34" s="8" customFormat="1">
      <c r="A96" s="33"/>
      <c r="B96" s="32" t="s">
        <v>166</v>
      </c>
      <c r="C96" s="40" t="s">
        <v>167</v>
      </c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>
        <v>3</v>
      </c>
      <c r="AC96" s="38">
        <v>2</v>
      </c>
      <c r="AD96" s="38">
        <f t="shared" si="18"/>
        <v>5</v>
      </c>
      <c r="AE96" s="38">
        <v>5</v>
      </c>
      <c r="AF96" s="38">
        <v>1</v>
      </c>
      <c r="AG96" s="38"/>
      <c r="AH96" s="38">
        <f t="shared" si="21"/>
        <v>6</v>
      </c>
    </row>
    <row r="97" spans="1:34" s="8" customFormat="1">
      <c r="A97" s="39">
        <v>13.1401</v>
      </c>
      <c r="B97" s="32" t="s">
        <v>146</v>
      </c>
      <c r="C97" s="40" t="s">
        <v>168</v>
      </c>
      <c r="D97" s="38">
        <v>3</v>
      </c>
      <c r="E97" s="38">
        <v>1</v>
      </c>
      <c r="F97" s="38">
        <v>4</v>
      </c>
      <c r="G97" s="38">
        <v>2</v>
      </c>
      <c r="H97" s="38">
        <v>1</v>
      </c>
      <c r="I97" s="38">
        <v>3</v>
      </c>
      <c r="J97" s="38">
        <v>3</v>
      </c>
      <c r="K97" s="38"/>
      <c r="L97" s="38">
        <v>3</v>
      </c>
      <c r="M97" s="38">
        <v>9</v>
      </c>
      <c r="N97" s="38">
        <v>3</v>
      </c>
      <c r="O97" s="38">
        <v>12</v>
      </c>
      <c r="P97" s="38">
        <v>6</v>
      </c>
      <c r="Q97" s="38">
        <v>1</v>
      </c>
      <c r="R97" s="38">
        <v>7</v>
      </c>
      <c r="S97" s="38">
        <v>9</v>
      </c>
      <c r="T97" s="38"/>
      <c r="U97" s="38">
        <v>9</v>
      </c>
      <c r="V97" s="38">
        <v>10</v>
      </c>
      <c r="W97" s="38">
        <v>4</v>
      </c>
      <c r="X97" s="38">
        <v>14</v>
      </c>
      <c r="Y97" s="38">
        <v>12</v>
      </c>
      <c r="Z97" s="38">
        <v>2</v>
      </c>
      <c r="AA97" s="38">
        <v>14</v>
      </c>
      <c r="AB97" s="38">
        <v>4</v>
      </c>
      <c r="AC97" s="38">
        <v>5</v>
      </c>
      <c r="AD97" s="38">
        <f t="shared" si="18"/>
        <v>9</v>
      </c>
      <c r="AE97" s="38">
        <v>5</v>
      </c>
      <c r="AF97" s="38">
        <v>2</v>
      </c>
      <c r="AG97" s="38"/>
      <c r="AH97" s="38">
        <f t="shared" si="21"/>
        <v>7</v>
      </c>
    </row>
    <row r="98" spans="1:34" s="8" customFormat="1">
      <c r="A98" s="39">
        <v>19.010100000000001</v>
      </c>
      <c r="B98" s="32" t="s">
        <v>169</v>
      </c>
      <c r="C98" s="40" t="s">
        <v>170</v>
      </c>
      <c r="D98" s="38">
        <v>2</v>
      </c>
      <c r="E98" s="38"/>
      <c r="F98" s="38">
        <v>2</v>
      </c>
      <c r="G98" s="38">
        <v>1</v>
      </c>
      <c r="H98" s="38"/>
      <c r="I98" s="38">
        <v>1</v>
      </c>
      <c r="J98" s="38">
        <v>1</v>
      </c>
      <c r="K98" s="38"/>
      <c r="L98" s="38">
        <v>1</v>
      </c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44"/>
      <c r="AC98" s="44"/>
      <c r="AD98" s="44"/>
      <c r="AE98" s="44"/>
      <c r="AF98" s="44"/>
      <c r="AG98" s="44"/>
      <c r="AH98" s="44"/>
    </row>
    <row r="99" spans="1:34" s="8" customFormat="1">
      <c r="A99" s="33"/>
      <c r="B99" s="32" t="s">
        <v>171</v>
      </c>
      <c r="C99" s="40" t="s">
        <v>172</v>
      </c>
      <c r="D99" s="38">
        <v>1</v>
      </c>
      <c r="E99" s="38"/>
      <c r="F99" s="38">
        <v>1</v>
      </c>
      <c r="G99" s="38"/>
      <c r="H99" s="38"/>
      <c r="I99" s="38"/>
      <c r="J99" s="38"/>
      <c r="K99" s="38"/>
      <c r="L99" s="38"/>
      <c r="M99" s="38">
        <v>1</v>
      </c>
      <c r="N99" s="38"/>
      <c r="O99" s="38">
        <v>1</v>
      </c>
      <c r="P99" s="38"/>
      <c r="Q99" s="38"/>
      <c r="R99" s="38"/>
      <c r="S99" s="38"/>
      <c r="T99" s="38"/>
      <c r="U99" s="38"/>
      <c r="V99" s="38">
        <v>2</v>
      </c>
      <c r="W99" s="38"/>
      <c r="X99" s="38">
        <v>2</v>
      </c>
      <c r="Y99" s="38"/>
      <c r="Z99" s="38"/>
      <c r="AA99" s="38"/>
      <c r="AB99" s="44"/>
      <c r="AC99" s="44"/>
      <c r="AD99" s="44"/>
      <c r="AE99" s="44"/>
      <c r="AF99" s="44"/>
      <c r="AG99" s="44"/>
      <c r="AH99" s="44"/>
    </row>
    <row r="100" spans="1:34" s="8" customFormat="1">
      <c r="A100" s="39">
        <v>31.0505</v>
      </c>
      <c r="B100" s="32" t="s">
        <v>173</v>
      </c>
      <c r="C100" s="40" t="s">
        <v>174</v>
      </c>
      <c r="D100" s="38"/>
      <c r="E100" s="38">
        <v>3</v>
      </c>
      <c r="F100" s="38">
        <v>3</v>
      </c>
      <c r="G100" s="38">
        <v>1</v>
      </c>
      <c r="H100" s="38">
        <v>5</v>
      </c>
      <c r="I100" s="38">
        <v>6</v>
      </c>
      <c r="J100" s="38">
        <v>1</v>
      </c>
      <c r="K100" s="38">
        <v>2</v>
      </c>
      <c r="L100" s="38">
        <v>3</v>
      </c>
      <c r="M100" s="38">
        <v>4</v>
      </c>
      <c r="N100" s="38">
        <v>2</v>
      </c>
      <c r="O100" s="38">
        <v>6</v>
      </c>
      <c r="P100" s="38">
        <v>3</v>
      </c>
      <c r="Q100" s="38"/>
      <c r="R100" s="38">
        <v>3</v>
      </c>
      <c r="S100" s="38">
        <v>1</v>
      </c>
      <c r="T100" s="38">
        <v>4</v>
      </c>
      <c r="U100" s="38">
        <v>5</v>
      </c>
      <c r="V100" s="38">
        <v>1</v>
      </c>
      <c r="W100" s="38">
        <v>5</v>
      </c>
      <c r="X100" s="38">
        <v>6</v>
      </c>
      <c r="Y100" s="38"/>
      <c r="Z100" s="38">
        <v>1</v>
      </c>
      <c r="AA100" s="38">
        <v>1</v>
      </c>
      <c r="AB100" s="38">
        <v>1</v>
      </c>
      <c r="AC100" s="38">
        <v>5</v>
      </c>
      <c r="AD100" s="38">
        <f t="shared" si="18"/>
        <v>6</v>
      </c>
      <c r="AE100" s="38">
        <v>6</v>
      </c>
      <c r="AF100" s="38">
        <v>5</v>
      </c>
      <c r="AG100" s="38"/>
      <c r="AH100" s="38">
        <f t="shared" si="21"/>
        <v>11</v>
      </c>
    </row>
    <row r="101" spans="1:34" s="8" customFormat="1">
      <c r="A101" s="47" t="s">
        <v>175</v>
      </c>
      <c r="B101" s="48"/>
      <c r="C101" s="48"/>
      <c r="D101" s="49">
        <v>52</v>
      </c>
      <c r="E101" s="49">
        <v>20</v>
      </c>
      <c r="F101" s="49">
        <v>72</v>
      </c>
      <c r="G101" s="49">
        <v>61</v>
      </c>
      <c r="H101" s="49">
        <v>28</v>
      </c>
      <c r="I101" s="49">
        <v>89</v>
      </c>
      <c r="J101" s="49">
        <v>50</v>
      </c>
      <c r="K101" s="49">
        <v>23</v>
      </c>
      <c r="L101" s="49">
        <v>73</v>
      </c>
      <c r="M101" s="49">
        <v>46</v>
      </c>
      <c r="N101" s="49">
        <v>52</v>
      </c>
      <c r="O101" s="49">
        <v>98</v>
      </c>
      <c r="P101" s="49">
        <v>42</v>
      </c>
      <c r="Q101" s="49">
        <v>24</v>
      </c>
      <c r="R101" s="49">
        <v>66</v>
      </c>
      <c r="S101" s="49">
        <v>53</v>
      </c>
      <c r="T101" s="49">
        <v>43</v>
      </c>
      <c r="U101" s="49">
        <v>96</v>
      </c>
      <c r="V101" s="49">
        <v>41</v>
      </c>
      <c r="W101" s="49">
        <v>29</v>
      </c>
      <c r="X101" s="49">
        <v>70</v>
      </c>
      <c r="Y101" s="49">
        <v>36</v>
      </c>
      <c r="Z101" s="49">
        <v>23</v>
      </c>
      <c r="AA101" s="49">
        <v>59</v>
      </c>
      <c r="AB101" s="49">
        <f>SUM(AB102,AB104,AB106,AB110)</f>
        <v>61</v>
      </c>
      <c r="AC101" s="49">
        <f>SUM(AC102,AC104,AC106,AC110)</f>
        <v>40</v>
      </c>
      <c r="AD101" s="49">
        <f t="shared" si="18"/>
        <v>101</v>
      </c>
      <c r="AE101" s="49">
        <f>SUM(AE102,AE104,AE106,AE110)</f>
        <v>40</v>
      </c>
      <c r="AF101" s="49">
        <f t="shared" ref="AF101:AG101" si="23">SUM(AF102,AF104,AF106,AF110)</f>
        <v>34</v>
      </c>
      <c r="AG101" s="49">
        <f t="shared" si="23"/>
        <v>1</v>
      </c>
      <c r="AH101" s="49">
        <f t="shared" si="21"/>
        <v>75</v>
      </c>
    </row>
    <row r="102" spans="1:34" s="8" customFormat="1">
      <c r="A102" s="36" t="s">
        <v>44</v>
      </c>
      <c r="B102" s="37"/>
      <c r="C102" s="37"/>
      <c r="D102" s="38"/>
      <c r="E102" s="38"/>
      <c r="F102" s="38"/>
      <c r="G102" s="38">
        <v>2</v>
      </c>
      <c r="H102" s="38"/>
      <c r="I102" s="38">
        <v>2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>
        <v>1</v>
      </c>
      <c r="T102" s="38"/>
      <c r="U102" s="38">
        <v>1</v>
      </c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>
        <f t="shared" si="21"/>
        <v>0</v>
      </c>
    </row>
    <row r="103" spans="1:34" s="8" customFormat="1">
      <c r="A103" s="39">
        <v>16.010200000000001</v>
      </c>
      <c r="B103" s="32" t="s">
        <v>176</v>
      </c>
      <c r="C103" s="40" t="s">
        <v>177</v>
      </c>
      <c r="D103" s="38"/>
      <c r="E103" s="38"/>
      <c r="F103" s="38"/>
      <c r="G103" s="38">
        <v>2</v>
      </c>
      <c r="H103" s="38"/>
      <c r="I103" s="38">
        <v>2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>
        <v>1</v>
      </c>
      <c r="T103" s="38"/>
      <c r="U103" s="38">
        <v>1</v>
      </c>
      <c r="V103" s="38"/>
      <c r="W103" s="38"/>
      <c r="X103" s="38"/>
      <c r="Y103" s="38"/>
      <c r="Z103" s="38"/>
      <c r="AA103" s="38"/>
      <c r="AB103" s="44"/>
      <c r="AC103" s="44"/>
      <c r="AD103" s="44"/>
      <c r="AE103" s="44"/>
      <c r="AF103" s="44"/>
      <c r="AG103" s="44"/>
      <c r="AH103" s="44"/>
    </row>
    <row r="104" spans="1:34" s="8" customFormat="1">
      <c r="A104" s="36" t="s">
        <v>123</v>
      </c>
      <c r="B104" s="37"/>
      <c r="C104" s="37"/>
      <c r="D104" s="38">
        <v>2</v>
      </c>
      <c r="E104" s="38"/>
      <c r="F104" s="38">
        <v>2</v>
      </c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>
        <f t="shared" si="21"/>
        <v>0</v>
      </c>
    </row>
    <row r="105" spans="1:34" s="8" customFormat="1">
      <c r="A105" s="39">
        <v>16.010200000000001</v>
      </c>
      <c r="B105" s="32" t="s">
        <v>176</v>
      </c>
      <c r="C105" s="40" t="s">
        <v>177</v>
      </c>
      <c r="D105" s="38">
        <v>2</v>
      </c>
      <c r="E105" s="38"/>
      <c r="F105" s="38">
        <v>2</v>
      </c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44"/>
      <c r="AC105" s="44"/>
      <c r="AD105" s="44"/>
      <c r="AE105" s="44"/>
      <c r="AF105" s="44"/>
      <c r="AG105" s="44"/>
      <c r="AH105" s="44"/>
    </row>
    <row r="106" spans="1:34" s="8" customFormat="1">
      <c r="A106" s="36" t="s">
        <v>46</v>
      </c>
      <c r="B106" s="37"/>
      <c r="C106" s="37"/>
      <c r="D106" s="38">
        <v>11</v>
      </c>
      <c r="E106" s="38">
        <v>3</v>
      </c>
      <c r="F106" s="38">
        <v>14</v>
      </c>
      <c r="G106" s="38">
        <v>19</v>
      </c>
      <c r="H106" s="38">
        <v>7</v>
      </c>
      <c r="I106" s="38">
        <v>26</v>
      </c>
      <c r="J106" s="38">
        <v>8</v>
      </c>
      <c r="K106" s="38">
        <v>3</v>
      </c>
      <c r="L106" s="38">
        <v>11</v>
      </c>
      <c r="M106" s="38">
        <v>11</v>
      </c>
      <c r="N106" s="38">
        <v>6</v>
      </c>
      <c r="O106" s="38">
        <v>17</v>
      </c>
      <c r="P106" s="38">
        <v>13</v>
      </c>
      <c r="Q106" s="38">
        <v>7</v>
      </c>
      <c r="R106" s="38">
        <v>20</v>
      </c>
      <c r="S106" s="38">
        <v>5</v>
      </c>
      <c r="T106" s="38">
        <v>9</v>
      </c>
      <c r="U106" s="38">
        <v>14</v>
      </c>
      <c r="V106" s="38">
        <v>5</v>
      </c>
      <c r="W106" s="38">
        <v>6</v>
      </c>
      <c r="X106" s="38">
        <v>11</v>
      </c>
      <c r="Y106" s="38">
        <v>10</v>
      </c>
      <c r="Z106" s="38">
        <v>7</v>
      </c>
      <c r="AA106" s="38">
        <v>17</v>
      </c>
      <c r="AB106" s="38">
        <f>SUM(AB107:AB109)</f>
        <v>8</v>
      </c>
      <c r="AC106" s="38">
        <f>SUM(AC107:AC109)</f>
        <v>4</v>
      </c>
      <c r="AD106" s="38">
        <f t="shared" si="18"/>
        <v>12</v>
      </c>
      <c r="AE106" s="38">
        <f>SUM(AE107:AE109)</f>
        <v>9</v>
      </c>
      <c r="AF106" s="38">
        <f t="shared" ref="AF106:AG106" si="24">SUM(AF107:AF109)</f>
        <v>6</v>
      </c>
      <c r="AG106" s="38">
        <f t="shared" si="24"/>
        <v>0</v>
      </c>
      <c r="AH106" s="38">
        <f t="shared" si="21"/>
        <v>15</v>
      </c>
    </row>
    <row r="107" spans="1:34" s="8" customFormat="1">
      <c r="A107" s="39">
        <v>16.090499999999999</v>
      </c>
      <c r="B107" s="32" t="s">
        <v>178</v>
      </c>
      <c r="C107" s="40" t="s">
        <v>179</v>
      </c>
      <c r="D107" s="38">
        <v>6</v>
      </c>
      <c r="E107" s="38"/>
      <c r="F107" s="38">
        <v>6</v>
      </c>
      <c r="G107" s="38">
        <v>6</v>
      </c>
      <c r="H107" s="38">
        <v>1</v>
      </c>
      <c r="I107" s="38">
        <v>7</v>
      </c>
      <c r="J107" s="38">
        <v>7</v>
      </c>
      <c r="K107" s="38">
        <v>2</v>
      </c>
      <c r="L107" s="38">
        <v>9</v>
      </c>
      <c r="M107" s="38">
        <v>2</v>
      </c>
      <c r="N107" s="38">
        <v>2</v>
      </c>
      <c r="O107" s="38">
        <v>4</v>
      </c>
      <c r="P107" s="38">
        <v>8</v>
      </c>
      <c r="Q107" s="38">
        <v>4</v>
      </c>
      <c r="R107" s="38">
        <v>12</v>
      </c>
      <c r="S107" s="38">
        <v>3</v>
      </c>
      <c r="T107" s="38">
        <v>4</v>
      </c>
      <c r="U107" s="38">
        <v>7</v>
      </c>
      <c r="V107" s="38">
        <v>2</v>
      </c>
      <c r="W107" s="38">
        <v>2</v>
      </c>
      <c r="X107" s="38">
        <v>4</v>
      </c>
      <c r="Y107" s="38">
        <v>6</v>
      </c>
      <c r="Z107" s="38">
        <v>3</v>
      </c>
      <c r="AA107" s="38">
        <v>9</v>
      </c>
      <c r="AB107" s="38">
        <v>4</v>
      </c>
      <c r="AC107" s="38">
        <v>3</v>
      </c>
      <c r="AD107" s="38">
        <f t="shared" si="18"/>
        <v>7</v>
      </c>
      <c r="AE107" s="38"/>
      <c r="AF107" s="38">
        <v>3</v>
      </c>
      <c r="AG107" s="38"/>
      <c r="AH107" s="38">
        <f t="shared" si="21"/>
        <v>3</v>
      </c>
    </row>
    <row r="108" spans="1:34" s="8" customFormat="1">
      <c r="A108" s="39">
        <v>23.010100000000001</v>
      </c>
      <c r="B108" s="32" t="s">
        <v>180</v>
      </c>
      <c r="C108" s="40" t="s">
        <v>181</v>
      </c>
      <c r="D108" s="38">
        <v>5</v>
      </c>
      <c r="E108" s="38">
        <v>1</v>
      </c>
      <c r="F108" s="38">
        <v>6</v>
      </c>
      <c r="G108" s="38">
        <v>13</v>
      </c>
      <c r="H108" s="38">
        <v>2</v>
      </c>
      <c r="I108" s="38">
        <v>15</v>
      </c>
      <c r="J108" s="38">
        <v>1</v>
      </c>
      <c r="K108" s="38"/>
      <c r="L108" s="38">
        <v>1</v>
      </c>
      <c r="M108" s="38">
        <v>9</v>
      </c>
      <c r="N108" s="38">
        <v>2</v>
      </c>
      <c r="O108" s="38">
        <v>11</v>
      </c>
      <c r="P108" s="38">
        <v>3</v>
      </c>
      <c r="Q108" s="38"/>
      <c r="R108" s="38">
        <v>3</v>
      </c>
      <c r="S108" s="38">
        <v>1</v>
      </c>
      <c r="T108" s="38">
        <v>2</v>
      </c>
      <c r="U108" s="38">
        <v>3</v>
      </c>
      <c r="V108" s="38">
        <v>2</v>
      </c>
      <c r="W108" s="38"/>
      <c r="X108" s="38">
        <v>2</v>
      </c>
      <c r="Y108" s="38">
        <v>1</v>
      </c>
      <c r="Z108" s="38">
        <v>2</v>
      </c>
      <c r="AA108" s="38">
        <v>3</v>
      </c>
      <c r="AB108" s="38">
        <v>2</v>
      </c>
      <c r="AC108" s="38"/>
      <c r="AD108" s="38">
        <f t="shared" si="18"/>
        <v>2</v>
      </c>
      <c r="AE108" s="38">
        <v>5</v>
      </c>
      <c r="AF108" s="38">
        <v>2</v>
      </c>
      <c r="AG108" s="38"/>
      <c r="AH108" s="38">
        <f t="shared" si="21"/>
        <v>7</v>
      </c>
    </row>
    <row r="109" spans="1:34" s="8" customFormat="1">
      <c r="A109" s="39">
        <v>54.010100000000001</v>
      </c>
      <c r="B109" s="32" t="s">
        <v>182</v>
      </c>
      <c r="C109" s="40" t="s">
        <v>183</v>
      </c>
      <c r="D109" s="38"/>
      <c r="E109" s="38">
        <v>2</v>
      </c>
      <c r="F109" s="38">
        <v>2</v>
      </c>
      <c r="G109" s="38"/>
      <c r="H109" s="38">
        <v>4</v>
      </c>
      <c r="I109" s="38">
        <v>4</v>
      </c>
      <c r="J109" s="38"/>
      <c r="K109" s="38">
        <v>1</v>
      </c>
      <c r="L109" s="38">
        <v>1</v>
      </c>
      <c r="M109" s="38"/>
      <c r="N109" s="38">
        <v>2</v>
      </c>
      <c r="O109" s="38">
        <v>2</v>
      </c>
      <c r="P109" s="38">
        <v>2</v>
      </c>
      <c r="Q109" s="38">
        <v>3</v>
      </c>
      <c r="R109" s="38">
        <v>5</v>
      </c>
      <c r="S109" s="38">
        <v>1</v>
      </c>
      <c r="T109" s="38">
        <v>3</v>
      </c>
      <c r="U109" s="38">
        <v>4</v>
      </c>
      <c r="V109" s="38">
        <v>1</v>
      </c>
      <c r="W109" s="38">
        <v>4</v>
      </c>
      <c r="X109" s="38">
        <v>5</v>
      </c>
      <c r="Y109" s="38">
        <v>3</v>
      </c>
      <c r="Z109" s="38">
        <v>2</v>
      </c>
      <c r="AA109" s="38">
        <v>5</v>
      </c>
      <c r="AB109" s="38">
        <v>2</v>
      </c>
      <c r="AC109" s="38">
        <v>1</v>
      </c>
      <c r="AD109" s="38">
        <f t="shared" si="18"/>
        <v>3</v>
      </c>
      <c r="AE109" s="38">
        <v>4</v>
      </c>
      <c r="AF109" s="38">
        <v>1</v>
      </c>
      <c r="AG109" s="38"/>
      <c r="AH109" s="38">
        <f t="shared" si="21"/>
        <v>5</v>
      </c>
    </row>
    <row r="110" spans="1:34" s="8" customFormat="1">
      <c r="A110" s="36" t="s">
        <v>55</v>
      </c>
      <c r="B110" s="37"/>
      <c r="C110" s="37"/>
      <c r="D110" s="38">
        <v>39</v>
      </c>
      <c r="E110" s="38">
        <v>17</v>
      </c>
      <c r="F110" s="38">
        <v>56</v>
      </c>
      <c r="G110" s="38">
        <v>40</v>
      </c>
      <c r="H110" s="38">
        <v>21</v>
      </c>
      <c r="I110" s="38">
        <v>61</v>
      </c>
      <c r="J110" s="38">
        <v>42</v>
      </c>
      <c r="K110" s="38">
        <v>20</v>
      </c>
      <c r="L110" s="38">
        <v>62</v>
      </c>
      <c r="M110" s="38">
        <v>35</v>
      </c>
      <c r="N110" s="38">
        <v>46</v>
      </c>
      <c r="O110" s="38">
        <v>81</v>
      </c>
      <c r="P110" s="38">
        <v>29</v>
      </c>
      <c r="Q110" s="38">
        <v>17</v>
      </c>
      <c r="R110" s="38">
        <v>46</v>
      </c>
      <c r="S110" s="38">
        <v>47</v>
      </c>
      <c r="T110" s="38">
        <v>34</v>
      </c>
      <c r="U110" s="38">
        <v>81</v>
      </c>
      <c r="V110" s="38">
        <v>36</v>
      </c>
      <c r="W110" s="38">
        <v>23</v>
      </c>
      <c r="X110" s="38">
        <v>59</v>
      </c>
      <c r="Y110" s="38">
        <v>26</v>
      </c>
      <c r="Z110" s="38">
        <v>16</v>
      </c>
      <c r="AA110" s="38">
        <v>42</v>
      </c>
      <c r="AB110" s="38">
        <f>SUM(AB111:AB118)</f>
        <v>53</v>
      </c>
      <c r="AC110" s="38">
        <f>SUM(AC111:AC118)</f>
        <v>36</v>
      </c>
      <c r="AD110" s="38">
        <f t="shared" si="18"/>
        <v>89</v>
      </c>
      <c r="AE110" s="38">
        <f>SUM(AE111:AE118)</f>
        <v>31</v>
      </c>
      <c r="AF110" s="38">
        <f t="shared" ref="AF110:AG110" si="25">SUM(AF111:AF118)</f>
        <v>28</v>
      </c>
      <c r="AG110" s="38">
        <f t="shared" si="25"/>
        <v>1</v>
      </c>
      <c r="AH110" s="38">
        <f t="shared" si="21"/>
        <v>60</v>
      </c>
    </row>
    <row r="111" spans="1:34" s="8" customFormat="1">
      <c r="A111" s="39">
        <v>16.010200000000001</v>
      </c>
      <c r="B111" s="32" t="s">
        <v>184</v>
      </c>
      <c r="C111" s="40" t="s">
        <v>185</v>
      </c>
      <c r="D111" s="38">
        <v>3</v>
      </c>
      <c r="E111" s="38">
        <v>1</v>
      </c>
      <c r="F111" s="38">
        <v>4</v>
      </c>
      <c r="G111" s="38">
        <v>2</v>
      </c>
      <c r="H111" s="38">
        <v>3</v>
      </c>
      <c r="I111" s="38">
        <v>5</v>
      </c>
      <c r="J111" s="38">
        <v>5</v>
      </c>
      <c r="K111" s="38">
        <v>2</v>
      </c>
      <c r="L111" s="38">
        <v>7</v>
      </c>
      <c r="M111" s="38">
        <v>5</v>
      </c>
      <c r="N111" s="38">
        <v>2</v>
      </c>
      <c r="O111" s="38">
        <v>7</v>
      </c>
      <c r="P111" s="38"/>
      <c r="Q111" s="38"/>
      <c r="R111" s="38"/>
      <c r="S111" s="38">
        <v>10</v>
      </c>
      <c r="T111" s="38">
        <v>3</v>
      </c>
      <c r="U111" s="38">
        <v>13</v>
      </c>
      <c r="V111" s="38"/>
      <c r="W111" s="38"/>
      <c r="X111" s="38"/>
      <c r="Y111" s="38">
        <v>3</v>
      </c>
      <c r="Z111" s="38">
        <v>2</v>
      </c>
      <c r="AA111" s="38">
        <v>5</v>
      </c>
      <c r="AB111" s="38">
        <v>5</v>
      </c>
      <c r="AC111" s="38">
        <v>4</v>
      </c>
      <c r="AD111" s="38">
        <f t="shared" si="18"/>
        <v>9</v>
      </c>
      <c r="AE111" s="38">
        <v>3</v>
      </c>
      <c r="AF111" s="38">
        <v>1</v>
      </c>
      <c r="AG111" s="38">
        <v>1</v>
      </c>
      <c r="AH111" s="38">
        <f t="shared" si="21"/>
        <v>5</v>
      </c>
    </row>
    <row r="112" spans="1:34" s="8" customFormat="1">
      <c r="A112" s="39">
        <v>16.010300000000001</v>
      </c>
      <c r="B112" s="32" t="s">
        <v>186</v>
      </c>
      <c r="C112" s="40" t="s">
        <v>187</v>
      </c>
      <c r="D112" s="38">
        <v>8</v>
      </c>
      <c r="E112" s="38">
        <v>2</v>
      </c>
      <c r="F112" s="38">
        <v>10</v>
      </c>
      <c r="G112" s="38">
        <v>13</v>
      </c>
      <c r="H112" s="38">
        <v>5</v>
      </c>
      <c r="I112" s="38">
        <v>18</v>
      </c>
      <c r="J112" s="38">
        <v>7</v>
      </c>
      <c r="K112" s="38">
        <v>3</v>
      </c>
      <c r="L112" s="38">
        <v>10</v>
      </c>
      <c r="M112" s="38">
        <v>7</v>
      </c>
      <c r="N112" s="38">
        <v>7</v>
      </c>
      <c r="O112" s="38">
        <v>14</v>
      </c>
      <c r="P112" s="38">
        <v>10</v>
      </c>
      <c r="Q112" s="38">
        <v>4</v>
      </c>
      <c r="R112" s="38">
        <v>14</v>
      </c>
      <c r="S112" s="38">
        <v>16</v>
      </c>
      <c r="T112" s="38">
        <v>4</v>
      </c>
      <c r="U112" s="38">
        <v>20</v>
      </c>
      <c r="V112" s="38">
        <v>12</v>
      </c>
      <c r="W112" s="38">
        <v>1</v>
      </c>
      <c r="X112" s="38">
        <v>13</v>
      </c>
      <c r="Y112" s="38">
        <v>8</v>
      </c>
      <c r="Z112" s="38">
        <v>4</v>
      </c>
      <c r="AA112" s="38">
        <v>12</v>
      </c>
      <c r="AB112" s="38">
        <v>10</v>
      </c>
      <c r="AC112" s="38">
        <v>3</v>
      </c>
      <c r="AD112" s="38">
        <f t="shared" si="18"/>
        <v>13</v>
      </c>
      <c r="AE112" s="38">
        <v>5</v>
      </c>
      <c r="AF112" s="38">
        <v>6</v>
      </c>
      <c r="AG112" s="38"/>
      <c r="AH112" s="38">
        <f t="shared" si="21"/>
        <v>11</v>
      </c>
    </row>
    <row r="113" spans="1:34" s="8" customFormat="1">
      <c r="A113" s="39">
        <v>16.010400000000001</v>
      </c>
      <c r="B113" s="32" t="s">
        <v>188</v>
      </c>
      <c r="C113" s="40" t="s">
        <v>189</v>
      </c>
      <c r="D113" s="38">
        <v>2</v>
      </c>
      <c r="E113" s="38">
        <v>3</v>
      </c>
      <c r="F113" s="38">
        <v>5</v>
      </c>
      <c r="G113" s="38">
        <v>4</v>
      </c>
      <c r="H113" s="38"/>
      <c r="I113" s="38">
        <v>4</v>
      </c>
      <c r="J113" s="38">
        <v>3</v>
      </c>
      <c r="K113" s="38">
        <v>1</v>
      </c>
      <c r="L113" s="38">
        <v>4</v>
      </c>
      <c r="M113" s="38">
        <v>3</v>
      </c>
      <c r="N113" s="38">
        <v>3</v>
      </c>
      <c r="O113" s="38">
        <v>6</v>
      </c>
      <c r="P113" s="38">
        <v>5</v>
      </c>
      <c r="Q113" s="38"/>
      <c r="R113" s="38">
        <v>5</v>
      </c>
      <c r="S113" s="38"/>
      <c r="T113" s="38"/>
      <c r="U113" s="38"/>
      <c r="V113" s="38">
        <v>3</v>
      </c>
      <c r="W113" s="38">
        <v>4</v>
      </c>
      <c r="X113" s="38">
        <v>7</v>
      </c>
      <c r="Y113" s="38">
        <v>1</v>
      </c>
      <c r="Z113" s="38">
        <v>2</v>
      </c>
      <c r="AA113" s="38">
        <v>3</v>
      </c>
      <c r="AB113" s="38">
        <v>9</v>
      </c>
      <c r="AC113" s="38"/>
      <c r="AD113" s="38">
        <f t="shared" si="18"/>
        <v>9</v>
      </c>
      <c r="AE113" s="38">
        <v>5</v>
      </c>
      <c r="AF113" s="38">
        <v>2</v>
      </c>
      <c r="AG113" s="38"/>
      <c r="AH113" s="38">
        <f t="shared" si="21"/>
        <v>7</v>
      </c>
    </row>
    <row r="114" spans="1:34" s="8" customFormat="1">
      <c r="A114" s="39">
        <v>16.090499999999999</v>
      </c>
      <c r="B114" s="32" t="s">
        <v>178</v>
      </c>
      <c r="C114" s="40" t="s">
        <v>179</v>
      </c>
      <c r="D114" s="38">
        <v>1</v>
      </c>
      <c r="E114" s="38"/>
      <c r="F114" s="38">
        <v>1</v>
      </c>
      <c r="G114" s="38">
        <v>1</v>
      </c>
      <c r="H114" s="38">
        <v>2</v>
      </c>
      <c r="I114" s="38">
        <v>3</v>
      </c>
      <c r="J114" s="38">
        <v>4</v>
      </c>
      <c r="K114" s="38">
        <v>3</v>
      </c>
      <c r="L114" s="38">
        <v>7</v>
      </c>
      <c r="M114" s="38">
        <v>3</v>
      </c>
      <c r="N114" s="38">
        <v>4</v>
      </c>
      <c r="O114" s="38">
        <v>7</v>
      </c>
      <c r="P114" s="38">
        <v>4</v>
      </c>
      <c r="Q114" s="38">
        <v>2</v>
      </c>
      <c r="R114" s="38">
        <v>6</v>
      </c>
      <c r="S114" s="38">
        <v>1</v>
      </c>
      <c r="T114" s="38">
        <v>3</v>
      </c>
      <c r="U114" s="38">
        <v>4</v>
      </c>
      <c r="V114" s="38">
        <v>1</v>
      </c>
      <c r="W114" s="38">
        <v>2</v>
      </c>
      <c r="X114" s="38">
        <v>3</v>
      </c>
      <c r="Y114" s="38"/>
      <c r="Z114" s="38"/>
      <c r="AA114" s="38"/>
      <c r="AB114" s="38">
        <v>1</v>
      </c>
      <c r="AC114" s="38"/>
      <c r="AD114" s="38">
        <f t="shared" si="18"/>
        <v>1</v>
      </c>
      <c r="AE114" s="38">
        <v>2</v>
      </c>
      <c r="AF114" s="38">
        <v>2</v>
      </c>
      <c r="AG114" s="38"/>
      <c r="AH114" s="38">
        <f t="shared" si="21"/>
        <v>4</v>
      </c>
    </row>
    <row r="115" spans="1:34" s="8" customFormat="1">
      <c r="A115" s="39">
        <v>23.010100000000001</v>
      </c>
      <c r="B115" s="32" t="s">
        <v>190</v>
      </c>
      <c r="C115" s="40" t="s">
        <v>191</v>
      </c>
      <c r="D115" s="38">
        <v>8</v>
      </c>
      <c r="E115" s="38">
        <v>6</v>
      </c>
      <c r="F115" s="38">
        <v>14</v>
      </c>
      <c r="G115" s="38">
        <v>8</v>
      </c>
      <c r="H115" s="38">
        <v>3</v>
      </c>
      <c r="I115" s="38">
        <v>11</v>
      </c>
      <c r="J115" s="38">
        <v>8</v>
      </c>
      <c r="K115" s="38">
        <v>5</v>
      </c>
      <c r="L115" s="38">
        <v>13</v>
      </c>
      <c r="M115" s="38">
        <v>2</v>
      </c>
      <c r="N115" s="38">
        <v>7</v>
      </c>
      <c r="O115" s="38">
        <v>9</v>
      </c>
      <c r="P115" s="38">
        <v>4</v>
      </c>
      <c r="Q115" s="38">
        <v>4</v>
      </c>
      <c r="R115" s="38">
        <v>8</v>
      </c>
      <c r="S115" s="38">
        <v>2</v>
      </c>
      <c r="T115" s="38">
        <v>5</v>
      </c>
      <c r="U115" s="38">
        <v>7</v>
      </c>
      <c r="V115" s="38">
        <v>8</v>
      </c>
      <c r="W115" s="38">
        <v>2</v>
      </c>
      <c r="X115" s="38">
        <v>10</v>
      </c>
      <c r="Y115" s="38">
        <v>5</v>
      </c>
      <c r="Z115" s="38">
        <v>1</v>
      </c>
      <c r="AA115" s="38">
        <v>6</v>
      </c>
      <c r="AB115" s="38">
        <v>9</v>
      </c>
      <c r="AC115" s="38">
        <v>4</v>
      </c>
      <c r="AD115" s="38">
        <f t="shared" si="18"/>
        <v>13</v>
      </c>
      <c r="AE115" s="38">
        <v>2</v>
      </c>
      <c r="AF115" s="38">
        <v>1</v>
      </c>
      <c r="AG115" s="38"/>
      <c r="AH115" s="38">
        <f t="shared" si="21"/>
        <v>3</v>
      </c>
    </row>
    <row r="116" spans="1:34" s="8" customFormat="1">
      <c r="A116" s="39">
        <v>38.010100000000001</v>
      </c>
      <c r="B116" s="32" t="s">
        <v>192</v>
      </c>
      <c r="C116" s="40" t="s">
        <v>193</v>
      </c>
      <c r="D116" s="38">
        <v>2</v>
      </c>
      <c r="E116" s="38">
        <v>1</v>
      </c>
      <c r="F116" s="38">
        <v>3</v>
      </c>
      <c r="G116" s="38"/>
      <c r="H116" s="38">
        <v>2</v>
      </c>
      <c r="I116" s="38">
        <v>2</v>
      </c>
      <c r="J116" s="38"/>
      <c r="K116" s="38">
        <v>1</v>
      </c>
      <c r="L116" s="38">
        <v>1</v>
      </c>
      <c r="M116" s="38">
        <v>4</v>
      </c>
      <c r="N116" s="38">
        <v>7</v>
      </c>
      <c r="O116" s="38">
        <v>11</v>
      </c>
      <c r="P116" s="38">
        <v>1</v>
      </c>
      <c r="Q116" s="38">
        <v>2</v>
      </c>
      <c r="R116" s="38">
        <v>3</v>
      </c>
      <c r="S116" s="38"/>
      <c r="T116" s="38">
        <v>5</v>
      </c>
      <c r="U116" s="38">
        <v>5</v>
      </c>
      <c r="V116" s="38">
        <v>1</v>
      </c>
      <c r="W116" s="38">
        <v>4</v>
      </c>
      <c r="X116" s="38">
        <v>5</v>
      </c>
      <c r="Y116" s="38"/>
      <c r="Z116" s="38">
        <v>1</v>
      </c>
      <c r="AA116" s="38">
        <v>1</v>
      </c>
      <c r="AB116" s="38"/>
      <c r="AC116" s="38">
        <v>4</v>
      </c>
      <c r="AD116" s="38">
        <f t="shared" si="18"/>
        <v>4</v>
      </c>
      <c r="AE116" s="38"/>
      <c r="AF116" s="38">
        <v>2</v>
      </c>
      <c r="AG116" s="38"/>
      <c r="AH116" s="38">
        <f t="shared" si="21"/>
        <v>2</v>
      </c>
    </row>
    <row r="117" spans="1:34" s="8" customFormat="1">
      <c r="A117" s="39">
        <v>50.100200000000001</v>
      </c>
      <c r="B117" s="32" t="s">
        <v>194</v>
      </c>
      <c r="C117" s="40" t="s">
        <v>195</v>
      </c>
      <c r="D117" s="38">
        <v>13</v>
      </c>
      <c r="E117" s="38">
        <v>4</v>
      </c>
      <c r="F117" s="38">
        <v>17</v>
      </c>
      <c r="G117" s="38">
        <v>8</v>
      </c>
      <c r="H117" s="38">
        <v>4</v>
      </c>
      <c r="I117" s="38">
        <v>12</v>
      </c>
      <c r="J117" s="38">
        <v>14</v>
      </c>
      <c r="K117" s="38">
        <v>3</v>
      </c>
      <c r="L117" s="38">
        <v>17</v>
      </c>
      <c r="M117" s="38">
        <v>8</v>
      </c>
      <c r="N117" s="38">
        <v>10</v>
      </c>
      <c r="O117" s="38">
        <v>18</v>
      </c>
      <c r="P117" s="38">
        <v>1</v>
      </c>
      <c r="Q117" s="38">
        <v>1</v>
      </c>
      <c r="R117" s="38">
        <v>2</v>
      </c>
      <c r="S117" s="38">
        <v>12</v>
      </c>
      <c r="T117" s="38">
        <v>8</v>
      </c>
      <c r="U117" s="38">
        <v>20</v>
      </c>
      <c r="V117" s="38">
        <v>11</v>
      </c>
      <c r="W117" s="38">
        <v>3</v>
      </c>
      <c r="X117" s="38">
        <v>14</v>
      </c>
      <c r="Y117" s="38">
        <v>9</v>
      </c>
      <c r="Z117" s="38"/>
      <c r="AA117" s="38">
        <v>9</v>
      </c>
      <c r="AB117" s="38">
        <v>15</v>
      </c>
      <c r="AC117" s="38">
        <v>15</v>
      </c>
      <c r="AD117" s="38">
        <f t="shared" si="18"/>
        <v>30</v>
      </c>
      <c r="AE117" s="38">
        <v>13</v>
      </c>
      <c r="AF117" s="38">
        <v>6</v>
      </c>
      <c r="AG117" s="38"/>
      <c r="AH117" s="38">
        <f t="shared" si="21"/>
        <v>19</v>
      </c>
    </row>
    <row r="118" spans="1:34" s="8" customFormat="1">
      <c r="A118" s="39">
        <v>54.010100000000001</v>
      </c>
      <c r="B118" s="32" t="s">
        <v>182</v>
      </c>
      <c r="C118" s="40" t="s">
        <v>183</v>
      </c>
      <c r="D118" s="38">
        <v>2</v>
      </c>
      <c r="E118" s="38"/>
      <c r="F118" s="38">
        <v>2</v>
      </c>
      <c r="G118" s="38">
        <v>4</v>
      </c>
      <c r="H118" s="38">
        <v>2</v>
      </c>
      <c r="I118" s="38">
        <v>6</v>
      </c>
      <c r="J118" s="38">
        <v>1</v>
      </c>
      <c r="K118" s="38">
        <v>2</v>
      </c>
      <c r="L118" s="38">
        <v>3</v>
      </c>
      <c r="M118" s="38">
        <v>3</v>
      </c>
      <c r="N118" s="38">
        <v>6</v>
      </c>
      <c r="O118" s="38">
        <v>9</v>
      </c>
      <c r="P118" s="38">
        <v>4</v>
      </c>
      <c r="Q118" s="38">
        <v>4</v>
      </c>
      <c r="R118" s="38">
        <v>8</v>
      </c>
      <c r="S118" s="38">
        <v>6</v>
      </c>
      <c r="T118" s="38">
        <v>6</v>
      </c>
      <c r="U118" s="38">
        <v>12</v>
      </c>
      <c r="V118" s="38"/>
      <c r="W118" s="38">
        <v>7</v>
      </c>
      <c r="X118" s="38">
        <v>7</v>
      </c>
      <c r="Y118" s="38"/>
      <c r="Z118" s="38">
        <v>6</v>
      </c>
      <c r="AA118" s="38">
        <v>6</v>
      </c>
      <c r="AB118" s="38">
        <v>4</v>
      </c>
      <c r="AC118" s="38">
        <v>6</v>
      </c>
      <c r="AD118" s="38">
        <f t="shared" si="18"/>
        <v>10</v>
      </c>
      <c r="AE118" s="38">
        <v>1</v>
      </c>
      <c r="AF118" s="38">
        <v>8</v>
      </c>
      <c r="AG118" s="38"/>
      <c r="AH118" s="38">
        <f t="shared" si="21"/>
        <v>9</v>
      </c>
    </row>
    <row r="119" spans="1:34" s="8" customFormat="1">
      <c r="A119" s="47" t="s">
        <v>196</v>
      </c>
      <c r="B119" s="48"/>
      <c r="C119" s="48"/>
      <c r="D119" s="49">
        <v>8</v>
      </c>
      <c r="E119" s="49">
        <v>4</v>
      </c>
      <c r="F119" s="49">
        <v>12</v>
      </c>
      <c r="G119" s="49">
        <v>7</v>
      </c>
      <c r="H119" s="49">
        <v>8</v>
      </c>
      <c r="I119" s="49">
        <v>15</v>
      </c>
      <c r="J119" s="49">
        <v>2</v>
      </c>
      <c r="K119" s="49">
        <v>6</v>
      </c>
      <c r="L119" s="49">
        <v>8</v>
      </c>
      <c r="M119" s="49">
        <v>9</v>
      </c>
      <c r="N119" s="49">
        <v>12</v>
      </c>
      <c r="O119" s="49">
        <v>21</v>
      </c>
      <c r="P119" s="49">
        <v>2</v>
      </c>
      <c r="Q119" s="49">
        <v>3</v>
      </c>
      <c r="R119" s="49">
        <v>5</v>
      </c>
      <c r="S119" s="49">
        <v>12</v>
      </c>
      <c r="T119" s="49">
        <v>8</v>
      </c>
      <c r="U119" s="49">
        <v>20</v>
      </c>
      <c r="V119" s="49">
        <v>10</v>
      </c>
      <c r="W119" s="49">
        <v>11</v>
      </c>
      <c r="X119" s="49">
        <v>21</v>
      </c>
      <c r="Y119" s="49">
        <v>17</v>
      </c>
      <c r="Z119" s="49">
        <v>11</v>
      </c>
      <c r="AA119" s="49">
        <v>28</v>
      </c>
      <c r="AB119" s="49">
        <f>SUM(AB120,AB122)</f>
        <v>16</v>
      </c>
      <c r="AC119" s="49">
        <f>SUM(AC120,AC122)</f>
        <v>19</v>
      </c>
      <c r="AD119" s="49">
        <f t="shared" si="18"/>
        <v>35</v>
      </c>
      <c r="AE119" s="49">
        <f>SUM(AE120,AE122)</f>
        <v>5</v>
      </c>
      <c r="AF119" s="49">
        <f t="shared" ref="AF119:AG119" si="26">SUM(AF120,AF122)</f>
        <v>20</v>
      </c>
      <c r="AG119" s="49">
        <f t="shared" si="26"/>
        <v>0</v>
      </c>
      <c r="AH119" s="49">
        <f t="shared" si="21"/>
        <v>25</v>
      </c>
    </row>
    <row r="120" spans="1:34" s="8" customFormat="1">
      <c r="A120" s="45" t="s">
        <v>197</v>
      </c>
      <c r="B120" s="33"/>
      <c r="C120" s="33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8">
        <f t="shared" ref="AB120:AC120" si="27">SUM(AB121)</f>
        <v>2</v>
      </c>
      <c r="AC120" s="38">
        <f t="shared" si="27"/>
        <v>7</v>
      </c>
      <c r="AD120" s="38">
        <f t="shared" si="18"/>
        <v>9</v>
      </c>
      <c r="AE120" s="34"/>
      <c r="AF120" s="34"/>
      <c r="AG120" s="34"/>
      <c r="AH120" s="38">
        <f t="shared" si="21"/>
        <v>0</v>
      </c>
    </row>
    <row r="121" spans="1:34" s="8" customFormat="1">
      <c r="A121" s="35"/>
      <c r="B121" s="33" t="s">
        <v>198</v>
      </c>
      <c r="C121" s="37" t="s">
        <v>199</v>
      </c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8">
        <v>2</v>
      </c>
      <c r="AC121" s="38">
        <v>7</v>
      </c>
      <c r="AD121" s="38">
        <f t="shared" si="18"/>
        <v>9</v>
      </c>
      <c r="AE121" s="34"/>
      <c r="AF121" s="34"/>
      <c r="AG121" s="34"/>
      <c r="AH121" s="38">
        <f t="shared" si="21"/>
        <v>0</v>
      </c>
    </row>
    <row r="122" spans="1:34" s="8" customFormat="1">
      <c r="A122" s="36" t="s">
        <v>55</v>
      </c>
      <c r="B122" s="37"/>
      <c r="C122" s="37"/>
      <c r="D122" s="38">
        <v>8</v>
      </c>
      <c r="E122" s="38">
        <v>4</v>
      </c>
      <c r="F122" s="38">
        <v>12</v>
      </c>
      <c r="G122" s="38">
        <v>7</v>
      </c>
      <c r="H122" s="38">
        <v>8</v>
      </c>
      <c r="I122" s="38">
        <v>15</v>
      </c>
      <c r="J122" s="38">
        <v>2</v>
      </c>
      <c r="K122" s="38">
        <v>6</v>
      </c>
      <c r="L122" s="38">
        <v>8</v>
      </c>
      <c r="M122" s="38">
        <v>9</v>
      </c>
      <c r="N122" s="38">
        <v>12</v>
      </c>
      <c r="O122" s="38">
        <v>21</v>
      </c>
      <c r="P122" s="38">
        <v>2</v>
      </c>
      <c r="Q122" s="38">
        <v>3</v>
      </c>
      <c r="R122" s="38">
        <v>5</v>
      </c>
      <c r="S122" s="38">
        <v>12</v>
      </c>
      <c r="T122" s="38">
        <v>8</v>
      </c>
      <c r="U122" s="38">
        <v>20</v>
      </c>
      <c r="V122" s="38">
        <v>10</v>
      </c>
      <c r="W122" s="38">
        <v>11</v>
      </c>
      <c r="X122" s="38">
        <v>21</v>
      </c>
      <c r="Y122" s="38">
        <v>17</v>
      </c>
      <c r="Z122" s="38">
        <v>11</v>
      </c>
      <c r="AA122" s="38">
        <v>28</v>
      </c>
      <c r="AB122" s="38">
        <f>SUM(AB123)</f>
        <v>14</v>
      </c>
      <c r="AC122" s="38">
        <f>SUM(AC123)</f>
        <v>12</v>
      </c>
      <c r="AD122" s="38">
        <f t="shared" si="18"/>
        <v>26</v>
      </c>
      <c r="AE122" s="38">
        <v>5</v>
      </c>
      <c r="AF122" s="38">
        <v>20</v>
      </c>
      <c r="AG122" s="38"/>
      <c r="AH122" s="38">
        <f t="shared" si="21"/>
        <v>25</v>
      </c>
    </row>
    <row r="123" spans="1:34" s="8" customFormat="1">
      <c r="A123" s="39">
        <v>4.0301</v>
      </c>
      <c r="B123" s="32" t="s">
        <v>200</v>
      </c>
      <c r="C123" s="40" t="s">
        <v>201</v>
      </c>
      <c r="D123" s="38">
        <v>8</v>
      </c>
      <c r="E123" s="38">
        <v>4</v>
      </c>
      <c r="F123" s="38">
        <v>12</v>
      </c>
      <c r="G123" s="38">
        <v>7</v>
      </c>
      <c r="H123" s="38">
        <v>8</v>
      </c>
      <c r="I123" s="38">
        <v>15</v>
      </c>
      <c r="J123" s="38">
        <v>2</v>
      </c>
      <c r="K123" s="38">
        <v>6</v>
      </c>
      <c r="L123" s="38">
        <v>8</v>
      </c>
      <c r="M123" s="38">
        <v>9</v>
      </c>
      <c r="N123" s="38">
        <v>12</v>
      </c>
      <c r="O123" s="38">
        <v>21</v>
      </c>
      <c r="P123" s="38">
        <v>2</v>
      </c>
      <c r="Q123" s="38">
        <v>3</v>
      </c>
      <c r="R123" s="38">
        <v>5</v>
      </c>
      <c r="S123" s="38">
        <v>12</v>
      </c>
      <c r="T123" s="38">
        <v>8</v>
      </c>
      <c r="U123" s="38">
        <v>20</v>
      </c>
      <c r="V123" s="38">
        <v>10</v>
      </c>
      <c r="W123" s="38">
        <v>11</v>
      </c>
      <c r="X123" s="38">
        <v>21</v>
      </c>
      <c r="Y123" s="38">
        <v>17</v>
      </c>
      <c r="Z123" s="38">
        <v>11</v>
      </c>
      <c r="AA123" s="38">
        <v>28</v>
      </c>
      <c r="AB123" s="38">
        <v>14</v>
      </c>
      <c r="AC123" s="38">
        <v>12</v>
      </c>
      <c r="AD123" s="38">
        <f t="shared" si="18"/>
        <v>26</v>
      </c>
      <c r="AE123" s="38">
        <v>5</v>
      </c>
      <c r="AF123" s="38">
        <v>20</v>
      </c>
      <c r="AG123" s="38"/>
      <c r="AH123" s="38">
        <f t="shared" si="21"/>
        <v>25</v>
      </c>
    </row>
  </sheetData>
  <sortState xmlns:xlrd2="http://schemas.microsoft.com/office/spreadsheetml/2017/richdata2" ref="A20:R230">
    <sortCondition ref="A20:A230"/>
    <sortCondition ref="C20:C230"/>
  </sortState>
  <mergeCells count="26">
    <mergeCell ref="V8:X8"/>
    <mergeCell ref="S8:U8"/>
    <mergeCell ref="A6:C6"/>
    <mergeCell ref="P8:R8"/>
    <mergeCell ref="A8:C9"/>
    <mergeCell ref="D8:F8"/>
    <mergeCell ref="G8:I8"/>
    <mergeCell ref="J8:L8"/>
    <mergeCell ref="M8:O8"/>
    <mergeCell ref="AB8:AD8"/>
    <mergeCell ref="AE3:AH3"/>
    <mergeCell ref="AE8:AH8"/>
    <mergeCell ref="Y8:AA8"/>
    <mergeCell ref="Y3:AA3"/>
    <mergeCell ref="D1:AH1"/>
    <mergeCell ref="D2:AH2"/>
    <mergeCell ref="D4:AH4"/>
    <mergeCell ref="D5:AH5"/>
    <mergeCell ref="D7:AH7"/>
    <mergeCell ref="AB3:AD3"/>
    <mergeCell ref="A1:C1"/>
    <mergeCell ref="A2:C2"/>
    <mergeCell ref="A4:C4"/>
    <mergeCell ref="A5:C5"/>
    <mergeCell ref="A7:C7"/>
    <mergeCell ref="A3:C3"/>
  </mergeCells>
  <hyperlinks>
    <hyperlink ref="A2:C2" location="Contenido!A1" display="Regresar" xr:uid="{A677022F-9382-4A92-929C-9445E68A0CDD}"/>
  </hyperlinks>
  <printOptions horizontalCentered="1"/>
  <pageMargins left="0.25" right="0.25" top="0.75" bottom="0.75" header="0.3" footer="0.3"/>
  <pageSetup paperSize="5" scale="85" orientation="landscape" horizontalDpi="90" verticalDpi="90" r:id="rId1"/>
  <headerFooter>
    <oddHeader>&amp;L&amp;G</oddHeader>
  </headerFooter>
  <ignoredErrors>
    <ignoredError sqref="AD13:AD16 AD50:AD51 AD43:AD45 AD53:AD58 AB72:AC72 AD81:AD82 AD84 AD97 AD86:AD90 AD100 AD92 AD94:AD95 AD62:AD66 AD122:AD123 AD107:AD109 AD35 AD69:AD70 AE12:AF12 AD18:AD20 AD24:AD28 AE72:AF72 AD38:AD39 AD111:AD118 AD79 AD73:AD76 AD30:AD33" formulaRange="1"/>
    <ignoredError sqref="AD12 AD36:AD37 AD40 AD119 AD110 AD106 AD101 AD77:AD78 AD71:AD72 AD59 AD22:AD23 AD29" formula="1" formulaRange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99f3c8b3-53b7-444b-b95b-946f26404963">
      <Terms xmlns="http://schemas.microsoft.com/office/infopath/2007/PartnerControls"/>
    </lcf76f155ced4ddcb4097134ff3c332f>
    <TaxCatchAll xmlns="34cf7324-f286-4ca4-bbb7-f892776d82b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D243660BE35744BD00316414702EAA" ma:contentTypeVersion="14" ma:contentTypeDescription="Create a new document." ma:contentTypeScope="" ma:versionID="7e61e6b64cb0b64aa33b37b9fb269249">
  <xsd:schema xmlns:xsd="http://www.w3.org/2001/XMLSchema" xmlns:xs="http://www.w3.org/2001/XMLSchema" xmlns:p="http://schemas.microsoft.com/office/2006/metadata/properties" xmlns:ns1="http://schemas.microsoft.com/sharepoint/v3" xmlns:ns2="99f3c8b3-53b7-444b-b95b-946f26404963" xmlns:ns3="34cf7324-f286-4ca4-bbb7-f892776d82b8" targetNamespace="http://schemas.microsoft.com/office/2006/metadata/properties" ma:root="true" ma:fieldsID="9f9cc4f04a02e37aacb35d8bad756317" ns1:_="" ns2:_="" ns3:_="">
    <xsd:import namespace="http://schemas.microsoft.com/sharepoint/v3"/>
    <xsd:import namespace="99f3c8b3-53b7-444b-b95b-946f26404963"/>
    <xsd:import namespace="34cf7324-f286-4ca4-bbb7-f892776d82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3c8b3-53b7-444b-b95b-946f264049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c414726-6ae4-4cb5-99f3-fdc6235cc8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cf7324-f286-4ca4-bbb7-f892776d82b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9703af5d-ec4d-43af-b68e-59ce62ebc6ae}" ma:internalName="TaxCatchAll" ma:showField="CatchAllData" ma:web="34cf7324-f286-4ca4-bbb7-f892776d82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21DFDF-946F-49BC-B80F-115843657F16}"/>
</file>

<file path=customXml/itemProps2.xml><?xml version="1.0" encoding="utf-8"?>
<ds:datastoreItem xmlns:ds="http://schemas.openxmlformats.org/officeDocument/2006/customXml" ds:itemID="{E11D0B48-F8F4-4B27-8D86-CC4497B4927C}"/>
</file>

<file path=customXml/itemProps3.xml><?xml version="1.0" encoding="utf-8"?>
<ds:datastoreItem xmlns:ds="http://schemas.openxmlformats.org/officeDocument/2006/customXml" ds:itemID="{19A1DA44-5FAD-4516-9F46-68B258B9A1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E. FLORES PABON</dc:creator>
  <cp:keywords/>
  <dc:description/>
  <cp:lastModifiedBy>Patricia Mattei Ramos</cp:lastModifiedBy>
  <cp:revision/>
  <dcterms:created xsi:type="dcterms:W3CDTF">2014-05-22T13:53:47Z</dcterms:created>
  <dcterms:modified xsi:type="dcterms:W3CDTF">2025-11-04T12:08:24Z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0x0101002DD243660BE35744BD00316414702EAA</vt:lpwstr>
  </property>
  <property fmtid="{D5CDD505-2E9C-101B-9397-08002B2CF9AE}" pid="3" name="MediaServiceImageTags">
    <vt:lpwstr/>
  </property>
</Properties>
</file>