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519F84BE-1BAB-48DB-9C30-82663949E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" sheetId="23" r:id="rId1"/>
    <sheet name="Resumen_2015-2025" sheetId="1" r:id="rId2"/>
    <sheet name="2015" sheetId="16" r:id="rId3"/>
    <sheet name="2016" sheetId="17" r:id="rId4"/>
    <sheet name="2017" sheetId="18" r:id="rId5"/>
    <sheet name="2018" sheetId="19" r:id="rId6"/>
    <sheet name="2019" sheetId="21" r:id="rId7"/>
    <sheet name="2020" sheetId="20" r:id="rId8"/>
    <sheet name="2021" sheetId="22" r:id="rId9"/>
    <sheet name="2022" sheetId="24" r:id="rId10"/>
    <sheet name="2023" sheetId="25" r:id="rId11"/>
    <sheet name="2024" sheetId="26" r:id="rId12"/>
    <sheet name="2025" sheetId="27" r:id="rId13"/>
  </sheets>
  <definedNames>
    <definedName name="_xlnm.Print_Titles" localSheetId="2">'2015'!$1:$10</definedName>
    <definedName name="_xlnm.Print_Titles" localSheetId="3">'2016'!$1:$10</definedName>
    <definedName name="_xlnm.Print_Titles" localSheetId="4">'2017'!$1:$10</definedName>
    <definedName name="_xlnm.Print_Titles" localSheetId="5">'2018'!#REF!</definedName>
    <definedName name="_xlnm.Print_Titles" localSheetId="6">'2019'!#REF!</definedName>
    <definedName name="_xlnm.Print_Titles" localSheetId="7">'2020'!#REF!</definedName>
    <definedName name="_xlnm.Print_Titles" localSheetId="8">'2021'!#REF!</definedName>
    <definedName name="_xlnm.Print_Titles" localSheetId="1">'Resumen_2015-2025'!$1:$9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11" i="27" l="1"/>
  <c r="AR12" i="27"/>
  <c r="AR10" i="27"/>
  <c r="AC12" i="27"/>
  <c r="X11" i="27"/>
  <c r="S11" i="27"/>
  <c r="M12" i="27"/>
  <c r="M11" i="27"/>
  <c r="H11" i="27" s="1"/>
  <c r="I11" i="27" s="1"/>
  <c r="G12" i="27"/>
  <c r="H12" i="27"/>
  <c r="I12" i="27" s="1"/>
  <c r="G11" i="27"/>
  <c r="I109" i="27"/>
  <c r="I110" i="27"/>
  <c r="I111" i="27"/>
  <c r="I112" i="27"/>
  <c r="I113" i="27"/>
  <c r="I114" i="27"/>
  <c r="I115" i="27"/>
  <c r="I116" i="27"/>
  <c r="I117" i="27"/>
  <c r="I108" i="27"/>
  <c r="H117" i="27"/>
  <c r="H116" i="27"/>
  <c r="H115" i="27"/>
  <c r="H114" i="27"/>
  <c r="H113" i="27"/>
  <c r="H112" i="27"/>
  <c r="H111" i="27"/>
  <c r="H110" i="27"/>
  <c r="H109" i="27"/>
  <c r="H108" i="27"/>
  <c r="G108" i="27"/>
  <c r="I107" i="27"/>
  <c r="G107" i="27"/>
  <c r="H107" i="27"/>
  <c r="I104" i="27"/>
  <c r="I105" i="27"/>
  <c r="I103" i="27"/>
  <c r="I102" i="27"/>
  <c r="H105" i="27"/>
  <c r="H104" i="27"/>
  <c r="G105" i="27"/>
  <c r="G104" i="27"/>
  <c r="F105" i="27"/>
  <c r="F104" i="27"/>
  <c r="E105" i="27"/>
  <c r="E104" i="27"/>
  <c r="G103" i="27"/>
  <c r="H103" i="27"/>
  <c r="G102" i="27"/>
  <c r="H102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85" i="27"/>
  <c r="I84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62" i="27"/>
  <c r="I61" i="27"/>
  <c r="H61" i="27"/>
  <c r="G61" i="27"/>
  <c r="G78" i="27"/>
  <c r="H78" i="27"/>
  <c r="G77" i="27"/>
  <c r="H77" i="27"/>
  <c r="G76" i="27"/>
  <c r="H76" i="27"/>
  <c r="G75" i="27"/>
  <c r="H75" i="27"/>
  <c r="G74" i="27"/>
  <c r="H74" i="27"/>
  <c r="G73" i="27"/>
  <c r="H73" i="27"/>
  <c r="G72" i="27"/>
  <c r="H72" i="27"/>
  <c r="G71" i="27"/>
  <c r="H71" i="27"/>
  <c r="G70" i="27"/>
  <c r="H70" i="27"/>
  <c r="G69" i="27"/>
  <c r="H69" i="27"/>
  <c r="G68" i="27"/>
  <c r="H68" i="27"/>
  <c r="G67" i="27"/>
  <c r="H67" i="27"/>
  <c r="G66" i="27"/>
  <c r="H66" i="27"/>
  <c r="G65" i="27"/>
  <c r="H65" i="27"/>
  <c r="G64" i="27"/>
  <c r="H64" i="27"/>
  <c r="G63" i="27"/>
  <c r="H63" i="27"/>
  <c r="H62" i="27"/>
  <c r="G62" i="27"/>
  <c r="I55" i="27"/>
  <c r="H55" i="27"/>
  <c r="I57" i="27"/>
  <c r="I58" i="27"/>
  <c r="I59" i="27"/>
  <c r="I56" i="27"/>
  <c r="H58" i="27"/>
  <c r="H59" i="27"/>
  <c r="H56" i="27"/>
  <c r="H53" i="27"/>
  <c r="I53" i="27" s="1"/>
  <c r="H52" i="27"/>
  <c r="H51" i="27"/>
  <c r="I51" i="27" s="1"/>
  <c r="H50" i="27"/>
  <c r="H49" i="27"/>
  <c r="H48" i="27"/>
  <c r="I48" i="27" s="1"/>
  <c r="H47" i="27"/>
  <c r="I47" i="27" s="1"/>
  <c r="H46" i="27"/>
  <c r="I46" i="27" s="1"/>
  <c r="H45" i="27"/>
  <c r="I45" i="27" s="1"/>
  <c r="I49" i="27"/>
  <c r="I50" i="27"/>
  <c r="I52" i="27"/>
  <c r="I44" i="27"/>
  <c r="H44" i="27"/>
  <c r="I33" i="27"/>
  <c r="I35" i="27"/>
  <c r="I36" i="27"/>
  <c r="I37" i="27"/>
  <c r="I38" i="27"/>
  <c r="I39" i="27"/>
  <c r="I40" i="27"/>
  <c r="I41" i="27"/>
  <c r="I34" i="27"/>
  <c r="H41" i="27"/>
  <c r="H40" i="27"/>
  <c r="H39" i="27"/>
  <c r="H38" i="27"/>
  <c r="H37" i="27"/>
  <c r="H36" i="27"/>
  <c r="H35" i="27"/>
  <c r="H34" i="27"/>
  <c r="H33" i="27"/>
  <c r="I15" i="27"/>
  <c r="I17" i="27"/>
  <c r="I18" i="27"/>
  <c r="I19" i="27"/>
  <c r="I20" i="27"/>
  <c r="I21" i="27"/>
  <c r="I22" i="27"/>
  <c r="I23" i="27"/>
  <c r="I24" i="27"/>
  <c r="I25" i="27"/>
  <c r="I26" i="27"/>
  <c r="I16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I10" i="27"/>
  <c r="H10" i="27"/>
  <c r="AQ10" i="27"/>
  <c r="AP10" i="27"/>
  <c r="AO10" i="27"/>
  <c r="AN10" i="27"/>
  <c r="AP11" i="27"/>
  <c r="AO12" i="27"/>
  <c r="AP12" i="27"/>
  <c r="AQ12" i="27"/>
  <c r="AN12" i="27"/>
  <c r="AR105" i="27"/>
  <c r="AR104" i="27"/>
  <c r="AO107" i="27"/>
  <c r="AO11" i="27" s="1"/>
  <c r="AP107" i="27"/>
  <c r="AQ107" i="27"/>
  <c r="AQ11" i="27" s="1"/>
  <c r="AN107" i="27"/>
  <c r="AN11" i="27" s="1"/>
  <c r="AR109" i="27"/>
  <c r="AR110" i="27"/>
  <c r="AR111" i="27"/>
  <c r="AR112" i="27"/>
  <c r="AR113" i="27"/>
  <c r="AR114" i="27"/>
  <c r="AR115" i="27"/>
  <c r="AR116" i="27"/>
  <c r="AR117" i="27"/>
  <c r="AR108" i="27"/>
  <c r="AJ107" i="27"/>
  <c r="AJ11" i="27" s="1"/>
  <c r="AK107" i="27"/>
  <c r="AK11" i="27" s="1"/>
  <c r="AL107" i="27"/>
  <c r="AL11" i="27" s="1"/>
  <c r="AI107" i="27"/>
  <c r="AI11" i="27" s="1"/>
  <c r="AM11" i="27" s="1"/>
  <c r="AM109" i="27"/>
  <c r="AM110" i="27"/>
  <c r="AM111" i="27"/>
  <c r="AM112" i="27"/>
  <c r="AM113" i="27"/>
  <c r="AM114" i="27"/>
  <c r="AM115" i="27"/>
  <c r="AM116" i="27"/>
  <c r="AM117" i="27"/>
  <c r="AM108" i="27"/>
  <c r="AM103" i="27"/>
  <c r="AJ12" i="27"/>
  <c r="AK12" i="27"/>
  <c r="AL12" i="27"/>
  <c r="AI12" i="27"/>
  <c r="AH12" i="27"/>
  <c r="AE12" i="27"/>
  <c r="AF12" i="27"/>
  <c r="AG12" i="27"/>
  <c r="AD12" i="27"/>
  <c r="AJ10" i="27"/>
  <c r="AK10" i="27"/>
  <c r="AL10" i="27"/>
  <c r="AI10" i="27"/>
  <c r="AM10" i="27" s="1"/>
  <c r="AG10" i="27"/>
  <c r="AE107" i="27"/>
  <c r="AE11" i="27" s="1"/>
  <c r="AF107" i="27"/>
  <c r="AF11" i="27" s="1"/>
  <c r="AG107" i="27"/>
  <c r="AG11" i="27" s="1"/>
  <c r="AD107" i="27"/>
  <c r="AD11" i="27" s="1"/>
  <c r="AH11" i="27" s="1"/>
  <c r="AH109" i="27"/>
  <c r="AH110" i="27"/>
  <c r="AH111" i="27"/>
  <c r="AH112" i="27"/>
  <c r="AH113" i="27"/>
  <c r="AH114" i="27"/>
  <c r="AH115" i="27"/>
  <c r="AH116" i="27"/>
  <c r="AH117" i="27"/>
  <c r="AH108" i="27"/>
  <c r="AE85" i="27"/>
  <c r="AF85" i="27"/>
  <c r="AG85" i="27"/>
  <c r="AD85" i="27"/>
  <c r="AH87" i="27"/>
  <c r="AH88" i="27"/>
  <c r="AH89" i="27"/>
  <c r="AH90" i="27"/>
  <c r="AH91" i="27"/>
  <c r="AH92" i="27"/>
  <c r="AH93" i="27"/>
  <c r="AH94" i="27"/>
  <c r="AH95" i="27"/>
  <c r="AH96" i="27"/>
  <c r="AH97" i="27"/>
  <c r="AH98" i="27"/>
  <c r="AH99" i="27"/>
  <c r="AH100" i="27"/>
  <c r="AH86" i="27"/>
  <c r="AE62" i="27"/>
  <c r="AF62" i="27"/>
  <c r="AG62" i="27"/>
  <c r="AD62" i="27"/>
  <c r="AH64" i="27"/>
  <c r="AH65" i="27"/>
  <c r="AH66" i="27"/>
  <c r="AH67" i="27"/>
  <c r="AH68" i="27"/>
  <c r="AH69" i="27"/>
  <c r="AH70" i="27"/>
  <c r="AH71" i="27"/>
  <c r="AH72" i="27"/>
  <c r="AH73" i="27"/>
  <c r="AH74" i="27"/>
  <c r="AH75" i="27"/>
  <c r="AH76" i="27"/>
  <c r="AH77" i="27"/>
  <c r="AH78" i="27"/>
  <c r="AH63" i="27"/>
  <c r="AE56" i="27"/>
  <c r="AF56" i="27"/>
  <c r="AG56" i="27"/>
  <c r="AD56" i="27"/>
  <c r="AH58" i="27"/>
  <c r="AH59" i="27"/>
  <c r="AH57" i="27"/>
  <c r="AH56" i="27" s="1"/>
  <c r="AE44" i="27"/>
  <c r="AF44" i="27"/>
  <c r="AG44" i="27"/>
  <c r="AD44" i="27"/>
  <c r="AH46" i="27"/>
  <c r="AH47" i="27"/>
  <c r="AH48" i="27"/>
  <c r="AH49" i="27"/>
  <c r="AH50" i="27"/>
  <c r="AH51" i="27"/>
  <c r="AH52" i="27"/>
  <c r="AH53" i="27"/>
  <c r="AH45" i="27"/>
  <c r="AH44" i="27" s="1"/>
  <c r="AE33" i="27"/>
  <c r="AF33" i="27"/>
  <c r="AG33" i="27"/>
  <c r="AD33" i="27"/>
  <c r="AH35" i="27"/>
  <c r="AH36" i="27"/>
  <c r="AH37" i="27"/>
  <c r="AH38" i="27"/>
  <c r="AH39" i="27"/>
  <c r="AH40" i="27"/>
  <c r="AH41" i="27"/>
  <c r="AH34" i="27"/>
  <c r="AE15" i="27"/>
  <c r="AF15" i="27"/>
  <c r="AG15" i="27"/>
  <c r="AD15" i="27"/>
  <c r="AH17" i="27"/>
  <c r="AH18" i="27"/>
  <c r="AH19" i="27"/>
  <c r="AH20" i="27"/>
  <c r="AH21" i="27"/>
  <c r="AH22" i="27"/>
  <c r="AH23" i="27"/>
  <c r="AH24" i="27"/>
  <c r="AH25" i="27"/>
  <c r="AH26" i="27"/>
  <c r="AH16" i="27"/>
  <c r="Z12" i="27"/>
  <c r="AA12" i="27"/>
  <c r="AB12" i="27"/>
  <c r="Y12" i="27"/>
  <c r="AB10" i="27"/>
  <c r="Y10" i="27"/>
  <c r="AC10" i="27" s="1"/>
  <c r="Z107" i="27"/>
  <c r="Z11" i="27" s="1"/>
  <c r="AA107" i="27"/>
  <c r="AA11" i="27" s="1"/>
  <c r="AB107" i="27"/>
  <c r="AB11" i="27" s="1"/>
  <c r="Y107" i="27"/>
  <c r="Y11" i="27" s="1"/>
  <c r="AC109" i="27"/>
  <c r="AC110" i="27"/>
  <c r="AC111" i="27"/>
  <c r="AC112" i="27"/>
  <c r="AC113" i="27"/>
  <c r="AC114" i="27"/>
  <c r="AC115" i="27"/>
  <c r="AC116" i="27"/>
  <c r="AC117" i="27"/>
  <c r="AC108" i="27"/>
  <c r="Z85" i="27"/>
  <c r="AA85" i="27"/>
  <c r="AB85" i="27"/>
  <c r="Y85" i="27"/>
  <c r="AC87" i="27"/>
  <c r="AC88" i="27"/>
  <c r="AC89" i="27"/>
  <c r="AC90" i="27"/>
  <c r="AC91" i="27"/>
  <c r="AC92" i="27"/>
  <c r="AC93" i="27"/>
  <c r="AC94" i="27"/>
  <c r="AC95" i="27"/>
  <c r="AC96" i="27"/>
  <c r="AC97" i="27"/>
  <c r="AC98" i="27"/>
  <c r="AC99" i="27"/>
  <c r="AC100" i="27"/>
  <c r="AC86" i="27"/>
  <c r="Z62" i="27"/>
  <c r="AA62" i="27"/>
  <c r="AB62" i="27"/>
  <c r="Y62" i="27"/>
  <c r="AC64" i="27"/>
  <c r="AC65" i="27"/>
  <c r="AC66" i="27"/>
  <c r="AC67" i="27"/>
  <c r="AC68" i="27"/>
  <c r="AC69" i="27"/>
  <c r="AC70" i="27"/>
  <c r="AC71" i="27"/>
  <c r="AC72" i="27"/>
  <c r="AC73" i="27"/>
  <c r="AC74" i="27"/>
  <c r="AC75" i="27"/>
  <c r="AC76" i="27"/>
  <c r="AC77" i="27"/>
  <c r="AC78" i="27"/>
  <c r="AC63" i="27"/>
  <c r="AC58" i="27"/>
  <c r="AC59" i="27"/>
  <c r="AC57" i="27"/>
  <c r="Z56" i="27"/>
  <c r="AA56" i="27"/>
  <c r="AB56" i="27"/>
  <c r="Y56" i="27"/>
  <c r="Z44" i="27"/>
  <c r="AA44" i="27"/>
  <c r="AB44" i="27"/>
  <c r="Y44" i="27"/>
  <c r="AC46" i="27"/>
  <c r="AC47" i="27"/>
  <c r="AC48" i="27"/>
  <c r="AC49" i="27"/>
  <c r="AC50" i="27"/>
  <c r="AC51" i="27"/>
  <c r="AC52" i="27"/>
  <c r="AC53" i="27"/>
  <c r="AC45" i="27"/>
  <c r="Z33" i="27"/>
  <c r="AA33" i="27"/>
  <c r="AB33" i="27"/>
  <c r="Y33" i="27"/>
  <c r="AC35" i="27"/>
  <c r="AC36" i="27"/>
  <c r="AC37" i="27"/>
  <c r="AC38" i="27"/>
  <c r="AC39" i="27"/>
  <c r="AC40" i="27"/>
  <c r="AC41" i="27"/>
  <c r="AC34" i="27"/>
  <c r="Z15" i="27"/>
  <c r="AA15" i="27"/>
  <c r="AB15" i="27"/>
  <c r="Y15" i="27"/>
  <c r="AC17" i="27"/>
  <c r="AC18" i="27"/>
  <c r="AC19" i="27"/>
  <c r="AC20" i="27"/>
  <c r="AC21" i="27"/>
  <c r="AC22" i="27"/>
  <c r="AC23" i="27"/>
  <c r="AC24" i="27"/>
  <c r="AC25" i="27"/>
  <c r="AC26" i="27"/>
  <c r="AC16" i="27"/>
  <c r="U12" i="27"/>
  <c r="V12" i="27"/>
  <c r="W12" i="27"/>
  <c r="T12" i="27"/>
  <c r="U11" i="27"/>
  <c r="U107" i="27"/>
  <c r="V107" i="27"/>
  <c r="V11" i="27" s="1"/>
  <c r="W107" i="27"/>
  <c r="W11" i="27" s="1"/>
  <c r="T107" i="27"/>
  <c r="T11" i="27" s="1"/>
  <c r="X109" i="27"/>
  <c r="X110" i="27"/>
  <c r="X111" i="27"/>
  <c r="X112" i="27"/>
  <c r="X113" i="27"/>
  <c r="X114" i="27"/>
  <c r="X115" i="27"/>
  <c r="X116" i="27"/>
  <c r="X117" i="27"/>
  <c r="X108" i="27"/>
  <c r="X107" i="27" s="1"/>
  <c r="U85" i="27"/>
  <c r="V85" i="27"/>
  <c r="W85" i="27"/>
  <c r="T85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86" i="27"/>
  <c r="U62" i="27"/>
  <c r="V62" i="27"/>
  <c r="W62" i="27"/>
  <c r="T62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63" i="27"/>
  <c r="U56" i="27"/>
  <c r="V56" i="27"/>
  <c r="W56" i="27"/>
  <c r="T56" i="27"/>
  <c r="X58" i="27"/>
  <c r="X59" i="27"/>
  <c r="X57" i="27"/>
  <c r="X56" i="27" s="1"/>
  <c r="U44" i="27"/>
  <c r="V44" i="27"/>
  <c r="W44" i="27"/>
  <c r="T44" i="27"/>
  <c r="X46" i="27"/>
  <c r="X47" i="27"/>
  <c r="X48" i="27"/>
  <c r="X49" i="27"/>
  <c r="X50" i="27"/>
  <c r="X51" i="27"/>
  <c r="X52" i="27"/>
  <c r="X53" i="27"/>
  <c r="X45" i="27"/>
  <c r="U33" i="27"/>
  <c r="V33" i="27"/>
  <c r="W33" i="27"/>
  <c r="T33" i="27"/>
  <c r="X35" i="27"/>
  <c r="X36" i="27"/>
  <c r="X37" i="27"/>
  <c r="X38" i="27"/>
  <c r="X39" i="27"/>
  <c r="X40" i="27"/>
  <c r="X41" i="27"/>
  <c r="X34" i="27"/>
  <c r="X17" i="27"/>
  <c r="X18" i="27"/>
  <c r="X19" i="27"/>
  <c r="X20" i="27"/>
  <c r="X21" i="27"/>
  <c r="X22" i="27"/>
  <c r="X23" i="27"/>
  <c r="X24" i="27"/>
  <c r="X25" i="27"/>
  <c r="X26" i="27"/>
  <c r="X16" i="27"/>
  <c r="U15" i="27"/>
  <c r="V15" i="27"/>
  <c r="W15" i="27"/>
  <c r="T15" i="27"/>
  <c r="U10" i="27"/>
  <c r="V10" i="27"/>
  <c r="W10" i="27"/>
  <c r="T10" i="27"/>
  <c r="P12" i="27"/>
  <c r="Q12" i="27"/>
  <c r="R12" i="27"/>
  <c r="S12" i="27" s="1"/>
  <c r="O12" i="27"/>
  <c r="O11" i="27"/>
  <c r="S113" i="27"/>
  <c r="P107" i="27"/>
  <c r="P11" i="27" s="1"/>
  <c r="Q107" i="27"/>
  <c r="Q11" i="27" s="1"/>
  <c r="R107" i="27"/>
  <c r="R11" i="27" s="1"/>
  <c r="O107" i="27"/>
  <c r="S109" i="27"/>
  <c r="S110" i="27"/>
  <c r="S111" i="27"/>
  <c r="S112" i="27"/>
  <c r="S114" i="27"/>
  <c r="S115" i="27"/>
  <c r="S116" i="27"/>
  <c r="S117" i="27"/>
  <c r="S108" i="27"/>
  <c r="S107" i="27" s="1"/>
  <c r="P85" i="27"/>
  <c r="Q85" i="27"/>
  <c r="R85" i="27"/>
  <c r="O85" i="27"/>
  <c r="S87" i="27"/>
  <c r="S88" i="27"/>
  <c r="S89" i="27"/>
  <c r="S90" i="27"/>
  <c r="S91" i="27"/>
  <c r="S92" i="27"/>
  <c r="S93" i="27"/>
  <c r="S94" i="27"/>
  <c r="S95" i="27"/>
  <c r="S96" i="27"/>
  <c r="S97" i="27"/>
  <c r="S98" i="27"/>
  <c r="S99" i="27"/>
  <c r="S100" i="27"/>
  <c r="S86" i="27"/>
  <c r="P62" i="27"/>
  <c r="Q62" i="27"/>
  <c r="R62" i="27"/>
  <c r="O62" i="27"/>
  <c r="S64" i="27"/>
  <c r="S65" i="27"/>
  <c r="S66" i="27"/>
  <c r="S67" i="27"/>
  <c r="S68" i="27"/>
  <c r="S69" i="27"/>
  <c r="S70" i="27"/>
  <c r="S71" i="27"/>
  <c r="S72" i="27"/>
  <c r="S73" i="27"/>
  <c r="S74" i="27"/>
  <c r="S75" i="27"/>
  <c r="S76" i="27"/>
  <c r="S77" i="27"/>
  <c r="S78" i="27"/>
  <c r="S63" i="27"/>
  <c r="P56" i="27"/>
  <c r="Q56" i="27"/>
  <c r="R56" i="27"/>
  <c r="O56" i="27"/>
  <c r="S58" i="27"/>
  <c r="S59" i="27"/>
  <c r="S57" i="27"/>
  <c r="P44" i="27"/>
  <c r="Q44" i="27"/>
  <c r="R44" i="27"/>
  <c r="O44" i="27"/>
  <c r="S46" i="27"/>
  <c r="S47" i="27"/>
  <c r="S48" i="27"/>
  <c r="S49" i="27"/>
  <c r="S50" i="27"/>
  <c r="S51" i="27"/>
  <c r="S52" i="27"/>
  <c r="S53" i="27"/>
  <c r="S45" i="27"/>
  <c r="P33" i="27"/>
  <c r="Q33" i="27"/>
  <c r="R33" i="27"/>
  <c r="O33" i="27"/>
  <c r="S35" i="27"/>
  <c r="S36" i="27"/>
  <c r="S37" i="27"/>
  <c r="S38" i="27"/>
  <c r="S39" i="27"/>
  <c r="S40" i="27"/>
  <c r="S41" i="27"/>
  <c r="S34" i="27"/>
  <c r="R10" i="27"/>
  <c r="P15" i="27"/>
  <c r="Q15" i="27"/>
  <c r="R15" i="27"/>
  <c r="O15" i="27"/>
  <c r="S17" i="27"/>
  <c r="S18" i="27"/>
  <c r="S19" i="27"/>
  <c r="S20" i="27"/>
  <c r="S21" i="27"/>
  <c r="S22" i="27"/>
  <c r="S23" i="27"/>
  <c r="S24" i="27"/>
  <c r="S25" i="27"/>
  <c r="S26" i="27"/>
  <c r="S16" i="27"/>
  <c r="M10" i="27"/>
  <c r="K85" i="27"/>
  <c r="L85" i="27"/>
  <c r="M85" i="27"/>
  <c r="J85" i="27"/>
  <c r="N87" i="27"/>
  <c r="N88" i="27"/>
  <c r="N89" i="27"/>
  <c r="N90" i="27"/>
  <c r="N91" i="27"/>
  <c r="N92" i="27"/>
  <c r="N93" i="27"/>
  <c r="N94" i="27"/>
  <c r="N95" i="27"/>
  <c r="N96" i="27"/>
  <c r="N97" i="27"/>
  <c r="N98" i="27"/>
  <c r="N99" i="27"/>
  <c r="N100" i="27"/>
  <c r="N86" i="27"/>
  <c r="K62" i="27"/>
  <c r="L62" i="27"/>
  <c r="M62" i="27"/>
  <c r="J62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63" i="27"/>
  <c r="K56" i="27"/>
  <c r="L56" i="27"/>
  <c r="M56" i="27"/>
  <c r="N56" i="27"/>
  <c r="J56" i="27"/>
  <c r="N58" i="27"/>
  <c r="N59" i="27"/>
  <c r="N57" i="27"/>
  <c r="K44" i="27"/>
  <c r="L44" i="27"/>
  <c r="M44" i="27"/>
  <c r="J44" i="27"/>
  <c r="N46" i="27"/>
  <c r="N47" i="27"/>
  <c r="N48" i="27"/>
  <c r="N49" i="27"/>
  <c r="N50" i="27"/>
  <c r="N51" i="27"/>
  <c r="N52" i="27"/>
  <c r="N53" i="27"/>
  <c r="N45" i="27"/>
  <c r="K33" i="27"/>
  <c r="L33" i="27"/>
  <c r="M33" i="27"/>
  <c r="J33" i="27"/>
  <c r="N35" i="27"/>
  <c r="N36" i="27"/>
  <c r="N37" i="27"/>
  <c r="N38" i="27"/>
  <c r="N39" i="27"/>
  <c r="N40" i="27"/>
  <c r="N41" i="27"/>
  <c r="N34" i="27"/>
  <c r="K15" i="27"/>
  <c r="L15" i="27"/>
  <c r="M15" i="27"/>
  <c r="J15" i="27"/>
  <c r="N17" i="27"/>
  <c r="N18" i="27"/>
  <c r="N19" i="27"/>
  <c r="N20" i="27"/>
  <c r="N21" i="27"/>
  <c r="N22" i="27"/>
  <c r="N23" i="27"/>
  <c r="N24" i="27"/>
  <c r="N25" i="27"/>
  <c r="N26" i="27"/>
  <c r="N16" i="27"/>
  <c r="G117" i="27"/>
  <c r="F117" i="27"/>
  <c r="E117" i="27"/>
  <c r="G116" i="27"/>
  <c r="F116" i="27"/>
  <c r="E116" i="27"/>
  <c r="G115" i="27"/>
  <c r="F115" i="27"/>
  <c r="E115" i="27"/>
  <c r="G114" i="27"/>
  <c r="F114" i="27"/>
  <c r="E114" i="27"/>
  <c r="G113" i="27"/>
  <c r="F113" i="27"/>
  <c r="E113" i="27"/>
  <c r="G112" i="27"/>
  <c r="F112" i="27"/>
  <c r="E112" i="27"/>
  <c r="G111" i="27"/>
  <c r="F111" i="27"/>
  <c r="E111" i="27"/>
  <c r="G110" i="27"/>
  <c r="F110" i="27"/>
  <c r="E110" i="27"/>
  <c r="N11" i="27"/>
  <c r="G109" i="27"/>
  <c r="F109" i="27"/>
  <c r="E109" i="27"/>
  <c r="F108" i="27"/>
  <c r="E108" i="27"/>
  <c r="J11" i="27"/>
  <c r="F103" i="27"/>
  <c r="E103" i="27"/>
  <c r="F102" i="27"/>
  <c r="E102" i="27"/>
  <c r="G100" i="27"/>
  <c r="F100" i="27"/>
  <c r="E100" i="27"/>
  <c r="G99" i="27"/>
  <c r="F99" i="27"/>
  <c r="E99" i="27"/>
  <c r="G98" i="27"/>
  <c r="F98" i="27"/>
  <c r="E98" i="27"/>
  <c r="G97" i="27"/>
  <c r="F97" i="27"/>
  <c r="E97" i="27"/>
  <c r="G96" i="27"/>
  <c r="F96" i="27"/>
  <c r="E96" i="27"/>
  <c r="G95" i="27"/>
  <c r="F95" i="27"/>
  <c r="E95" i="27"/>
  <c r="G94" i="27"/>
  <c r="F94" i="27"/>
  <c r="E94" i="27"/>
  <c r="G93" i="27"/>
  <c r="F93" i="27"/>
  <c r="E93" i="27"/>
  <c r="G92" i="27"/>
  <c r="F92" i="27"/>
  <c r="E92" i="27"/>
  <c r="G91" i="27"/>
  <c r="F91" i="27"/>
  <c r="E91" i="27"/>
  <c r="G90" i="27"/>
  <c r="F90" i="27"/>
  <c r="E90" i="27"/>
  <c r="G89" i="27"/>
  <c r="F89" i="27"/>
  <c r="E89" i="27"/>
  <c r="G88" i="27"/>
  <c r="F88" i="27"/>
  <c r="E88" i="27"/>
  <c r="G87" i="27"/>
  <c r="F87" i="27"/>
  <c r="E87" i="27"/>
  <c r="G86" i="27"/>
  <c r="F86" i="27"/>
  <c r="E86" i="27"/>
  <c r="F84" i="27"/>
  <c r="E84" i="27"/>
  <c r="G82" i="27"/>
  <c r="F82" i="27"/>
  <c r="E82" i="27"/>
  <c r="G81" i="27"/>
  <c r="F81" i="27"/>
  <c r="E81" i="27"/>
  <c r="G80" i="27"/>
  <c r="F80" i="27"/>
  <c r="E80" i="27"/>
  <c r="F78" i="27"/>
  <c r="E78" i="27"/>
  <c r="F77" i="27"/>
  <c r="E77" i="27"/>
  <c r="F76" i="27"/>
  <c r="E76" i="27"/>
  <c r="F75" i="27"/>
  <c r="E75" i="27"/>
  <c r="F74" i="27"/>
  <c r="E74" i="27"/>
  <c r="F73" i="27"/>
  <c r="E73" i="27"/>
  <c r="F72" i="27"/>
  <c r="E72" i="27"/>
  <c r="F71" i="27"/>
  <c r="E71" i="27"/>
  <c r="F70" i="27"/>
  <c r="E70" i="27"/>
  <c r="F69" i="27"/>
  <c r="E69" i="27"/>
  <c r="F68" i="27"/>
  <c r="E68" i="27"/>
  <c r="F67" i="27"/>
  <c r="E67" i="27"/>
  <c r="F66" i="27"/>
  <c r="E66" i="27"/>
  <c r="F65" i="27"/>
  <c r="E65" i="27"/>
  <c r="F64" i="27"/>
  <c r="E64" i="27"/>
  <c r="F63" i="27"/>
  <c r="E63" i="27"/>
  <c r="F61" i="27"/>
  <c r="E61" i="27"/>
  <c r="G59" i="27"/>
  <c r="F59" i="27"/>
  <c r="E59" i="27"/>
  <c r="G58" i="27"/>
  <c r="F58" i="27"/>
  <c r="E58" i="27"/>
  <c r="G56" i="27"/>
  <c r="G55" i="27"/>
  <c r="F55" i="27"/>
  <c r="E55" i="27"/>
  <c r="G53" i="27"/>
  <c r="F53" i="27"/>
  <c r="E53" i="27"/>
  <c r="G52" i="27"/>
  <c r="F52" i="27"/>
  <c r="E52" i="27"/>
  <c r="G51" i="27"/>
  <c r="F51" i="27"/>
  <c r="E51" i="27"/>
  <c r="G50" i="27"/>
  <c r="F50" i="27"/>
  <c r="E50" i="27"/>
  <c r="G49" i="27"/>
  <c r="F49" i="27"/>
  <c r="E49" i="27"/>
  <c r="G48" i="27"/>
  <c r="F48" i="27"/>
  <c r="E48" i="27"/>
  <c r="G47" i="27"/>
  <c r="F47" i="27"/>
  <c r="E47" i="27"/>
  <c r="G46" i="27"/>
  <c r="F46" i="27"/>
  <c r="E46" i="27"/>
  <c r="G45" i="27"/>
  <c r="F45" i="27"/>
  <c r="E45" i="27"/>
  <c r="F43" i="27"/>
  <c r="E43" i="27"/>
  <c r="G41" i="27"/>
  <c r="F41" i="27"/>
  <c r="E41" i="27"/>
  <c r="G40" i="27"/>
  <c r="F40" i="27"/>
  <c r="E40" i="27"/>
  <c r="G39" i="27"/>
  <c r="F39" i="27"/>
  <c r="E39" i="27"/>
  <c r="G38" i="27"/>
  <c r="F38" i="27"/>
  <c r="E38" i="27"/>
  <c r="G37" i="27"/>
  <c r="F37" i="27"/>
  <c r="E37" i="27"/>
  <c r="G36" i="27"/>
  <c r="F36" i="27"/>
  <c r="E36" i="27"/>
  <c r="G35" i="27"/>
  <c r="F35" i="27"/>
  <c r="E35" i="27"/>
  <c r="G34" i="27"/>
  <c r="F34" i="27"/>
  <c r="E34" i="27"/>
  <c r="G32" i="27"/>
  <c r="F32" i="27"/>
  <c r="E32" i="27"/>
  <c r="G30" i="27"/>
  <c r="F30" i="27"/>
  <c r="E30" i="27"/>
  <c r="G29" i="27"/>
  <c r="F29" i="27"/>
  <c r="E29" i="27"/>
  <c r="G28" i="27"/>
  <c r="F28" i="27"/>
  <c r="E28" i="27"/>
  <c r="G26" i="27"/>
  <c r="F26" i="27"/>
  <c r="E26" i="27"/>
  <c r="G25" i="27"/>
  <c r="F25" i="27"/>
  <c r="E25" i="27"/>
  <c r="G24" i="27"/>
  <c r="F24" i="27"/>
  <c r="E24" i="27"/>
  <c r="G23" i="27"/>
  <c r="F23" i="27"/>
  <c r="E23" i="27"/>
  <c r="G22" i="27"/>
  <c r="F22" i="27"/>
  <c r="E22" i="27"/>
  <c r="G21" i="27"/>
  <c r="F21" i="27"/>
  <c r="E21" i="27"/>
  <c r="G20" i="27"/>
  <c r="F20" i="27"/>
  <c r="E20" i="27"/>
  <c r="G19" i="27"/>
  <c r="F19" i="27"/>
  <c r="E19" i="27"/>
  <c r="G18" i="27"/>
  <c r="F18" i="27"/>
  <c r="E18" i="27"/>
  <c r="G17" i="27"/>
  <c r="F17" i="27"/>
  <c r="E17" i="27"/>
  <c r="G16" i="27"/>
  <c r="F16" i="27"/>
  <c r="E16" i="27"/>
  <c r="G15" i="27"/>
  <c r="G14" i="27"/>
  <c r="F14" i="27"/>
  <c r="E14" i="27"/>
  <c r="N12" i="27"/>
  <c r="L12" i="27"/>
  <c r="K12" i="27"/>
  <c r="J12" i="27"/>
  <c r="L11" i="27"/>
  <c r="K11" i="27"/>
  <c r="AF10" i="27"/>
  <c r="AE10" i="27"/>
  <c r="AD10" i="27"/>
  <c r="AH10" i="27" s="1"/>
  <c r="AA10" i="27"/>
  <c r="Z10" i="27"/>
  <c r="Q10" i="27"/>
  <c r="P10" i="27"/>
  <c r="O10" i="27"/>
  <c r="N10" i="27"/>
  <c r="L10" i="27"/>
  <c r="K10" i="27"/>
  <c r="J10" i="27"/>
  <c r="G117" i="26"/>
  <c r="G116" i="26"/>
  <c r="G115" i="26"/>
  <c r="G114" i="26"/>
  <c r="G113" i="26"/>
  <c r="G112" i="26"/>
  <c r="G111" i="26"/>
  <c r="G110" i="26"/>
  <c r="G109" i="26"/>
  <c r="F108" i="26"/>
  <c r="G108" i="26"/>
  <c r="E108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53" i="26"/>
  <c r="G52" i="26"/>
  <c r="G51" i="26"/>
  <c r="G50" i="26"/>
  <c r="G49" i="26"/>
  <c r="G48" i="26"/>
  <c r="G47" i="26"/>
  <c r="G46" i="26"/>
  <c r="G45" i="26"/>
  <c r="G40" i="26"/>
  <c r="G39" i="26"/>
  <c r="G38" i="26"/>
  <c r="G37" i="26"/>
  <c r="G36" i="26"/>
  <c r="G41" i="26"/>
  <c r="G35" i="26"/>
  <c r="G34" i="26"/>
  <c r="G32" i="26"/>
  <c r="G28" i="26"/>
  <c r="G29" i="26"/>
  <c r="G30" i="26"/>
  <c r="F10" i="26"/>
  <c r="AJ11" i="26"/>
  <c r="AJ12" i="26"/>
  <c r="AJ109" i="26"/>
  <c r="AJ110" i="26"/>
  <c r="AJ111" i="26"/>
  <c r="AJ112" i="26"/>
  <c r="AJ113" i="26"/>
  <c r="AJ114" i="26"/>
  <c r="AJ115" i="26"/>
  <c r="AJ116" i="26"/>
  <c r="AJ117" i="26"/>
  <c r="AJ108" i="26"/>
  <c r="H108" i="26" s="1"/>
  <c r="AH107" i="26"/>
  <c r="AI107" i="26"/>
  <c r="AG107" i="26"/>
  <c r="AF10" i="26"/>
  <c r="AF11" i="26"/>
  <c r="AF12" i="26"/>
  <c r="AD107" i="26"/>
  <c r="AE107" i="26"/>
  <c r="AC107" i="26"/>
  <c r="AF110" i="26"/>
  <c r="AF111" i="26"/>
  <c r="AF112" i="26"/>
  <c r="AF113" i="26"/>
  <c r="AF114" i="26"/>
  <c r="AF115" i="26"/>
  <c r="AF116" i="26"/>
  <c r="AF117" i="26"/>
  <c r="AF109" i="26"/>
  <c r="AB12" i="26"/>
  <c r="Z10" i="26"/>
  <c r="AA10" i="26"/>
  <c r="Y10" i="26"/>
  <c r="AB109" i="26"/>
  <c r="AB110" i="26"/>
  <c r="AB111" i="26"/>
  <c r="AB112" i="26"/>
  <c r="AB113" i="26"/>
  <c r="AB114" i="26"/>
  <c r="AB115" i="26"/>
  <c r="AB116" i="26"/>
  <c r="AB117" i="26"/>
  <c r="Z107" i="26"/>
  <c r="Z11" i="26" s="1"/>
  <c r="AA107" i="26"/>
  <c r="AA11" i="26" s="1"/>
  <c r="Y107" i="26"/>
  <c r="Y11" i="26" s="1"/>
  <c r="Z85" i="26"/>
  <c r="AA85" i="26"/>
  <c r="Y85" i="26"/>
  <c r="AB87" i="26"/>
  <c r="AB88" i="26"/>
  <c r="AB89" i="26"/>
  <c r="AB90" i="26"/>
  <c r="AB91" i="26"/>
  <c r="AB92" i="26"/>
  <c r="AB93" i="26"/>
  <c r="AB94" i="26"/>
  <c r="AB95" i="26"/>
  <c r="AB96" i="26"/>
  <c r="AB97" i="26"/>
  <c r="AB98" i="26"/>
  <c r="AB99" i="26"/>
  <c r="AB100" i="26"/>
  <c r="AB86" i="26"/>
  <c r="Z62" i="26"/>
  <c r="AA62" i="26"/>
  <c r="Y62" i="26"/>
  <c r="AB64" i="26"/>
  <c r="AB65" i="26"/>
  <c r="AB66" i="26"/>
  <c r="AB67" i="26"/>
  <c r="AB68" i="26"/>
  <c r="AB69" i="26"/>
  <c r="AB70" i="26"/>
  <c r="AB71" i="26"/>
  <c r="AB72" i="26"/>
  <c r="AB73" i="26"/>
  <c r="AB74" i="26"/>
  <c r="AB75" i="26"/>
  <c r="AB76" i="26"/>
  <c r="AB77" i="26"/>
  <c r="AB78" i="26"/>
  <c r="AB63" i="26"/>
  <c r="Z56" i="26"/>
  <c r="AA56" i="26"/>
  <c r="Y56" i="26"/>
  <c r="AB58" i="26"/>
  <c r="AB56" i="26" s="1"/>
  <c r="AB59" i="26"/>
  <c r="AB57" i="26"/>
  <c r="Z44" i="26"/>
  <c r="AA44" i="26"/>
  <c r="Y44" i="26"/>
  <c r="AB46" i="26"/>
  <c r="AB47" i="26"/>
  <c r="AB48" i="26"/>
  <c r="AB49" i="26"/>
  <c r="AB50" i="26"/>
  <c r="AB51" i="26"/>
  <c r="AB52" i="26"/>
  <c r="AB53" i="26"/>
  <c r="AB45" i="26"/>
  <c r="AB44" i="26" s="1"/>
  <c r="AB35" i="26"/>
  <c r="AB36" i="26"/>
  <c r="AB37" i="26"/>
  <c r="AB38" i="26"/>
  <c r="AB39" i="26"/>
  <c r="AB40" i="26"/>
  <c r="AB41" i="26"/>
  <c r="AB34" i="26"/>
  <c r="Z33" i="26"/>
  <c r="AA33" i="26"/>
  <c r="Y33" i="26"/>
  <c r="Z15" i="26"/>
  <c r="AA15" i="26"/>
  <c r="Y15" i="26"/>
  <c r="AB17" i="26"/>
  <c r="AB18" i="26"/>
  <c r="AB19" i="26"/>
  <c r="AB20" i="26"/>
  <c r="AB21" i="26"/>
  <c r="AB22" i="26"/>
  <c r="AB23" i="26"/>
  <c r="AB24" i="26"/>
  <c r="AB25" i="26"/>
  <c r="AB26" i="26"/>
  <c r="AB16" i="26"/>
  <c r="X12" i="26"/>
  <c r="X11" i="26"/>
  <c r="V10" i="26"/>
  <c r="W10" i="26"/>
  <c r="U10" i="26"/>
  <c r="V107" i="26"/>
  <c r="W107" i="26"/>
  <c r="U107" i="26"/>
  <c r="V85" i="26"/>
  <c r="W85" i="26"/>
  <c r="U85" i="26"/>
  <c r="X87" i="26"/>
  <c r="X88" i="26"/>
  <c r="X89" i="26"/>
  <c r="X90" i="26"/>
  <c r="X91" i="26"/>
  <c r="X92" i="26"/>
  <c r="X93" i="26"/>
  <c r="X94" i="26"/>
  <c r="X95" i="26"/>
  <c r="X96" i="26"/>
  <c r="X97" i="26"/>
  <c r="X98" i="26"/>
  <c r="X99" i="26"/>
  <c r="X100" i="26"/>
  <c r="X86" i="26"/>
  <c r="X68" i="26"/>
  <c r="X64" i="26"/>
  <c r="X65" i="26"/>
  <c r="X66" i="26"/>
  <c r="X67" i="26"/>
  <c r="X69" i="26"/>
  <c r="X70" i="26"/>
  <c r="X71" i="26"/>
  <c r="X72" i="26"/>
  <c r="X73" i="26"/>
  <c r="X74" i="26"/>
  <c r="X75" i="26"/>
  <c r="X76" i="26"/>
  <c r="X77" i="26"/>
  <c r="X78" i="26"/>
  <c r="X63" i="26"/>
  <c r="V62" i="26"/>
  <c r="W62" i="26"/>
  <c r="U62" i="26"/>
  <c r="X58" i="26"/>
  <c r="X59" i="26"/>
  <c r="X57" i="26"/>
  <c r="V56" i="26"/>
  <c r="W56" i="26"/>
  <c r="U56" i="26"/>
  <c r="X46" i="26"/>
  <c r="X47" i="26"/>
  <c r="X48" i="26"/>
  <c r="X49" i="26"/>
  <c r="X50" i="26"/>
  <c r="X51" i="26"/>
  <c r="X52" i="26"/>
  <c r="X53" i="26"/>
  <c r="X45" i="26"/>
  <c r="V44" i="26"/>
  <c r="W44" i="26"/>
  <c r="U44" i="26"/>
  <c r="X35" i="26"/>
  <c r="X36" i="26"/>
  <c r="X37" i="26"/>
  <c r="X38" i="26"/>
  <c r="X39" i="26"/>
  <c r="X40" i="26"/>
  <c r="X41" i="26"/>
  <c r="X34" i="26"/>
  <c r="V33" i="26"/>
  <c r="W33" i="26"/>
  <c r="U33" i="26"/>
  <c r="X17" i="26"/>
  <c r="X18" i="26"/>
  <c r="X19" i="26"/>
  <c r="X20" i="26"/>
  <c r="X21" i="26"/>
  <c r="X22" i="26"/>
  <c r="X23" i="26"/>
  <c r="X24" i="26"/>
  <c r="X25" i="26"/>
  <c r="X26" i="26"/>
  <c r="X16" i="26"/>
  <c r="V15" i="26"/>
  <c r="W15" i="26"/>
  <c r="U15" i="26"/>
  <c r="T12" i="26"/>
  <c r="T11" i="26"/>
  <c r="R10" i="26"/>
  <c r="S10" i="26"/>
  <c r="T10" i="26" s="1"/>
  <c r="Q10" i="26"/>
  <c r="R107" i="26"/>
  <c r="S107" i="26"/>
  <c r="Q107" i="26"/>
  <c r="T110" i="26"/>
  <c r="T111" i="26"/>
  <c r="T112" i="26"/>
  <c r="T113" i="26"/>
  <c r="T114" i="26"/>
  <c r="T115" i="26"/>
  <c r="T116" i="26"/>
  <c r="T117" i="26"/>
  <c r="T109" i="26"/>
  <c r="R85" i="26"/>
  <c r="S85" i="26"/>
  <c r="Q85" i="26"/>
  <c r="T87" i="26"/>
  <c r="T88" i="26"/>
  <c r="T89" i="26"/>
  <c r="T90" i="26"/>
  <c r="T91" i="26"/>
  <c r="T92" i="26"/>
  <c r="T93" i="26"/>
  <c r="T94" i="26"/>
  <c r="T95" i="26"/>
  <c r="T96" i="26"/>
  <c r="T97" i="26"/>
  <c r="T98" i="26"/>
  <c r="T99" i="26"/>
  <c r="T100" i="26"/>
  <c r="T86" i="26"/>
  <c r="T82" i="26"/>
  <c r="R62" i="26"/>
  <c r="S62" i="26"/>
  <c r="Q62" i="26"/>
  <c r="T64" i="26"/>
  <c r="T65" i="26"/>
  <c r="T66" i="26"/>
  <c r="T67" i="26"/>
  <c r="T68" i="26"/>
  <c r="T69" i="26"/>
  <c r="T70" i="26"/>
  <c r="T71" i="26"/>
  <c r="T72" i="26"/>
  <c r="T73" i="26"/>
  <c r="T74" i="26"/>
  <c r="T75" i="26"/>
  <c r="T76" i="26"/>
  <c r="T77" i="26"/>
  <c r="T78" i="26"/>
  <c r="T63" i="26"/>
  <c r="R56" i="26"/>
  <c r="S56" i="26"/>
  <c r="Q56" i="26"/>
  <c r="T58" i="26"/>
  <c r="T59" i="26"/>
  <c r="T57" i="26"/>
  <c r="R44" i="26"/>
  <c r="S44" i="26"/>
  <c r="Q44" i="26"/>
  <c r="T46" i="26"/>
  <c r="T47" i="26"/>
  <c r="T48" i="26"/>
  <c r="T49" i="26"/>
  <c r="T50" i="26"/>
  <c r="T51" i="26"/>
  <c r="T52" i="26"/>
  <c r="T53" i="26"/>
  <c r="T45" i="26"/>
  <c r="T36" i="26"/>
  <c r="R33" i="26"/>
  <c r="S33" i="26"/>
  <c r="Q33" i="26"/>
  <c r="T35" i="26"/>
  <c r="T37" i="26"/>
  <c r="T38" i="26"/>
  <c r="T39" i="26"/>
  <c r="T40" i="26"/>
  <c r="T41" i="26"/>
  <c r="T34" i="26"/>
  <c r="T17" i="26"/>
  <c r="T18" i="26"/>
  <c r="T19" i="26"/>
  <c r="T20" i="26"/>
  <c r="T21" i="26"/>
  <c r="T22" i="26"/>
  <c r="T23" i="26"/>
  <c r="T24" i="26"/>
  <c r="T25" i="26"/>
  <c r="T26" i="26"/>
  <c r="T16" i="26"/>
  <c r="R15" i="26"/>
  <c r="S15" i="26"/>
  <c r="Q15" i="26"/>
  <c r="L10" i="26"/>
  <c r="M10" i="26"/>
  <c r="N10" i="26"/>
  <c r="O10" i="26"/>
  <c r="G10" i="26" s="1"/>
  <c r="N107" i="26"/>
  <c r="O107" i="26"/>
  <c r="M107" i="26"/>
  <c r="P110" i="26"/>
  <c r="P111" i="26"/>
  <c r="P112" i="26"/>
  <c r="P113" i="26"/>
  <c r="P114" i="26"/>
  <c r="P115" i="26"/>
  <c r="P116" i="26"/>
  <c r="P117" i="26"/>
  <c r="P109" i="26"/>
  <c r="N85" i="26"/>
  <c r="O85" i="26"/>
  <c r="M85" i="26"/>
  <c r="P87" i="26"/>
  <c r="P88" i="26"/>
  <c r="P89" i="26"/>
  <c r="P90" i="26"/>
  <c r="P91" i="26"/>
  <c r="P92" i="26"/>
  <c r="P93" i="26"/>
  <c r="P94" i="26"/>
  <c r="P95" i="26"/>
  <c r="P96" i="26"/>
  <c r="P97" i="26"/>
  <c r="P98" i="26"/>
  <c r="P99" i="26"/>
  <c r="P100" i="26"/>
  <c r="P86" i="26"/>
  <c r="P82" i="26"/>
  <c r="N62" i="26"/>
  <c r="O62" i="26"/>
  <c r="M62" i="26"/>
  <c r="P64" i="26"/>
  <c r="P65" i="26"/>
  <c r="P66" i="26"/>
  <c r="P67" i="26"/>
  <c r="P68" i="26"/>
  <c r="P69" i="26"/>
  <c r="P70" i="26"/>
  <c r="P71" i="26"/>
  <c r="P72" i="26"/>
  <c r="P73" i="26"/>
  <c r="P74" i="26"/>
  <c r="P75" i="26"/>
  <c r="P76" i="26"/>
  <c r="P77" i="26"/>
  <c r="P78" i="26"/>
  <c r="P63" i="26"/>
  <c r="N56" i="26"/>
  <c r="O56" i="26"/>
  <c r="M56" i="26"/>
  <c r="P58" i="26"/>
  <c r="P59" i="26"/>
  <c r="P57" i="26"/>
  <c r="N44" i="26"/>
  <c r="O44" i="26"/>
  <c r="M44" i="26"/>
  <c r="P46" i="26"/>
  <c r="P47" i="26"/>
  <c r="P48" i="26"/>
  <c r="P49" i="26"/>
  <c r="P50" i="26"/>
  <c r="P51" i="26"/>
  <c r="P52" i="26"/>
  <c r="P53" i="26"/>
  <c r="P45" i="26"/>
  <c r="M33" i="26"/>
  <c r="P35" i="26"/>
  <c r="P36" i="26"/>
  <c r="P37" i="26"/>
  <c r="P38" i="26"/>
  <c r="P39" i="26"/>
  <c r="P40" i="26"/>
  <c r="P41" i="26"/>
  <c r="P34" i="26"/>
  <c r="N33" i="26"/>
  <c r="O33" i="26"/>
  <c r="P29" i="26"/>
  <c r="P30" i="26"/>
  <c r="P17" i="26"/>
  <c r="P18" i="26"/>
  <c r="P19" i="26"/>
  <c r="P20" i="26"/>
  <c r="P21" i="26"/>
  <c r="P22" i="26"/>
  <c r="P23" i="26"/>
  <c r="P24" i="26"/>
  <c r="P25" i="26"/>
  <c r="P26" i="26"/>
  <c r="P16" i="26"/>
  <c r="N15" i="26"/>
  <c r="O15" i="26"/>
  <c r="M15" i="26"/>
  <c r="J12" i="26"/>
  <c r="K12" i="26"/>
  <c r="G12" i="26" s="1"/>
  <c r="L12" i="26"/>
  <c r="I12" i="26"/>
  <c r="J10" i="26"/>
  <c r="K10" i="26"/>
  <c r="I10" i="26"/>
  <c r="E10" i="26" s="1"/>
  <c r="G104" i="26"/>
  <c r="L103" i="26"/>
  <c r="G103" i="26"/>
  <c r="F103" i="26"/>
  <c r="E103" i="26"/>
  <c r="G102" i="26"/>
  <c r="F102" i="26"/>
  <c r="E102" i="26"/>
  <c r="L110" i="26"/>
  <c r="L111" i="26"/>
  <c r="L112" i="26"/>
  <c r="L113" i="26"/>
  <c r="L114" i="26"/>
  <c r="L115" i="26"/>
  <c r="L116" i="26"/>
  <c r="L117" i="26"/>
  <c r="L109" i="26"/>
  <c r="J107" i="26"/>
  <c r="J11" i="26" s="1"/>
  <c r="F11" i="26" s="1"/>
  <c r="K107" i="26"/>
  <c r="G107" i="26" s="1"/>
  <c r="I107" i="26"/>
  <c r="I11" i="26" s="1"/>
  <c r="I85" i="26"/>
  <c r="J85" i="26"/>
  <c r="K85" i="26"/>
  <c r="G85" i="26" s="1"/>
  <c r="L92" i="26"/>
  <c r="L93" i="26"/>
  <c r="L94" i="26"/>
  <c r="L95" i="26"/>
  <c r="L96" i="26"/>
  <c r="L97" i="26"/>
  <c r="L98" i="26"/>
  <c r="L99" i="26"/>
  <c r="L100" i="26"/>
  <c r="L87" i="26"/>
  <c r="L88" i="26"/>
  <c r="L89" i="26"/>
  <c r="L90" i="26"/>
  <c r="L91" i="26"/>
  <c r="L86" i="26"/>
  <c r="L81" i="26"/>
  <c r="L82" i="26"/>
  <c r="L75" i="26"/>
  <c r="J62" i="26"/>
  <c r="K62" i="26"/>
  <c r="G62" i="26" s="1"/>
  <c r="I62" i="26"/>
  <c r="L64" i="26"/>
  <c r="L65" i="26"/>
  <c r="L66" i="26"/>
  <c r="L67" i="26"/>
  <c r="L68" i="26"/>
  <c r="L69" i="26"/>
  <c r="L70" i="26"/>
  <c r="L71" i="26"/>
  <c r="L72" i="26"/>
  <c r="L73" i="26"/>
  <c r="L74" i="26"/>
  <c r="L76" i="26"/>
  <c r="L77" i="26"/>
  <c r="L78" i="26"/>
  <c r="L63" i="26"/>
  <c r="L58" i="26"/>
  <c r="L59" i="26"/>
  <c r="L57" i="26"/>
  <c r="J56" i="26"/>
  <c r="K56" i="26"/>
  <c r="G56" i="26" s="1"/>
  <c r="I56" i="26"/>
  <c r="J44" i="26"/>
  <c r="K44" i="26"/>
  <c r="G44" i="26" s="1"/>
  <c r="I44" i="26"/>
  <c r="L52" i="26"/>
  <c r="F52" i="26"/>
  <c r="E52" i="26"/>
  <c r="L47" i="26"/>
  <c r="F47" i="26"/>
  <c r="E47" i="26"/>
  <c r="L53" i="26"/>
  <c r="L45" i="26"/>
  <c r="L48" i="26"/>
  <c r="L49" i="26"/>
  <c r="L46" i="26"/>
  <c r="L51" i="26"/>
  <c r="L50" i="26"/>
  <c r="J33" i="26"/>
  <c r="K33" i="26"/>
  <c r="G33" i="26" s="1"/>
  <c r="I33" i="26"/>
  <c r="L35" i="26"/>
  <c r="F35" i="26"/>
  <c r="E35" i="26"/>
  <c r="L41" i="26"/>
  <c r="F41" i="26"/>
  <c r="E41" i="26"/>
  <c r="L39" i="26"/>
  <c r="F39" i="26"/>
  <c r="E39" i="26"/>
  <c r="L37" i="26"/>
  <c r="L38" i="26"/>
  <c r="L40" i="26"/>
  <c r="L34" i="26"/>
  <c r="L36" i="26"/>
  <c r="J15" i="26"/>
  <c r="K15" i="26"/>
  <c r="G15" i="26" s="1"/>
  <c r="I15" i="26"/>
  <c r="L15" i="26" s="1"/>
  <c r="L23" i="26"/>
  <c r="G23" i="26"/>
  <c r="F23" i="26"/>
  <c r="E23" i="26"/>
  <c r="L22" i="26"/>
  <c r="G22" i="26"/>
  <c r="F22" i="26"/>
  <c r="E22" i="26"/>
  <c r="L21" i="26"/>
  <c r="G21" i="26"/>
  <c r="F21" i="26"/>
  <c r="E21" i="26"/>
  <c r="L20" i="26"/>
  <c r="G20" i="26"/>
  <c r="F20" i="26"/>
  <c r="E20" i="26"/>
  <c r="L19" i="26"/>
  <c r="G19" i="26"/>
  <c r="F19" i="26"/>
  <c r="E19" i="26"/>
  <c r="L18" i="26"/>
  <c r="G18" i="26"/>
  <c r="F18" i="26"/>
  <c r="E18" i="26"/>
  <c r="L24" i="26"/>
  <c r="L25" i="26"/>
  <c r="L17" i="26"/>
  <c r="L26" i="26"/>
  <c r="L16" i="26"/>
  <c r="G16" i="26"/>
  <c r="F16" i="26"/>
  <c r="E16" i="26"/>
  <c r="F117" i="26"/>
  <c r="E117" i="26"/>
  <c r="F116" i="26"/>
  <c r="E116" i="26"/>
  <c r="F115" i="26"/>
  <c r="E115" i="26"/>
  <c r="F114" i="26"/>
  <c r="E114" i="26"/>
  <c r="F113" i="26"/>
  <c r="E113" i="26"/>
  <c r="F112" i="26"/>
  <c r="E112" i="26"/>
  <c r="F111" i="26"/>
  <c r="E111" i="26"/>
  <c r="F110" i="26"/>
  <c r="E110" i="26"/>
  <c r="F109" i="26"/>
  <c r="E109" i="26"/>
  <c r="F100" i="26"/>
  <c r="E100" i="26"/>
  <c r="F99" i="26"/>
  <c r="E99" i="26"/>
  <c r="F98" i="26"/>
  <c r="E98" i="26"/>
  <c r="F97" i="26"/>
  <c r="E97" i="26"/>
  <c r="F96" i="26"/>
  <c r="E96" i="26"/>
  <c r="F95" i="26"/>
  <c r="E95" i="26"/>
  <c r="F94" i="26"/>
  <c r="E94" i="26"/>
  <c r="F93" i="26"/>
  <c r="E93" i="26"/>
  <c r="F92" i="26"/>
  <c r="E92" i="26"/>
  <c r="F91" i="26"/>
  <c r="E91" i="26"/>
  <c r="F90" i="26"/>
  <c r="E90" i="26"/>
  <c r="F89" i="26"/>
  <c r="E89" i="26"/>
  <c r="F88" i="26"/>
  <c r="E88" i="26"/>
  <c r="F87" i="26"/>
  <c r="E87" i="26"/>
  <c r="F86" i="26"/>
  <c r="E86" i="26"/>
  <c r="F84" i="26"/>
  <c r="E84" i="26"/>
  <c r="G82" i="26"/>
  <c r="F82" i="26"/>
  <c r="E82" i="26"/>
  <c r="G81" i="26"/>
  <c r="F81" i="26"/>
  <c r="E81" i="26"/>
  <c r="G80" i="26"/>
  <c r="F80" i="26"/>
  <c r="E80" i="26"/>
  <c r="G78" i="26"/>
  <c r="F78" i="26"/>
  <c r="E78" i="26"/>
  <c r="G77" i="26"/>
  <c r="F77" i="26"/>
  <c r="E77" i="26"/>
  <c r="G76" i="26"/>
  <c r="F76" i="26"/>
  <c r="E76" i="26"/>
  <c r="G75" i="26"/>
  <c r="F75" i="26"/>
  <c r="E75" i="26"/>
  <c r="G74" i="26"/>
  <c r="F74" i="26"/>
  <c r="E74" i="26"/>
  <c r="G73" i="26"/>
  <c r="F73" i="26"/>
  <c r="E73" i="26"/>
  <c r="G72" i="26"/>
  <c r="F72" i="26"/>
  <c r="E72" i="26"/>
  <c r="G71" i="26"/>
  <c r="F71" i="26"/>
  <c r="E71" i="26"/>
  <c r="G70" i="26"/>
  <c r="F70" i="26"/>
  <c r="E70" i="26"/>
  <c r="G69" i="26"/>
  <c r="F69" i="26"/>
  <c r="E69" i="26"/>
  <c r="G68" i="26"/>
  <c r="F68" i="26"/>
  <c r="E68" i="26"/>
  <c r="G67" i="26"/>
  <c r="F67" i="26"/>
  <c r="E67" i="26"/>
  <c r="G66" i="26"/>
  <c r="F66" i="26"/>
  <c r="E66" i="26"/>
  <c r="G65" i="26"/>
  <c r="F65" i="26"/>
  <c r="E65" i="26"/>
  <c r="G64" i="26"/>
  <c r="F64" i="26"/>
  <c r="E64" i="26"/>
  <c r="G63" i="26"/>
  <c r="F63" i="26"/>
  <c r="E63" i="26"/>
  <c r="G61" i="26"/>
  <c r="F61" i="26"/>
  <c r="E61" i="26"/>
  <c r="G59" i="26"/>
  <c r="F59" i="26"/>
  <c r="E59" i="26"/>
  <c r="G58" i="26"/>
  <c r="F58" i="26"/>
  <c r="E58" i="26"/>
  <c r="G57" i="26"/>
  <c r="F57" i="26"/>
  <c r="E57" i="26"/>
  <c r="G55" i="26"/>
  <c r="F55" i="26"/>
  <c r="E55" i="26"/>
  <c r="F51" i="26"/>
  <c r="E51" i="26"/>
  <c r="F46" i="26"/>
  <c r="E46" i="26"/>
  <c r="F49" i="26"/>
  <c r="E49" i="26"/>
  <c r="F48" i="26"/>
  <c r="E48" i="26"/>
  <c r="F45" i="26"/>
  <c r="E45" i="26"/>
  <c r="F53" i="26"/>
  <c r="E53" i="26"/>
  <c r="F50" i="26"/>
  <c r="E50" i="26"/>
  <c r="F43" i="26"/>
  <c r="E43" i="26"/>
  <c r="F34" i="26"/>
  <c r="E34" i="26"/>
  <c r="F40" i="26"/>
  <c r="E40" i="26"/>
  <c r="F38" i="26"/>
  <c r="E38" i="26"/>
  <c r="F37" i="26"/>
  <c r="E37" i="26"/>
  <c r="F36" i="26"/>
  <c r="E36" i="26"/>
  <c r="F32" i="26"/>
  <c r="E32" i="26"/>
  <c r="F30" i="26"/>
  <c r="E30" i="26"/>
  <c r="F29" i="26"/>
  <c r="E29" i="26"/>
  <c r="F28" i="26"/>
  <c r="E28" i="26"/>
  <c r="G26" i="26"/>
  <c r="F26" i="26"/>
  <c r="E26" i="26"/>
  <c r="G17" i="26"/>
  <c r="F17" i="26"/>
  <c r="E17" i="26"/>
  <c r="G25" i="26"/>
  <c r="F25" i="26"/>
  <c r="E25" i="26"/>
  <c r="G24" i="26"/>
  <c r="F24" i="26"/>
  <c r="E24" i="26"/>
  <c r="G14" i="26"/>
  <c r="F14" i="26"/>
  <c r="E14" i="26"/>
  <c r="P12" i="26"/>
  <c r="F12" i="26"/>
  <c r="E12" i="26"/>
  <c r="P11" i="26"/>
  <c r="AJ10" i="26"/>
  <c r="E177" i="24"/>
  <c r="F177" i="24"/>
  <c r="E178" i="24"/>
  <c r="F178" i="24"/>
  <c r="E179" i="24"/>
  <c r="F179" i="24"/>
  <c r="E117" i="24"/>
  <c r="F117" i="24"/>
  <c r="E118" i="24"/>
  <c r="F118" i="24"/>
  <c r="E119" i="24"/>
  <c r="F119" i="24"/>
  <c r="E24" i="24"/>
  <c r="F24" i="24"/>
  <c r="E25" i="24"/>
  <c r="F25" i="24"/>
  <c r="E10" i="22"/>
  <c r="G10" i="22" s="1"/>
  <c r="F10" i="22"/>
  <c r="I23" i="25"/>
  <c r="J23" i="25"/>
  <c r="K23" i="25"/>
  <c r="G23" i="25" s="1"/>
  <c r="M23" i="25"/>
  <c r="N23" i="25"/>
  <c r="P23" i="25"/>
  <c r="Q23" i="25"/>
  <c r="S23" i="25"/>
  <c r="T23" i="25"/>
  <c r="V23" i="25"/>
  <c r="W23" i="25"/>
  <c r="Y23" i="25"/>
  <c r="Z23" i="25"/>
  <c r="AB23" i="25"/>
  <c r="AC23" i="25"/>
  <c r="E24" i="25"/>
  <c r="F24" i="25"/>
  <c r="G24" i="25"/>
  <c r="L24" i="25"/>
  <c r="L23" i="25" s="1"/>
  <c r="O24" i="25"/>
  <c r="O23" i="25" s="1"/>
  <c r="R24" i="25"/>
  <c r="R23" i="25" s="1"/>
  <c r="U24" i="25"/>
  <c r="U23" i="25" s="1"/>
  <c r="X24" i="25"/>
  <c r="X23" i="25" s="1"/>
  <c r="AA24" i="25"/>
  <c r="AA23" i="25" s="1"/>
  <c r="AD24" i="25"/>
  <c r="AD23" i="25" s="1"/>
  <c r="AC11" i="27" l="1"/>
  <c r="AR107" i="27"/>
  <c r="AM107" i="27"/>
  <c r="AM12" i="27"/>
  <c r="AH107" i="27"/>
  <c r="AH85" i="27"/>
  <c r="AH62" i="27"/>
  <c r="AH33" i="27"/>
  <c r="AH15" i="27"/>
  <c r="AC107" i="27"/>
  <c r="AC85" i="27"/>
  <c r="AC62" i="27"/>
  <c r="AC56" i="27"/>
  <c r="AC44" i="27"/>
  <c r="AC33" i="27"/>
  <c r="AC15" i="27"/>
  <c r="X85" i="27"/>
  <c r="F12" i="27"/>
  <c r="X62" i="27"/>
  <c r="X44" i="27"/>
  <c r="F11" i="27"/>
  <c r="X33" i="27"/>
  <c r="X10" i="27"/>
  <c r="X12" i="27"/>
  <c r="X15" i="27"/>
  <c r="E12" i="27"/>
  <c r="S85" i="27"/>
  <c r="S62" i="27"/>
  <c r="S56" i="27"/>
  <c r="S44" i="27"/>
  <c r="S33" i="27"/>
  <c r="S10" i="27"/>
  <c r="S15" i="27"/>
  <c r="N85" i="27"/>
  <c r="N62" i="27"/>
  <c r="N33" i="27"/>
  <c r="N44" i="27"/>
  <c r="N15" i="27"/>
  <c r="E33" i="27"/>
  <c r="I30" i="27"/>
  <c r="G44" i="27"/>
  <c r="I81" i="27"/>
  <c r="G33" i="27"/>
  <c r="I28" i="27"/>
  <c r="F10" i="27"/>
  <c r="F85" i="27"/>
  <c r="E85" i="27"/>
  <c r="E15" i="27"/>
  <c r="E62" i="27"/>
  <c r="I80" i="27"/>
  <c r="G85" i="27"/>
  <c r="F44" i="27"/>
  <c r="F62" i="27"/>
  <c r="G10" i="27"/>
  <c r="E107" i="27"/>
  <c r="E56" i="27"/>
  <c r="F56" i="27"/>
  <c r="I29" i="27"/>
  <c r="E44" i="27"/>
  <c r="I82" i="27"/>
  <c r="F107" i="27"/>
  <c r="E10" i="27"/>
  <c r="F15" i="27"/>
  <c r="F33" i="27"/>
  <c r="E11" i="26"/>
  <c r="E107" i="26"/>
  <c r="AB15" i="26"/>
  <c r="AB62" i="26"/>
  <c r="P107" i="26"/>
  <c r="P10" i="26"/>
  <c r="AB85" i="26"/>
  <c r="AJ107" i="26"/>
  <c r="AF107" i="26"/>
  <c r="K11" i="26"/>
  <c r="AB10" i="26"/>
  <c r="AB11" i="26"/>
  <c r="AB107" i="26"/>
  <c r="AB33" i="26"/>
  <c r="X10" i="26"/>
  <c r="X85" i="26"/>
  <c r="X62" i="26"/>
  <c r="X56" i="26"/>
  <c r="X44" i="26"/>
  <c r="X33" i="26"/>
  <c r="X15" i="26"/>
  <c r="F107" i="26"/>
  <c r="T107" i="26"/>
  <c r="T85" i="26"/>
  <c r="T62" i="26"/>
  <c r="T56" i="26"/>
  <c r="T44" i="26"/>
  <c r="T33" i="26"/>
  <c r="T15" i="26"/>
  <c r="P85" i="26"/>
  <c r="F85" i="26"/>
  <c r="E85" i="26"/>
  <c r="P62" i="26"/>
  <c r="F62" i="26"/>
  <c r="E62" i="26"/>
  <c r="F56" i="26"/>
  <c r="P56" i="26"/>
  <c r="E56" i="26"/>
  <c r="P44" i="26"/>
  <c r="E44" i="26"/>
  <c r="F44" i="26"/>
  <c r="P33" i="26"/>
  <c r="F33" i="26"/>
  <c r="E33" i="26"/>
  <c r="F15" i="26"/>
  <c r="P15" i="26"/>
  <c r="E15" i="26"/>
  <c r="H105" i="26"/>
  <c r="H104" i="26"/>
  <c r="H102" i="26"/>
  <c r="H103" i="26"/>
  <c r="L107" i="26"/>
  <c r="L11" i="26" s="1"/>
  <c r="L85" i="26"/>
  <c r="L62" i="26"/>
  <c r="L56" i="26"/>
  <c r="H52" i="26"/>
  <c r="L44" i="26"/>
  <c r="H47" i="26"/>
  <c r="L33" i="26"/>
  <c r="H35" i="26"/>
  <c r="H41" i="26"/>
  <c r="H39" i="26"/>
  <c r="H23" i="26"/>
  <c r="H21" i="26"/>
  <c r="H22" i="26"/>
  <c r="H20" i="26"/>
  <c r="H18" i="26"/>
  <c r="H19" i="26"/>
  <c r="H16" i="26"/>
  <c r="H12" i="26"/>
  <c r="H26" i="26"/>
  <c r="H32" i="26"/>
  <c r="H50" i="26"/>
  <c r="H51" i="26"/>
  <c r="H63" i="26"/>
  <c r="H68" i="26"/>
  <c r="H73" i="26"/>
  <c r="H88" i="26"/>
  <c r="H112" i="26"/>
  <c r="H25" i="26"/>
  <c r="H36" i="26"/>
  <c r="H65" i="26"/>
  <c r="H74" i="26"/>
  <c r="H87" i="26"/>
  <c r="H93" i="26"/>
  <c r="H114" i="26"/>
  <c r="H14" i="26"/>
  <c r="H30" i="26"/>
  <c r="H72" i="26"/>
  <c r="H78" i="26"/>
  <c r="H82" i="26"/>
  <c r="H94" i="26"/>
  <c r="H100" i="26"/>
  <c r="H111" i="26"/>
  <c r="H38" i="26"/>
  <c r="H86" i="26"/>
  <c r="H92" i="26"/>
  <c r="H98" i="26"/>
  <c r="H109" i="26"/>
  <c r="H117" i="26"/>
  <c r="H49" i="26"/>
  <c r="H80" i="26"/>
  <c r="H29" i="26"/>
  <c r="H40" i="26"/>
  <c r="H43" i="26"/>
  <c r="H46" i="26"/>
  <c r="H61" i="26"/>
  <c r="H71" i="26"/>
  <c r="H77" i="26"/>
  <c r="H81" i="26"/>
  <c r="H99" i="26"/>
  <c r="H110" i="26"/>
  <c r="H70" i="26"/>
  <c r="H37" i="26"/>
  <c r="H34" i="26"/>
  <c r="H45" i="26"/>
  <c r="H57" i="26"/>
  <c r="H66" i="26"/>
  <c r="H75" i="26"/>
  <c r="H84" i="26"/>
  <c r="H90" i="26"/>
  <c r="H95" i="26"/>
  <c r="H96" i="26"/>
  <c r="H115" i="26"/>
  <c r="H28" i="26"/>
  <c r="H59" i="26"/>
  <c r="H67" i="26"/>
  <c r="H76" i="26"/>
  <c r="H48" i="26"/>
  <c r="H58" i="26"/>
  <c r="H91" i="26"/>
  <c r="H97" i="26"/>
  <c r="H116" i="26"/>
  <c r="H17" i="26"/>
  <c r="H24" i="26"/>
  <c r="H53" i="26"/>
  <c r="H55" i="26"/>
  <c r="H64" i="26"/>
  <c r="H69" i="26"/>
  <c r="H89" i="26"/>
  <c r="H113" i="26"/>
  <c r="H24" i="25"/>
  <c r="E23" i="25"/>
  <c r="G177" i="24"/>
  <c r="G178" i="24"/>
  <c r="G179" i="24"/>
  <c r="G117" i="24"/>
  <c r="G118" i="24"/>
  <c r="G119" i="24"/>
  <c r="G24" i="24"/>
  <c r="G25" i="24"/>
  <c r="F23" i="25"/>
  <c r="G58" i="25"/>
  <c r="F58" i="25"/>
  <c r="E58" i="25"/>
  <c r="G57" i="25"/>
  <c r="F57" i="25"/>
  <c r="E57" i="25"/>
  <c r="G56" i="25"/>
  <c r="F56" i="25"/>
  <c r="E56" i="25"/>
  <c r="G55" i="25"/>
  <c r="F55" i="25"/>
  <c r="E55" i="25"/>
  <c r="G54" i="25"/>
  <c r="F54" i="25"/>
  <c r="E54" i="25"/>
  <c r="G53" i="25"/>
  <c r="F53" i="25"/>
  <c r="E53" i="25"/>
  <c r="G52" i="25"/>
  <c r="F52" i="25"/>
  <c r="E52" i="25"/>
  <c r="G51" i="25"/>
  <c r="F51" i="25"/>
  <c r="E51" i="25"/>
  <c r="G50" i="25"/>
  <c r="F50" i="25"/>
  <c r="E50" i="25"/>
  <c r="G49" i="25"/>
  <c r="F49" i="25"/>
  <c r="E49" i="25"/>
  <c r="G48" i="25"/>
  <c r="F48" i="25"/>
  <c r="E48" i="25"/>
  <c r="G47" i="25"/>
  <c r="F47" i="25"/>
  <c r="E47" i="25"/>
  <c r="G46" i="25"/>
  <c r="F46" i="25"/>
  <c r="E46" i="25"/>
  <c r="G45" i="25"/>
  <c r="F45" i="25"/>
  <c r="E45" i="25"/>
  <c r="G165" i="25"/>
  <c r="F165" i="25"/>
  <c r="E165" i="25"/>
  <c r="G164" i="25"/>
  <c r="F164" i="25"/>
  <c r="E164" i="25"/>
  <c r="G163" i="25"/>
  <c r="F163" i="25"/>
  <c r="E163" i="25"/>
  <c r="G162" i="25"/>
  <c r="F162" i="25"/>
  <c r="E162" i="25"/>
  <c r="G161" i="25"/>
  <c r="F161" i="25"/>
  <c r="E161" i="25"/>
  <c r="G160" i="25"/>
  <c r="F160" i="25"/>
  <c r="E160" i="25"/>
  <c r="G159" i="25"/>
  <c r="F159" i="25"/>
  <c r="E159" i="25"/>
  <c r="G158" i="25"/>
  <c r="F158" i="25"/>
  <c r="E158" i="25"/>
  <c r="G157" i="25"/>
  <c r="F157" i="25"/>
  <c r="E157" i="25"/>
  <c r="G156" i="25"/>
  <c r="F156" i="25"/>
  <c r="E156" i="25"/>
  <c r="G155" i="25"/>
  <c r="F155" i="25"/>
  <c r="E155" i="25"/>
  <c r="G154" i="25"/>
  <c r="F154" i="25"/>
  <c r="E154" i="25"/>
  <c r="G153" i="25"/>
  <c r="F153" i="25"/>
  <c r="E153" i="25"/>
  <c r="G152" i="25"/>
  <c r="F152" i="25"/>
  <c r="E152" i="25"/>
  <c r="G151" i="25"/>
  <c r="F151" i="25"/>
  <c r="E151" i="25"/>
  <c r="G149" i="25"/>
  <c r="F149" i="25"/>
  <c r="E149" i="25"/>
  <c r="G148" i="25"/>
  <c r="F148" i="25"/>
  <c r="E148" i="25"/>
  <c r="G147" i="25"/>
  <c r="F147" i="25"/>
  <c r="E147" i="25"/>
  <c r="G146" i="25"/>
  <c r="F146" i="25"/>
  <c r="E146" i="25"/>
  <c r="G145" i="25"/>
  <c r="F145" i="25"/>
  <c r="E145" i="25"/>
  <c r="G144" i="25"/>
  <c r="F144" i="25"/>
  <c r="E144" i="25"/>
  <c r="G143" i="25"/>
  <c r="F143" i="25"/>
  <c r="E143" i="25"/>
  <c r="G142" i="25"/>
  <c r="F142" i="25"/>
  <c r="E142" i="25"/>
  <c r="G141" i="25"/>
  <c r="F141" i="25"/>
  <c r="E141" i="25"/>
  <c r="G140" i="25"/>
  <c r="F140" i="25"/>
  <c r="E140" i="25"/>
  <c r="G139" i="25"/>
  <c r="F139" i="25"/>
  <c r="E139" i="25"/>
  <c r="G138" i="25"/>
  <c r="F138" i="25"/>
  <c r="E138" i="25"/>
  <c r="G137" i="25"/>
  <c r="F137" i="25"/>
  <c r="E137" i="25"/>
  <c r="G136" i="25"/>
  <c r="F136" i="25"/>
  <c r="E136" i="25"/>
  <c r="G135" i="25"/>
  <c r="F135" i="25"/>
  <c r="E135" i="25"/>
  <c r="G134" i="25"/>
  <c r="F134" i="25"/>
  <c r="E134" i="25"/>
  <c r="G133" i="25"/>
  <c r="F133" i="25"/>
  <c r="E133" i="25"/>
  <c r="G132" i="25"/>
  <c r="F132" i="25"/>
  <c r="E132" i="25"/>
  <c r="G131" i="25"/>
  <c r="F131" i="25"/>
  <c r="E131" i="25"/>
  <c r="G130" i="25"/>
  <c r="F130" i="25"/>
  <c r="E130" i="25"/>
  <c r="G129" i="25"/>
  <c r="F129" i="25"/>
  <c r="E129" i="25"/>
  <c r="G128" i="25"/>
  <c r="F128" i="25"/>
  <c r="E128" i="25"/>
  <c r="G127" i="25"/>
  <c r="F127" i="25"/>
  <c r="E127" i="25"/>
  <c r="G126" i="25"/>
  <c r="F126" i="25"/>
  <c r="E126" i="25"/>
  <c r="G125" i="25"/>
  <c r="F125" i="25"/>
  <c r="E125" i="25"/>
  <c r="G124" i="25"/>
  <c r="F124" i="25"/>
  <c r="E124" i="25"/>
  <c r="G123" i="25"/>
  <c r="F123" i="25"/>
  <c r="E123" i="25"/>
  <c r="G122" i="25"/>
  <c r="F122" i="25"/>
  <c r="E122" i="25"/>
  <c r="G121" i="25"/>
  <c r="F121" i="25"/>
  <c r="E121" i="25"/>
  <c r="G120" i="25"/>
  <c r="F120" i="25"/>
  <c r="E120" i="25"/>
  <c r="G119" i="25"/>
  <c r="F119" i="25"/>
  <c r="E119" i="25"/>
  <c r="G118" i="25"/>
  <c r="F118" i="25"/>
  <c r="E118" i="25"/>
  <c r="G116" i="25"/>
  <c r="F116" i="25"/>
  <c r="E116" i="25"/>
  <c r="G115" i="25"/>
  <c r="F115" i="25"/>
  <c r="E115" i="25"/>
  <c r="G114" i="25"/>
  <c r="F114" i="25"/>
  <c r="E114" i="25"/>
  <c r="G113" i="25"/>
  <c r="F113" i="25"/>
  <c r="E113" i="25"/>
  <c r="G112" i="25"/>
  <c r="F112" i="25"/>
  <c r="E112" i="25"/>
  <c r="G111" i="25"/>
  <c r="F111" i="25"/>
  <c r="E111" i="25"/>
  <c r="G109" i="25"/>
  <c r="F109" i="25"/>
  <c r="E109" i="25"/>
  <c r="G108" i="25"/>
  <c r="F108" i="25"/>
  <c r="E108" i="25"/>
  <c r="G107" i="25"/>
  <c r="F107" i="25"/>
  <c r="E107" i="25"/>
  <c r="G106" i="25"/>
  <c r="F106" i="25"/>
  <c r="E106" i="25"/>
  <c r="G105" i="25"/>
  <c r="F105" i="25"/>
  <c r="E105" i="25"/>
  <c r="G103" i="25"/>
  <c r="F103" i="25"/>
  <c r="E103" i="25"/>
  <c r="G102" i="25"/>
  <c r="F102" i="25"/>
  <c r="E102" i="25"/>
  <c r="G101" i="25"/>
  <c r="F101" i="25"/>
  <c r="E101" i="25"/>
  <c r="G100" i="25"/>
  <c r="F100" i="25"/>
  <c r="E100" i="25"/>
  <c r="G99" i="25"/>
  <c r="F99" i="25"/>
  <c r="E99" i="25"/>
  <c r="G98" i="25"/>
  <c r="F98" i="25"/>
  <c r="E98" i="25"/>
  <c r="G97" i="25"/>
  <c r="F97" i="25"/>
  <c r="E97" i="25"/>
  <c r="G96" i="25"/>
  <c r="F96" i="25"/>
  <c r="E96" i="25"/>
  <c r="G95" i="25"/>
  <c r="F95" i="25"/>
  <c r="E95" i="25"/>
  <c r="G94" i="25"/>
  <c r="F94" i="25"/>
  <c r="E94" i="25"/>
  <c r="G93" i="25"/>
  <c r="F93" i="25"/>
  <c r="E93" i="25"/>
  <c r="G92" i="25"/>
  <c r="F92" i="25"/>
  <c r="E92" i="25"/>
  <c r="G91" i="25"/>
  <c r="F91" i="25"/>
  <c r="E91" i="25"/>
  <c r="G90" i="25"/>
  <c r="F90" i="25"/>
  <c r="E90" i="25"/>
  <c r="G89" i="25"/>
  <c r="F89" i="25"/>
  <c r="E89" i="25"/>
  <c r="G88" i="25"/>
  <c r="F88" i="25"/>
  <c r="E88" i="25"/>
  <c r="G87" i="25"/>
  <c r="F87" i="25"/>
  <c r="E87" i="25"/>
  <c r="G86" i="25"/>
  <c r="F86" i="25"/>
  <c r="E86" i="25"/>
  <c r="G85" i="25"/>
  <c r="F85" i="25"/>
  <c r="E85" i="25"/>
  <c r="G84" i="25"/>
  <c r="F84" i="25"/>
  <c r="E84" i="25"/>
  <c r="G83" i="25"/>
  <c r="F83" i="25"/>
  <c r="E83" i="25"/>
  <c r="G82" i="25"/>
  <c r="F82" i="25"/>
  <c r="E82" i="25"/>
  <c r="G81" i="25"/>
  <c r="F81" i="25"/>
  <c r="E81" i="25"/>
  <c r="G80" i="25"/>
  <c r="F80" i="25"/>
  <c r="E80" i="25"/>
  <c r="G79" i="25"/>
  <c r="F79" i="25"/>
  <c r="E79" i="25"/>
  <c r="G78" i="25"/>
  <c r="F78" i="25"/>
  <c r="E78" i="25"/>
  <c r="G76" i="25"/>
  <c r="F76" i="25"/>
  <c r="E76" i="25"/>
  <c r="G75" i="25"/>
  <c r="F75" i="25"/>
  <c r="E75" i="25"/>
  <c r="G74" i="25"/>
  <c r="F74" i="25"/>
  <c r="E74" i="25"/>
  <c r="G73" i="25"/>
  <c r="F73" i="25"/>
  <c r="E73" i="25"/>
  <c r="G72" i="25"/>
  <c r="F72" i="25"/>
  <c r="E72" i="25"/>
  <c r="G70" i="25"/>
  <c r="F70" i="25"/>
  <c r="E70" i="25"/>
  <c r="G69" i="25"/>
  <c r="F69" i="25"/>
  <c r="E69" i="25"/>
  <c r="G68" i="25"/>
  <c r="F68" i="25"/>
  <c r="E68" i="25"/>
  <c r="G67" i="25"/>
  <c r="F67" i="25"/>
  <c r="E67" i="25"/>
  <c r="G66" i="25"/>
  <c r="F66" i="25"/>
  <c r="E66" i="25"/>
  <c r="G65" i="25"/>
  <c r="F65" i="25"/>
  <c r="E65" i="25"/>
  <c r="G64" i="25"/>
  <c r="F64" i="25"/>
  <c r="E64" i="25"/>
  <c r="G63" i="25"/>
  <c r="F63" i="25"/>
  <c r="E63" i="25"/>
  <c r="G62" i="25"/>
  <c r="F62" i="25"/>
  <c r="E62" i="25"/>
  <c r="G61" i="25"/>
  <c r="F61" i="25"/>
  <c r="E61" i="25"/>
  <c r="G60" i="25"/>
  <c r="F60" i="25"/>
  <c r="E60" i="25"/>
  <c r="G43" i="25"/>
  <c r="F43" i="25"/>
  <c r="E43" i="25"/>
  <c r="G42" i="25"/>
  <c r="F42" i="25"/>
  <c r="E42" i="25"/>
  <c r="G41" i="25"/>
  <c r="F41" i="25"/>
  <c r="E41" i="25"/>
  <c r="G39" i="25"/>
  <c r="F39" i="25"/>
  <c r="E39" i="25"/>
  <c r="G38" i="25"/>
  <c r="F38" i="25"/>
  <c r="E38" i="25"/>
  <c r="G37" i="25"/>
  <c r="F37" i="25"/>
  <c r="E37" i="25"/>
  <c r="G36" i="25"/>
  <c r="F36" i="25"/>
  <c r="E36" i="25"/>
  <c r="G35" i="25"/>
  <c r="F35" i="25"/>
  <c r="E35" i="25"/>
  <c r="G34" i="25"/>
  <c r="F34" i="25"/>
  <c r="E34" i="25"/>
  <c r="G33" i="25"/>
  <c r="F33" i="25"/>
  <c r="E33" i="25"/>
  <c r="G32" i="25"/>
  <c r="F32" i="25"/>
  <c r="E32" i="25"/>
  <c r="G31" i="25"/>
  <c r="F31" i="25"/>
  <c r="E31" i="25"/>
  <c r="G30" i="25"/>
  <c r="F30" i="25"/>
  <c r="E30" i="25"/>
  <c r="G29" i="25"/>
  <c r="F29" i="25"/>
  <c r="E29" i="25"/>
  <c r="G28" i="25"/>
  <c r="F28" i="25"/>
  <c r="E28" i="25"/>
  <c r="G27" i="25"/>
  <c r="F27" i="25"/>
  <c r="E27" i="25"/>
  <c r="G26" i="25"/>
  <c r="F26" i="25"/>
  <c r="E26" i="25"/>
  <c r="E11" i="27" l="1"/>
  <c r="H107" i="26"/>
  <c r="G11" i="26"/>
  <c r="H11" i="26" s="1"/>
  <c r="H85" i="26"/>
  <c r="H62" i="26"/>
  <c r="H56" i="26"/>
  <c r="H44" i="26"/>
  <c r="H33" i="26"/>
  <c r="H15" i="26"/>
  <c r="H10" i="26"/>
  <c r="H23" i="25"/>
  <c r="H79" i="25"/>
  <c r="H87" i="25"/>
  <c r="H91" i="25"/>
  <c r="H99" i="25"/>
  <c r="H103" i="25"/>
  <c r="H107" i="25"/>
  <c r="H111" i="25"/>
  <c r="H115" i="25"/>
  <c r="H119" i="25"/>
  <c r="H123" i="25"/>
  <c r="H127" i="25"/>
  <c r="H131" i="25"/>
  <c r="H135" i="25"/>
  <c r="H139" i="25"/>
  <c r="H143" i="25"/>
  <c r="H147" i="25"/>
  <c r="H33" i="25"/>
  <c r="H41" i="25"/>
  <c r="H60" i="25"/>
  <c r="H68" i="25"/>
  <c r="H29" i="25"/>
  <c r="H37" i="25"/>
  <c r="H64" i="25"/>
  <c r="H73" i="25"/>
  <c r="H63" i="25"/>
  <c r="H67" i="25"/>
  <c r="H84" i="25"/>
  <c r="H88" i="25"/>
  <c r="H96" i="25"/>
  <c r="H26" i="25"/>
  <c r="H30" i="25"/>
  <c r="H34" i="25"/>
  <c r="H38" i="25"/>
  <c r="H61" i="25"/>
  <c r="H65" i="25"/>
  <c r="H69" i="25"/>
  <c r="H74" i="25"/>
  <c r="H153" i="25"/>
  <c r="H157" i="25"/>
  <c r="H162" i="25"/>
  <c r="H46" i="25"/>
  <c r="H50" i="25"/>
  <c r="H58" i="25"/>
  <c r="H27" i="25"/>
  <c r="H39" i="25"/>
  <c r="H31" i="25"/>
  <c r="H35" i="25"/>
  <c r="H43" i="25"/>
  <c r="H75" i="25"/>
  <c r="H100" i="25"/>
  <c r="H28" i="25"/>
  <c r="H32" i="25"/>
  <c r="H36" i="25"/>
  <c r="H42" i="25"/>
  <c r="H62" i="25"/>
  <c r="H66" i="25"/>
  <c r="H70" i="25"/>
  <c r="H72" i="25"/>
  <c r="H76" i="25"/>
  <c r="H78" i="25"/>
  <c r="H82" i="25"/>
  <c r="H90" i="25"/>
  <c r="H94" i="25"/>
  <c r="H102" i="25"/>
  <c r="H106" i="25"/>
  <c r="H114" i="25"/>
  <c r="H118" i="25"/>
  <c r="H122" i="25"/>
  <c r="H126" i="25"/>
  <c r="H130" i="25"/>
  <c r="H134" i="25"/>
  <c r="H138" i="25"/>
  <c r="H142" i="25"/>
  <c r="H146" i="25"/>
  <c r="H156" i="25"/>
  <c r="H160" i="25"/>
  <c r="H165" i="25"/>
  <c r="H49" i="25"/>
  <c r="H53" i="25"/>
  <c r="H108" i="25"/>
  <c r="H112" i="25"/>
  <c r="H116" i="25"/>
  <c r="H120" i="25"/>
  <c r="H124" i="25"/>
  <c r="H128" i="25"/>
  <c r="H132" i="25"/>
  <c r="H136" i="25"/>
  <c r="H140" i="25"/>
  <c r="H144" i="25"/>
  <c r="H148" i="25"/>
  <c r="H154" i="25"/>
  <c r="H163" i="25"/>
  <c r="H47" i="25"/>
  <c r="H55" i="25"/>
  <c r="H81" i="25"/>
  <c r="H85" i="25"/>
  <c r="H93" i="25"/>
  <c r="H97" i="25"/>
  <c r="H105" i="25"/>
  <c r="H109" i="25"/>
  <c r="H113" i="25"/>
  <c r="H121" i="25"/>
  <c r="H125" i="25"/>
  <c r="H129" i="25"/>
  <c r="H133" i="25"/>
  <c r="H137" i="25"/>
  <c r="H141" i="25"/>
  <c r="H145" i="25"/>
  <c r="H149" i="25"/>
  <c r="H151" i="25"/>
  <c r="H159" i="25"/>
  <c r="H52" i="25"/>
  <c r="H56" i="25"/>
  <c r="H80" i="25"/>
  <c r="H83" i="25"/>
  <c r="H86" i="25"/>
  <c r="H89" i="25"/>
  <c r="H92" i="25"/>
  <c r="H95" i="25"/>
  <c r="H98" i="25"/>
  <c r="H101" i="25"/>
  <c r="H152" i="25"/>
  <c r="H155" i="25"/>
  <c r="H158" i="25"/>
  <c r="H161" i="25"/>
  <c r="H164" i="25"/>
  <c r="H45" i="25"/>
  <c r="H48" i="25"/>
  <c r="H51" i="25"/>
  <c r="H54" i="25"/>
  <c r="H57" i="25"/>
  <c r="J10" i="25"/>
  <c r="K10" i="25"/>
  <c r="M10" i="25"/>
  <c r="N10" i="25"/>
  <c r="P10" i="25"/>
  <c r="Q10" i="25"/>
  <c r="S10" i="25"/>
  <c r="T10" i="25"/>
  <c r="V10" i="25"/>
  <c r="W10" i="25"/>
  <c r="Y10" i="25"/>
  <c r="Z10" i="25"/>
  <c r="AB10" i="25"/>
  <c r="AC10" i="25"/>
  <c r="I10" i="25"/>
  <c r="E11" i="25"/>
  <c r="F11" i="25"/>
  <c r="G11" i="25"/>
  <c r="E12" i="25"/>
  <c r="F12" i="25"/>
  <c r="G12" i="25"/>
  <c r="E13" i="25"/>
  <c r="F13" i="25"/>
  <c r="G13" i="25"/>
  <c r="E14" i="25"/>
  <c r="F14" i="25"/>
  <c r="G14" i="25"/>
  <c r="E15" i="25"/>
  <c r="F15" i="25"/>
  <c r="G15" i="25"/>
  <c r="E16" i="25"/>
  <c r="F16" i="25"/>
  <c r="G16" i="25"/>
  <c r="E17" i="25"/>
  <c r="F17" i="25"/>
  <c r="G17" i="25"/>
  <c r="E18" i="25"/>
  <c r="F18" i="25"/>
  <c r="G18" i="25"/>
  <c r="E19" i="25"/>
  <c r="F19" i="25"/>
  <c r="G19" i="25"/>
  <c r="E20" i="25"/>
  <c r="F20" i="25"/>
  <c r="G20" i="25"/>
  <c r="E21" i="25"/>
  <c r="F21" i="25"/>
  <c r="G21" i="25"/>
  <c r="E22" i="25"/>
  <c r="F22" i="25"/>
  <c r="G22" i="25"/>
  <c r="G10" i="25" l="1"/>
  <c r="H12" i="25"/>
  <c r="H15" i="25"/>
  <c r="H21" i="25"/>
  <c r="H17" i="25"/>
  <c r="H20" i="25"/>
  <c r="H14" i="25"/>
  <c r="H18" i="25"/>
  <c r="H22" i="25"/>
  <c r="H19" i="25"/>
  <c r="H16" i="25"/>
  <c r="H13" i="25"/>
  <c r="H11" i="25"/>
  <c r="F10" i="25"/>
  <c r="E10" i="25"/>
  <c r="H10" i="25" l="1"/>
  <c r="F176" i="24"/>
  <c r="E176" i="24"/>
  <c r="F175" i="24"/>
  <c r="E175" i="24"/>
  <c r="F174" i="24"/>
  <c r="E174" i="24"/>
  <c r="F173" i="24"/>
  <c r="E173" i="24"/>
  <c r="F172" i="24"/>
  <c r="E172" i="24"/>
  <c r="F171" i="24"/>
  <c r="E171" i="24"/>
  <c r="F170" i="24"/>
  <c r="E170" i="24"/>
  <c r="F169" i="24"/>
  <c r="E169" i="24"/>
  <c r="F168" i="24"/>
  <c r="E168" i="24"/>
  <c r="F167" i="24"/>
  <c r="E167" i="24"/>
  <c r="F166" i="24"/>
  <c r="E166" i="24"/>
  <c r="F164" i="24"/>
  <c r="E164" i="24"/>
  <c r="F163" i="24"/>
  <c r="E163" i="24"/>
  <c r="F162" i="24"/>
  <c r="E162" i="24"/>
  <c r="F161" i="24"/>
  <c r="E161" i="24"/>
  <c r="F160" i="24"/>
  <c r="E160" i="24"/>
  <c r="F159" i="24"/>
  <c r="E159" i="24"/>
  <c r="F158" i="24"/>
  <c r="E158" i="24"/>
  <c r="F157" i="24"/>
  <c r="E157" i="24"/>
  <c r="F156" i="24"/>
  <c r="E156" i="24"/>
  <c r="F155" i="24"/>
  <c r="E155" i="24"/>
  <c r="F154" i="24"/>
  <c r="E154" i="24"/>
  <c r="F153" i="24"/>
  <c r="E153" i="24"/>
  <c r="F152" i="24"/>
  <c r="E152" i="24"/>
  <c r="F151" i="24"/>
  <c r="E151" i="24"/>
  <c r="F150" i="24"/>
  <c r="E150" i="24"/>
  <c r="F149" i="24"/>
  <c r="E149" i="24"/>
  <c r="F148" i="24"/>
  <c r="E148" i="24"/>
  <c r="F147" i="24"/>
  <c r="E147" i="24"/>
  <c r="F146" i="24"/>
  <c r="E146" i="24"/>
  <c r="F145" i="24"/>
  <c r="E145" i="24"/>
  <c r="F144" i="24"/>
  <c r="E144" i="24"/>
  <c r="F143" i="24"/>
  <c r="E143" i="24"/>
  <c r="F142" i="24"/>
  <c r="E142" i="24"/>
  <c r="F141" i="24"/>
  <c r="E141" i="24"/>
  <c r="F140" i="24"/>
  <c r="E140" i="24"/>
  <c r="F139" i="24"/>
  <c r="E139" i="24"/>
  <c r="F138" i="24"/>
  <c r="E138" i="24"/>
  <c r="F137" i="24"/>
  <c r="E137" i="24"/>
  <c r="F136" i="24"/>
  <c r="E136" i="24"/>
  <c r="F135" i="24"/>
  <c r="E135" i="24"/>
  <c r="F134" i="24"/>
  <c r="E134" i="24"/>
  <c r="F133" i="24"/>
  <c r="E133" i="24"/>
  <c r="F131" i="24"/>
  <c r="E131" i="24"/>
  <c r="F130" i="24"/>
  <c r="E130" i="24"/>
  <c r="F129" i="24"/>
  <c r="E129" i="24"/>
  <c r="F128" i="24"/>
  <c r="E128" i="24"/>
  <c r="F127" i="24"/>
  <c r="E127" i="24"/>
  <c r="F126" i="24"/>
  <c r="E126" i="24"/>
  <c r="F125" i="24"/>
  <c r="E125" i="24"/>
  <c r="F124" i="24"/>
  <c r="E124" i="24"/>
  <c r="F123" i="24"/>
  <c r="E123" i="24"/>
  <c r="F122" i="24"/>
  <c r="E122" i="24"/>
  <c r="F121" i="24"/>
  <c r="E121" i="24"/>
  <c r="F116" i="24"/>
  <c r="E116" i="24"/>
  <c r="F115" i="24"/>
  <c r="E115" i="24"/>
  <c r="F114" i="24"/>
  <c r="E114" i="24"/>
  <c r="F113" i="24"/>
  <c r="E113" i="24"/>
  <c r="F112" i="24"/>
  <c r="E112" i="24"/>
  <c r="F111" i="24"/>
  <c r="E111" i="24"/>
  <c r="F110" i="24"/>
  <c r="E110" i="24"/>
  <c r="F109" i="24"/>
  <c r="E109" i="24"/>
  <c r="F107" i="24"/>
  <c r="E107" i="24"/>
  <c r="F106" i="24"/>
  <c r="E106" i="24"/>
  <c r="F105" i="24"/>
  <c r="E105" i="24"/>
  <c r="F104" i="24"/>
  <c r="E104" i="24"/>
  <c r="F103" i="24"/>
  <c r="E103" i="24"/>
  <c r="F102" i="24"/>
  <c r="E102" i="24"/>
  <c r="F101" i="24"/>
  <c r="E101" i="24"/>
  <c r="F100" i="24"/>
  <c r="E100" i="24"/>
  <c r="F99" i="24"/>
  <c r="E99" i="24"/>
  <c r="F98" i="24"/>
  <c r="E98" i="24"/>
  <c r="F97" i="24"/>
  <c r="E97" i="24"/>
  <c r="F96" i="24"/>
  <c r="E96" i="24"/>
  <c r="F95" i="24"/>
  <c r="E95" i="24"/>
  <c r="F94" i="24"/>
  <c r="E94" i="24"/>
  <c r="F93" i="24"/>
  <c r="E93" i="24"/>
  <c r="F92" i="24"/>
  <c r="E92" i="24"/>
  <c r="F91" i="24"/>
  <c r="E91" i="24"/>
  <c r="F90" i="24"/>
  <c r="E90" i="24"/>
  <c r="F89" i="24"/>
  <c r="E89" i="24"/>
  <c r="F88" i="24"/>
  <c r="E88" i="24"/>
  <c r="F87" i="24"/>
  <c r="E87" i="24"/>
  <c r="F86" i="24"/>
  <c r="E86" i="24"/>
  <c r="F85" i="24"/>
  <c r="E85" i="24"/>
  <c r="F84" i="24"/>
  <c r="E84" i="24"/>
  <c r="F83" i="24"/>
  <c r="E83" i="24"/>
  <c r="F82" i="24"/>
  <c r="E82" i="24"/>
  <c r="F80" i="24"/>
  <c r="E80" i="24"/>
  <c r="F79" i="24"/>
  <c r="E79" i="24"/>
  <c r="F78" i="24"/>
  <c r="E78" i="24"/>
  <c r="F77" i="24"/>
  <c r="E77" i="24"/>
  <c r="F76" i="24"/>
  <c r="E76" i="24"/>
  <c r="F74" i="24"/>
  <c r="E74" i="24"/>
  <c r="F73" i="24"/>
  <c r="E73" i="24"/>
  <c r="F72" i="24"/>
  <c r="E72" i="24"/>
  <c r="F71" i="24"/>
  <c r="E71" i="24"/>
  <c r="F70" i="24"/>
  <c r="E70" i="24"/>
  <c r="F69" i="24"/>
  <c r="E69" i="24"/>
  <c r="F68" i="24"/>
  <c r="E68" i="24"/>
  <c r="F67" i="24"/>
  <c r="E67" i="24"/>
  <c r="F66" i="24"/>
  <c r="E66" i="24"/>
  <c r="F65" i="24"/>
  <c r="E65" i="24"/>
  <c r="F64" i="24"/>
  <c r="E64" i="24"/>
  <c r="F63" i="24"/>
  <c r="E63" i="24"/>
  <c r="F61" i="24"/>
  <c r="E61" i="24"/>
  <c r="F60" i="24"/>
  <c r="E60" i="24"/>
  <c r="F59" i="24"/>
  <c r="E59" i="24"/>
  <c r="F58" i="24"/>
  <c r="E58" i="24"/>
  <c r="F57" i="24"/>
  <c r="E57" i="24"/>
  <c r="F56" i="24"/>
  <c r="E56" i="24"/>
  <c r="F55" i="24"/>
  <c r="E55" i="24"/>
  <c r="F54" i="24"/>
  <c r="E54" i="24"/>
  <c r="F53" i="24"/>
  <c r="E53" i="24"/>
  <c r="F52" i="24"/>
  <c r="E52" i="24"/>
  <c r="F51" i="24"/>
  <c r="E51" i="24"/>
  <c r="F50" i="24"/>
  <c r="E50" i="24"/>
  <c r="F49" i="24"/>
  <c r="E49" i="24"/>
  <c r="F48" i="24"/>
  <c r="E48" i="24"/>
  <c r="F46" i="24"/>
  <c r="E46" i="24"/>
  <c r="F45" i="24"/>
  <c r="E45" i="24"/>
  <c r="F44" i="24"/>
  <c r="E44" i="24"/>
  <c r="F42" i="24"/>
  <c r="E42" i="24"/>
  <c r="F41" i="24"/>
  <c r="E41" i="24"/>
  <c r="F40" i="24"/>
  <c r="E40" i="24"/>
  <c r="F39" i="24"/>
  <c r="E39" i="24"/>
  <c r="F38" i="24"/>
  <c r="E38" i="24"/>
  <c r="F37" i="24"/>
  <c r="E37" i="24"/>
  <c r="F36" i="24"/>
  <c r="E36" i="24"/>
  <c r="F35" i="24"/>
  <c r="E35" i="24"/>
  <c r="F34" i="24"/>
  <c r="E34" i="24"/>
  <c r="F33" i="24"/>
  <c r="E33" i="24"/>
  <c r="F32" i="24"/>
  <c r="E32" i="24"/>
  <c r="F31" i="24"/>
  <c r="E31" i="24"/>
  <c r="F30" i="24"/>
  <c r="E30" i="24"/>
  <c r="F29" i="24"/>
  <c r="E29" i="24"/>
  <c r="F28" i="24"/>
  <c r="E28" i="24"/>
  <c r="F27" i="24"/>
  <c r="E27" i="24"/>
  <c r="F23" i="24"/>
  <c r="E23" i="24"/>
  <c r="F22" i="24"/>
  <c r="E22" i="24"/>
  <c r="F21" i="24"/>
  <c r="E21" i="24"/>
  <c r="F20" i="24"/>
  <c r="E20" i="24"/>
  <c r="F19" i="24"/>
  <c r="E19" i="24"/>
  <c r="F18" i="24"/>
  <c r="E18" i="24"/>
  <c r="F17" i="24"/>
  <c r="E17" i="24"/>
  <c r="F16" i="24"/>
  <c r="E16" i="24"/>
  <c r="F15" i="24"/>
  <c r="E15" i="24"/>
  <c r="F14" i="24"/>
  <c r="E14" i="24"/>
  <c r="F13" i="24"/>
  <c r="E13" i="24"/>
  <c r="F12" i="24"/>
  <c r="E12" i="24"/>
  <c r="F11" i="24"/>
  <c r="E11" i="24"/>
  <c r="F10" i="24"/>
  <c r="E10" i="24"/>
  <c r="F172" i="22"/>
  <c r="E172" i="22"/>
  <c r="F171" i="22"/>
  <c r="E171" i="22"/>
  <c r="F170" i="22"/>
  <c r="E170" i="22"/>
  <c r="F169" i="22"/>
  <c r="E169" i="22"/>
  <c r="F168" i="22"/>
  <c r="E168" i="22"/>
  <c r="F167" i="22"/>
  <c r="E167" i="22"/>
  <c r="F166" i="22"/>
  <c r="E166" i="22"/>
  <c r="F165" i="22"/>
  <c r="E165" i="22"/>
  <c r="F164" i="22"/>
  <c r="E164" i="22"/>
  <c r="F162" i="22"/>
  <c r="E162" i="22"/>
  <c r="F161" i="22"/>
  <c r="E161" i="22"/>
  <c r="F160" i="22"/>
  <c r="E160" i="22"/>
  <c r="F159" i="22"/>
  <c r="E159" i="22"/>
  <c r="F158" i="22"/>
  <c r="E158" i="22"/>
  <c r="F157" i="22"/>
  <c r="E157" i="22"/>
  <c r="F156" i="22"/>
  <c r="E156" i="22"/>
  <c r="F155" i="22"/>
  <c r="E155" i="22"/>
  <c r="F154" i="22"/>
  <c r="E154" i="22"/>
  <c r="F153" i="22"/>
  <c r="E153" i="22"/>
  <c r="F152" i="22"/>
  <c r="E152" i="22"/>
  <c r="F151" i="22"/>
  <c r="E151" i="22"/>
  <c r="F150" i="22"/>
  <c r="E150" i="22"/>
  <c r="F149" i="22"/>
  <c r="E149" i="22"/>
  <c r="F148" i="22"/>
  <c r="E148" i="22"/>
  <c r="F147" i="22"/>
  <c r="E147" i="22"/>
  <c r="F146" i="22"/>
  <c r="E146" i="22"/>
  <c r="F145" i="22"/>
  <c r="E145" i="22"/>
  <c r="F144" i="22"/>
  <c r="E144" i="22"/>
  <c r="F143" i="22"/>
  <c r="E143" i="22"/>
  <c r="F142" i="22"/>
  <c r="E142" i="22"/>
  <c r="F141" i="22"/>
  <c r="E141" i="22"/>
  <c r="F140" i="22"/>
  <c r="E140" i="22"/>
  <c r="F139" i="22"/>
  <c r="E139" i="22"/>
  <c r="F138" i="22"/>
  <c r="E138" i="22"/>
  <c r="F137" i="22"/>
  <c r="E137" i="22"/>
  <c r="F136" i="22"/>
  <c r="E136" i="22"/>
  <c r="F135" i="22"/>
  <c r="E135" i="22"/>
  <c r="F134" i="22"/>
  <c r="E134" i="22"/>
  <c r="F133" i="22"/>
  <c r="E133" i="22"/>
  <c r="F132" i="22"/>
  <c r="E132" i="22"/>
  <c r="F131" i="22"/>
  <c r="E131" i="22"/>
  <c r="F129" i="22"/>
  <c r="E129" i="22"/>
  <c r="F128" i="22"/>
  <c r="E128" i="22"/>
  <c r="F127" i="22"/>
  <c r="E127" i="22"/>
  <c r="F126" i="22"/>
  <c r="E126" i="22"/>
  <c r="F125" i="22"/>
  <c r="E125" i="22"/>
  <c r="F124" i="22"/>
  <c r="E124" i="22"/>
  <c r="F123" i="22"/>
  <c r="E123" i="22"/>
  <c r="F122" i="22"/>
  <c r="E122" i="22"/>
  <c r="F121" i="22"/>
  <c r="E121" i="22"/>
  <c r="F120" i="22"/>
  <c r="E120" i="22"/>
  <c r="F119" i="22"/>
  <c r="E119" i="22"/>
  <c r="F118" i="22"/>
  <c r="E118" i="22"/>
  <c r="F116" i="22"/>
  <c r="E116" i="22"/>
  <c r="F115" i="22"/>
  <c r="E115" i="22"/>
  <c r="F114" i="22"/>
  <c r="E114" i="22"/>
  <c r="F113" i="22"/>
  <c r="E113" i="22"/>
  <c r="F112" i="22"/>
  <c r="E112" i="22"/>
  <c r="F111" i="22"/>
  <c r="E111" i="22"/>
  <c r="F110" i="22"/>
  <c r="E110" i="22"/>
  <c r="F109" i="22"/>
  <c r="E109" i="22"/>
  <c r="F107" i="22"/>
  <c r="E107" i="22"/>
  <c r="F106" i="22"/>
  <c r="E106" i="22"/>
  <c r="F105" i="22"/>
  <c r="E105" i="22"/>
  <c r="F104" i="22"/>
  <c r="E104" i="22"/>
  <c r="F103" i="22"/>
  <c r="E103" i="22"/>
  <c r="F102" i="22"/>
  <c r="E102" i="22"/>
  <c r="F101" i="22"/>
  <c r="E101" i="22"/>
  <c r="F100" i="22"/>
  <c r="E100" i="22"/>
  <c r="F99" i="22"/>
  <c r="E99" i="22"/>
  <c r="F98" i="22"/>
  <c r="E98" i="22"/>
  <c r="F97" i="22"/>
  <c r="E97" i="22"/>
  <c r="F96" i="22"/>
  <c r="E96" i="22"/>
  <c r="F95" i="22"/>
  <c r="E95" i="22"/>
  <c r="F94" i="22"/>
  <c r="E94" i="22"/>
  <c r="F93" i="22"/>
  <c r="E93" i="22"/>
  <c r="F92" i="22"/>
  <c r="E92" i="22"/>
  <c r="F91" i="22"/>
  <c r="E91" i="22"/>
  <c r="F90" i="22"/>
  <c r="E90" i="22"/>
  <c r="F89" i="22"/>
  <c r="E89" i="22"/>
  <c r="F88" i="22"/>
  <c r="E88" i="22"/>
  <c r="F87" i="22"/>
  <c r="E87" i="22"/>
  <c r="F86" i="22"/>
  <c r="E86" i="22"/>
  <c r="F85" i="22"/>
  <c r="E85" i="22"/>
  <c r="F84" i="22"/>
  <c r="E84" i="22"/>
  <c r="F83" i="22"/>
  <c r="E83" i="22"/>
  <c r="F82" i="22"/>
  <c r="E82" i="22"/>
  <c r="F81" i="22"/>
  <c r="E81" i="22"/>
  <c r="F79" i="22"/>
  <c r="E79" i="22"/>
  <c r="F78" i="22"/>
  <c r="E78" i="22"/>
  <c r="F77" i="22"/>
  <c r="E77" i="22"/>
  <c r="F76" i="22"/>
  <c r="E76" i="22"/>
  <c r="F75" i="22"/>
  <c r="E75" i="22"/>
  <c r="F73" i="22"/>
  <c r="E73" i="22"/>
  <c r="F72" i="22"/>
  <c r="E72" i="22"/>
  <c r="F71" i="22"/>
  <c r="E71" i="22"/>
  <c r="F70" i="22"/>
  <c r="E70" i="22"/>
  <c r="F69" i="22"/>
  <c r="E69" i="22"/>
  <c r="F68" i="22"/>
  <c r="E68" i="22"/>
  <c r="F67" i="22"/>
  <c r="E67" i="22"/>
  <c r="F66" i="22"/>
  <c r="E66" i="22"/>
  <c r="F65" i="22"/>
  <c r="E65" i="22"/>
  <c r="F64" i="22"/>
  <c r="E64" i="22"/>
  <c r="F63" i="22"/>
  <c r="E63" i="22"/>
  <c r="F62" i="22"/>
  <c r="E62" i="22"/>
  <c r="F60" i="22"/>
  <c r="E60" i="22"/>
  <c r="F59" i="22"/>
  <c r="E59" i="22"/>
  <c r="F58" i="22"/>
  <c r="E58" i="22"/>
  <c r="F57" i="22"/>
  <c r="E57" i="22"/>
  <c r="F56" i="22"/>
  <c r="E56" i="22"/>
  <c r="F55" i="22"/>
  <c r="E55" i="22"/>
  <c r="F54" i="22"/>
  <c r="E54" i="22"/>
  <c r="F53" i="22"/>
  <c r="E53" i="22"/>
  <c r="F52" i="22"/>
  <c r="E52" i="22"/>
  <c r="F51" i="22"/>
  <c r="E51" i="22"/>
  <c r="F50" i="22"/>
  <c r="E50" i="22"/>
  <c r="F49" i="22"/>
  <c r="E49" i="22"/>
  <c r="F48" i="22"/>
  <c r="E48" i="22"/>
  <c r="F47" i="22"/>
  <c r="E47" i="22"/>
  <c r="F46" i="22"/>
  <c r="E46" i="22"/>
  <c r="F44" i="22"/>
  <c r="E44" i="22"/>
  <c r="F43" i="22"/>
  <c r="E43" i="22"/>
  <c r="F42" i="22"/>
  <c r="E42" i="22"/>
  <c r="F40" i="22"/>
  <c r="E40" i="22"/>
  <c r="F39" i="22"/>
  <c r="E39" i="22"/>
  <c r="F38" i="22"/>
  <c r="E38" i="22"/>
  <c r="F37" i="22"/>
  <c r="E37" i="22"/>
  <c r="F36" i="22"/>
  <c r="E36" i="22"/>
  <c r="F35" i="22"/>
  <c r="E35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176" i="20"/>
  <c r="E176" i="20"/>
  <c r="F175" i="20"/>
  <c r="E175" i="20"/>
  <c r="F174" i="20"/>
  <c r="E174" i="20"/>
  <c r="F173" i="20"/>
  <c r="E173" i="20"/>
  <c r="F172" i="20"/>
  <c r="E172" i="20"/>
  <c r="F171" i="20"/>
  <c r="E171" i="20"/>
  <c r="F170" i="20"/>
  <c r="E170" i="20"/>
  <c r="F169" i="20"/>
  <c r="E169" i="20"/>
  <c r="F168" i="20"/>
  <c r="E168" i="20"/>
  <c r="F167" i="20"/>
  <c r="E167" i="20"/>
  <c r="F165" i="20"/>
  <c r="E165" i="20"/>
  <c r="F164" i="20"/>
  <c r="E164" i="20"/>
  <c r="F163" i="20"/>
  <c r="E163" i="20"/>
  <c r="F162" i="20"/>
  <c r="E162" i="20"/>
  <c r="F161" i="20"/>
  <c r="E161" i="20"/>
  <c r="F160" i="20"/>
  <c r="E160" i="20"/>
  <c r="F159" i="20"/>
  <c r="E159" i="20"/>
  <c r="F158" i="20"/>
  <c r="E158" i="20"/>
  <c r="F157" i="20"/>
  <c r="E157" i="20"/>
  <c r="F156" i="20"/>
  <c r="E156" i="20"/>
  <c r="F155" i="20"/>
  <c r="E155" i="20"/>
  <c r="F154" i="20"/>
  <c r="E154" i="20"/>
  <c r="F153" i="20"/>
  <c r="E153" i="20"/>
  <c r="F152" i="20"/>
  <c r="E152" i="20"/>
  <c r="F151" i="20"/>
  <c r="E151" i="20"/>
  <c r="F150" i="20"/>
  <c r="E150" i="20"/>
  <c r="F149" i="20"/>
  <c r="E149" i="20"/>
  <c r="F148" i="20"/>
  <c r="E148" i="20"/>
  <c r="F147" i="20"/>
  <c r="E147" i="20"/>
  <c r="F146" i="20"/>
  <c r="E146" i="20"/>
  <c r="F145" i="20"/>
  <c r="E145" i="20"/>
  <c r="F144" i="20"/>
  <c r="E144" i="20"/>
  <c r="F143" i="20"/>
  <c r="E143" i="20"/>
  <c r="F142" i="20"/>
  <c r="E142" i="20"/>
  <c r="F141" i="20"/>
  <c r="E141" i="20"/>
  <c r="F140" i="20"/>
  <c r="E140" i="20"/>
  <c r="F139" i="20"/>
  <c r="E139" i="20"/>
  <c r="F138" i="20"/>
  <c r="E138" i="20"/>
  <c r="F137" i="20"/>
  <c r="E137" i="20"/>
  <c r="F136" i="20"/>
  <c r="E136" i="20"/>
  <c r="F135" i="20"/>
  <c r="E135" i="20"/>
  <c r="F134" i="20"/>
  <c r="E134" i="20"/>
  <c r="F132" i="20"/>
  <c r="E132" i="20"/>
  <c r="F131" i="20"/>
  <c r="E131" i="20"/>
  <c r="F130" i="20"/>
  <c r="E130" i="20"/>
  <c r="F129" i="20"/>
  <c r="E129" i="20"/>
  <c r="F128" i="20"/>
  <c r="E128" i="20"/>
  <c r="F127" i="20"/>
  <c r="E127" i="20"/>
  <c r="F126" i="20"/>
  <c r="E126" i="20"/>
  <c r="F125" i="20"/>
  <c r="E125" i="20"/>
  <c r="F124" i="20"/>
  <c r="E124" i="20"/>
  <c r="F123" i="20"/>
  <c r="E123" i="20"/>
  <c r="F122" i="20"/>
  <c r="E122" i="20"/>
  <c r="F121" i="20"/>
  <c r="E121" i="20"/>
  <c r="F120" i="20"/>
  <c r="E120" i="20"/>
  <c r="F118" i="20"/>
  <c r="E118" i="20"/>
  <c r="F117" i="20"/>
  <c r="E117" i="20"/>
  <c r="F116" i="20"/>
  <c r="E116" i="20"/>
  <c r="F115" i="20"/>
  <c r="E115" i="20"/>
  <c r="F114" i="20"/>
  <c r="E114" i="20"/>
  <c r="F113" i="20"/>
  <c r="E113" i="20"/>
  <c r="F112" i="20"/>
  <c r="E112" i="20"/>
  <c r="F111" i="20"/>
  <c r="E111" i="20"/>
  <c r="F110" i="20"/>
  <c r="E110" i="20"/>
  <c r="F108" i="20"/>
  <c r="E108" i="20"/>
  <c r="F107" i="20"/>
  <c r="E107" i="20"/>
  <c r="F106" i="20"/>
  <c r="E106" i="20"/>
  <c r="F105" i="20"/>
  <c r="E105" i="20"/>
  <c r="F104" i="20"/>
  <c r="E104" i="20"/>
  <c r="F103" i="20"/>
  <c r="E103" i="20"/>
  <c r="F102" i="20"/>
  <c r="E102" i="20"/>
  <c r="F101" i="20"/>
  <c r="E101" i="20"/>
  <c r="F100" i="20"/>
  <c r="E100" i="20"/>
  <c r="F99" i="20"/>
  <c r="E99" i="20"/>
  <c r="F98" i="20"/>
  <c r="E98" i="20"/>
  <c r="F97" i="20"/>
  <c r="E97" i="20"/>
  <c r="F96" i="20"/>
  <c r="E96" i="20"/>
  <c r="F95" i="20"/>
  <c r="E95" i="20"/>
  <c r="F94" i="20"/>
  <c r="E94" i="20"/>
  <c r="F93" i="20"/>
  <c r="E93" i="20"/>
  <c r="F92" i="20"/>
  <c r="E92" i="20"/>
  <c r="F91" i="20"/>
  <c r="E91" i="20"/>
  <c r="F90" i="20"/>
  <c r="E90" i="20"/>
  <c r="F89" i="20"/>
  <c r="E89" i="20"/>
  <c r="F88" i="20"/>
  <c r="E88" i="20"/>
  <c r="F87" i="20"/>
  <c r="E87" i="20"/>
  <c r="F86" i="20"/>
  <c r="E86" i="20"/>
  <c r="F85" i="20"/>
  <c r="E85" i="20"/>
  <c r="F84" i="20"/>
  <c r="E84" i="20"/>
  <c r="F83" i="20"/>
  <c r="E83" i="20"/>
  <c r="F82" i="20"/>
  <c r="E82" i="20"/>
  <c r="F81" i="20"/>
  <c r="E81" i="20"/>
  <c r="F79" i="20"/>
  <c r="E79" i="20"/>
  <c r="F78" i="20"/>
  <c r="E78" i="20"/>
  <c r="F77" i="20"/>
  <c r="E77" i="20"/>
  <c r="F76" i="20"/>
  <c r="E76" i="20"/>
  <c r="F75" i="20"/>
  <c r="E75" i="20"/>
  <c r="F73" i="20"/>
  <c r="E73" i="20"/>
  <c r="F72" i="20"/>
  <c r="E72" i="20"/>
  <c r="F71" i="20"/>
  <c r="E71" i="20"/>
  <c r="F70" i="20"/>
  <c r="E70" i="20"/>
  <c r="F69" i="20"/>
  <c r="E69" i="20"/>
  <c r="F68" i="20"/>
  <c r="E68" i="20"/>
  <c r="F67" i="20"/>
  <c r="E67" i="20"/>
  <c r="F66" i="20"/>
  <c r="E66" i="20"/>
  <c r="F65" i="20"/>
  <c r="E65" i="20"/>
  <c r="F64" i="20"/>
  <c r="E64" i="20"/>
  <c r="F63" i="20"/>
  <c r="E63" i="20"/>
  <c r="F62" i="20"/>
  <c r="E62" i="20"/>
  <c r="F60" i="20"/>
  <c r="E60" i="20"/>
  <c r="F59" i="20"/>
  <c r="E59" i="20"/>
  <c r="F58" i="20"/>
  <c r="E58" i="20"/>
  <c r="F57" i="20"/>
  <c r="E57" i="20"/>
  <c r="F56" i="20"/>
  <c r="E56" i="20"/>
  <c r="F55" i="20"/>
  <c r="E55" i="20"/>
  <c r="F54" i="20"/>
  <c r="E54" i="20"/>
  <c r="F53" i="20"/>
  <c r="E53" i="20"/>
  <c r="F52" i="20"/>
  <c r="E52" i="20"/>
  <c r="F51" i="20"/>
  <c r="E51" i="20"/>
  <c r="F50" i="20"/>
  <c r="E50" i="20"/>
  <c r="F49" i="20"/>
  <c r="E49" i="20"/>
  <c r="F48" i="20"/>
  <c r="E48" i="20"/>
  <c r="F47" i="20"/>
  <c r="E47" i="20"/>
  <c r="F46" i="20"/>
  <c r="E46" i="20"/>
  <c r="F44" i="20"/>
  <c r="E44" i="20"/>
  <c r="F43" i="20"/>
  <c r="E43" i="20"/>
  <c r="F42" i="20"/>
  <c r="E42" i="20"/>
  <c r="F40" i="20"/>
  <c r="E40" i="20"/>
  <c r="F39" i="20"/>
  <c r="E39" i="20"/>
  <c r="F38" i="20"/>
  <c r="E38" i="20"/>
  <c r="F37" i="20"/>
  <c r="E37" i="20"/>
  <c r="F36" i="20"/>
  <c r="E36" i="20"/>
  <c r="F35" i="20"/>
  <c r="E35" i="20"/>
  <c r="F34" i="20"/>
  <c r="E34" i="20"/>
  <c r="F33" i="20"/>
  <c r="E33" i="20"/>
  <c r="F32" i="20"/>
  <c r="E32" i="20"/>
  <c r="F31" i="20"/>
  <c r="E31" i="20"/>
  <c r="F30" i="20"/>
  <c r="E30" i="20"/>
  <c r="F29" i="20"/>
  <c r="E29" i="20"/>
  <c r="F28" i="20"/>
  <c r="E28" i="20"/>
  <c r="F27" i="20"/>
  <c r="E27" i="20"/>
  <c r="F26" i="20"/>
  <c r="E26" i="20"/>
  <c r="F25" i="20"/>
  <c r="E25" i="20"/>
  <c r="F179" i="21"/>
  <c r="E179" i="21"/>
  <c r="F178" i="21"/>
  <c r="E178" i="21"/>
  <c r="F177" i="21"/>
  <c r="E177" i="21"/>
  <c r="F176" i="21"/>
  <c r="E176" i="21"/>
  <c r="F175" i="21"/>
  <c r="E175" i="21"/>
  <c r="G175" i="21" s="1"/>
  <c r="F174" i="21"/>
  <c r="E174" i="21"/>
  <c r="F173" i="21"/>
  <c r="E173" i="21"/>
  <c r="F172" i="21"/>
  <c r="E172" i="21"/>
  <c r="F171" i="21"/>
  <c r="E171" i="21"/>
  <c r="F169" i="21"/>
  <c r="E169" i="21"/>
  <c r="F168" i="21"/>
  <c r="E168" i="21"/>
  <c r="F167" i="21"/>
  <c r="E167" i="21"/>
  <c r="F166" i="21"/>
  <c r="E166" i="21"/>
  <c r="F165" i="21"/>
  <c r="E165" i="21"/>
  <c r="F164" i="21"/>
  <c r="E164" i="21"/>
  <c r="F163" i="21"/>
  <c r="E163" i="21"/>
  <c r="F162" i="21"/>
  <c r="E162" i="21"/>
  <c r="F161" i="21"/>
  <c r="E161" i="21"/>
  <c r="F160" i="21"/>
  <c r="E160" i="21"/>
  <c r="F159" i="21"/>
  <c r="E159" i="21"/>
  <c r="F158" i="21"/>
  <c r="E158" i="21"/>
  <c r="F157" i="21"/>
  <c r="E157" i="21"/>
  <c r="F156" i="21"/>
  <c r="E156" i="21"/>
  <c r="F155" i="21"/>
  <c r="E155" i="21"/>
  <c r="F154" i="21"/>
  <c r="E154" i="21"/>
  <c r="F153" i="21"/>
  <c r="E153" i="21"/>
  <c r="F152" i="21"/>
  <c r="E152" i="21"/>
  <c r="F151" i="21"/>
  <c r="E151" i="21"/>
  <c r="G151" i="21" s="1"/>
  <c r="F150" i="21"/>
  <c r="E150" i="21"/>
  <c r="F149" i="21"/>
  <c r="E149" i="21"/>
  <c r="F148" i="21"/>
  <c r="E148" i="21"/>
  <c r="F147" i="21"/>
  <c r="E147" i="21"/>
  <c r="F146" i="21"/>
  <c r="E146" i="21"/>
  <c r="F145" i="21"/>
  <c r="E145" i="21"/>
  <c r="F144" i="21"/>
  <c r="E144" i="21"/>
  <c r="F143" i="21"/>
  <c r="E143" i="21"/>
  <c r="F142" i="21"/>
  <c r="E142" i="21"/>
  <c r="F141" i="21"/>
  <c r="E141" i="21"/>
  <c r="F140" i="21"/>
  <c r="E140" i="21"/>
  <c r="F139" i="21"/>
  <c r="E139" i="21"/>
  <c r="F138" i="21"/>
  <c r="E138" i="21"/>
  <c r="F136" i="21"/>
  <c r="E136" i="21"/>
  <c r="F135" i="21"/>
  <c r="E135" i="21"/>
  <c r="F134" i="21"/>
  <c r="E134" i="21"/>
  <c r="F133" i="21"/>
  <c r="E133" i="21"/>
  <c r="F132" i="21"/>
  <c r="E132" i="21"/>
  <c r="F131" i="21"/>
  <c r="E131" i="21"/>
  <c r="F130" i="21"/>
  <c r="E130" i="21"/>
  <c r="F129" i="21"/>
  <c r="E129" i="21"/>
  <c r="F128" i="21"/>
  <c r="E128" i="21"/>
  <c r="F127" i="21"/>
  <c r="E127" i="21"/>
  <c r="F126" i="21"/>
  <c r="E126" i="21"/>
  <c r="F125" i="21"/>
  <c r="E125" i="21"/>
  <c r="F124" i="21"/>
  <c r="E124" i="21"/>
  <c r="F122" i="21"/>
  <c r="E122" i="21"/>
  <c r="F121" i="21"/>
  <c r="E121" i="21"/>
  <c r="F120" i="21"/>
  <c r="E120" i="21"/>
  <c r="F119" i="21"/>
  <c r="E119" i="21"/>
  <c r="F118" i="21"/>
  <c r="E118" i="21"/>
  <c r="F117" i="21"/>
  <c r="E117" i="21"/>
  <c r="F116" i="21"/>
  <c r="E116" i="21"/>
  <c r="F115" i="21"/>
  <c r="E115" i="21"/>
  <c r="F114" i="21"/>
  <c r="E114" i="21"/>
  <c r="F113" i="21"/>
  <c r="E113" i="21"/>
  <c r="F111" i="21"/>
  <c r="E111" i="21"/>
  <c r="F110" i="21"/>
  <c r="E110" i="21"/>
  <c r="F109" i="21"/>
  <c r="E109" i="21"/>
  <c r="F108" i="21"/>
  <c r="E108" i="21"/>
  <c r="F107" i="21"/>
  <c r="E107" i="21"/>
  <c r="F106" i="21"/>
  <c r="E106" i="21"/>
  <c r="F105" i="21"/>
  <c r="E105" i="21"/>
  <c r="F104" i="21"/>
  <c r="E104" i="21"/>
  <c r="F103" i="21"/>
  <c r="E103" i="21"/>
  <c r="F102" i="21"/>
  <c r="E102" i="21"/>
  <c r="F101" i="21"/>
  <c r="E101" i="21"/>
  <c r="F100" i="21"/>
  <c r="E100" i="21"/>
  <c r="F99" i="21"/>
  <c r="E99" i="21"/>
  <c r="F98" i="21"/>
  <c r="E98" i="21"/>
  <c r="F97" i="21"/>
  <c r="E97" i="21"/>
  <c r="F96" i="21"/>
  <c r="E96" i="21"/>
  <c r="F95" i="21"/>
  <c r="E95" i="21"/>
  <c r="F94" i="21"/>
  <c r="E94" i="21"/>
  <c r="F93" i="21"/>
  <c r="E93" i="21"/>
  <c r="F92" i="21"/>
  <c r="E92" i="21"/>
  <c r="F91" i="21"/>
  <c r="E91" i="21"/>
  <c r="F90" i="21"/>
  <c r="E90" i="21"/>
  <c r="F89" i="21"/>
  <c r="E89" i="21"/>
  <c r="F88" i="21"/>
  <c r="E88" i="21"/>
  <c r="F87" i="21"/>
  <c r="E87" i="21"/>
  <c r="F86" i="21"/>
  <c r="E86" i="21"/>
  <c r="F85" i="21"/>
  <c r="E85" i="21"/>
  <c r="F84" i="21"/>
  <c r="E84" i="21"/>
  <c r="F83" i="21"/>
  <c r="E83" i="21"/>
  <c r="F81" i="21"/>
  <c r="E81" i="21"/>
  <c r="F80" i="21"/>
  <c r="E80" i="21"/>
  <c r="F79" i="21"/>
  <c r="E79" i="21"/>
  <c r="F78" i="21"/>
  <c r="E78" i="21"/>
  <c r="F77" i="21"/>
  <c r="E77" i="21"/>
  <c r="F75" i="21"/>
  <c r="E75" i="21"/>
  <c r="F74" i="21"/>
  <c r="E74" i="21"/>
  <c r="F73" i="21"/>
  <c r="E73" i="21"/>
  <c r="F72" i="21"/>
  <c r="E72" i="21"/>
  <c r="F71" i="21"/>
  <c r="E71" i="21"/>
  <c r="F70" i="21"/>
  <c r="E70" i="21"/>
  <c r="F69" i="21"/>
  <c r="E69" i="21"/>
  <c r="F68" i="21"/>
  <c r="E68" i="21"/>
  <c r="F67" i="21"/>
  <c r="E67" i="21"/>
  <c r="F66" i="21"/>
  <c r="E66" i="21"/>
  <c r="F65" i="21"/>
  <c r="E65" i="21"/>
  <c r="F64" i="21"/>
  <c r="E64" i="21"/>
  <c r="F62" i="21"/>
  <c r="E62" i="21"/>
  <c r="F61" i="21"/>
  <c r="E61" i="21"/>
  <c r="F60" i="21"/>
  <c r="E60" i="21"/>
  <c r="F59" i="21"/>
  <c r="E59" i="21"/>
  <c r="F58" i="21"/>
  <c r="E58" i="21"/>
  <c r="F57" i="21"/>
  <c r="E57" i="21"/>
  <c r="F56" i="21"/>
  <c r="E56" i="21"/>
  <c r="F55" i="21"/>
  <c r="E55" i="21"/>
  <c r="F54" i="21"/>
  <c r="E54" i="21"/>
  <c r="F53" i="21"/>
  <c r="E53" i="21"/>
  <c r="F52" i="21"/>
  <c r="E52" i="21"/>
  <c r="F51" i="21"/>
  <c r="E51" i="21"/>
  <c r="F50" i="21"/>
  <c r="E50" i="21"/>
  <c r="F49" i="21"/>
  <c r="E49" i="21"/>
  <c r="G49" i="21" s="1"/>
  <c r="F48" i="21"/>
  <c r="E48" i="21"/>
  <c r="F47" i="21"/>
  <c r="E47" i="21"/>
  <c r="F45" i="21"/>
  <c r="E45" i="21"/>
  <c r="F44" i="21"/>
  <c r="E44" i="21"/>
  <c r="F43" i="21"/>
  <c r="E43" i="21"/>
  <c r="F41" i="21"/>
  <c r="E41" i="21"/>
  <c r="F40" i="21"/>
  <c r="E40" i="21"/>
  <c r="F39" i="21"/>
  <c r="E39" i="21"/>
  <c r="F38" i="21"/>
  <c r="E38" i="21"/>
  <c r="F37" i="21"/>
  <c r="E37" i="21"/>
  <c r="F36" i="21"/>
  <c r="E36" i="21"/>
  <c r="F35" i="21"/>
  <c r="E35" i="21"/>
  <c r="F34" i="21"/>
  <c r="E34" i="21"/>
  <c r="F33" i="21"/>
  <c r="E33" i="21"/>
  <c r="F32" i="21"/>
  <c r="E32" i="21"/>
  <c r="F31" i="21"/>
  <c r="E31" i="21"/>
  <c r="F30" i="21"/>
  <c r="E30" i="21"/>
  <c r="F29" i="21"/>
  <c r="E29" i="21"/>
  <c r="F28" i="21"/>
  <c r="E28" i="21"/>
  <c r="F27" i="21"/>
  <c r="E27" i="21"/>
  <c r="F26" i="21"/>
  <c r="E26" i="21"/>
  <c r="F25" i="21"/>
  <c r="E25" i="21"/>
  <c r="F180" i="19"/>
  <c r="E180" i="19"/>
  <c r="F179" i="19"/>
  <c r="E179" i="19"/>
  <c r="F178" i="19"/>
  <c r="E178" i="19"/>
  <c r="F177" i="19"/>
  <c r="E177" i="19"/>
  <c r="F176" i="19"/>
  <c r="E176" i="19"/>
  <c r="F175" i="19"/>
  <c r="E175" i="19"/>
  <c r="F174" i="19"/>
  <c r="E174" i="19"/>
  <c r="F173" i="19"/>
  <c r="E173" i="19"/>
  <c r="F172" i="19"/>
  <c r="E172" i="19"/>
  <c r="F171" i="19"/>
  <c r="E171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F159" i="19"/>
  <c r="E159" i="19"/>
  <c r="F158" i="19"/>
  <c r="E158" i="19"/>
  <c r="F157" i="19"/>
  <c r="E157" i="19"/>
  <c r="F156" i="19"/>
  <c r="E156" i="19"/>
  <c r="F155" i="19"/>
  <c r="E155" i="19"/>
  <c r="F154" i="19"/>
  <c r="E154" i="19"/>
  <c r="F153" i="19"/>
  <c r="E153" i="19"/>
  <c r="F152" i="19"/>
  <c r="E152" i="19"/>
  <c r="F151" i="19"/>
  <c r="E151" i="19"/>
  <c r="F150" i="19"/>
  <c r="E150" i="19"/>
  <c r="F149" i="19"/>
  <c r="E149" i="19"/>
  <c r="F148" i="19"/>
  <c r="E148" i="19"/>
  <c r="F147" i="19"/>
  <c r="E147" i="19"/>
  <c r="F146" i="19"/>
  <c r="E146" i="19"/>
  <c r="F145" i="19"/>
  <c r="E145" i="19"/>
  <c r="F144" i="19"/>
  <c r="E144" i="19"/>
  <c r="F143" i="19"/>
  <c r="E143" i="19"/>
  <c r="F142" i="19"/>
  <c r="E142" i="19"/>
  <c r="F141" i="19"/>
  <c r="E141" i="19"/>
  <c r="F140" i="19"/>
  <c r="E140" i="19"/>
  <c r="F139" i="19"/>
  <c r="E139" i="19"/>
  <c r="F137" i="19"/>
  <c r="E137" i="19"/>
  <c r="F136" i="19"/>
  <c r="E136" i="19"/>
  <c r="F135" i="19"/>
  <c r="E135" i="19"/>
  <c r="F134" i="19"/>
  <c r="E134" i="19"/>
  <c r="F133" i="19"/>
  <c r="E133" i="19"/>
  <c r="F132" i="19"/>
  <c r="E132" i="19"/>
  <c r="F131" i="19"/>
  <c r="E131" i="19"/>
  <c r="F130" i="19"/>
  <c r="E130" i="19"/>
  <c r="F129" i="19"/>
  <c r="E129" i="19"/>
  <c r="F128" i="19"/>
  <c r="E128" i="19"/>
  <c r="F127" i="19"/>
  <c r="E127" i="19"/>
  <c r="F126" i="19"/>
  <c r="E126" i="19"/>
  <c r="F125" i="19"/>
  <c r="E125" i="19"/>
  <c r="F123" i="19"/>
  <c r="E123" i="19"/>
  <c r="F122" i="19"/>
  <c r="E122" i="19"/>
  <c r="F121" i="19"/>
  <c r="E121" i="19"/>
  <c r="F120" i="19"/>
  <c r="E120" i="19"/>
  <c r="F119" i="19"/>
  <c r="E119" i="19"/>
  <c r="F118" i="19"/>
  <c r="E118" i="19"/>
  <c r="F117" i="19"/>
  <c r="E117" i="19"/>
  <c r="F116" i="19"/>
  <c r="E116" i="19"/>
  <c r="F115" i="19"/>
  <c r="E115" i="19"/>
  <c r="F114" i="19"/>
  <c r="E114" i="19"/>
  <c r="F113" i="19"/>
  <c r="E113" i="19"/>
  <c r="F111" i="19"/>
  <c r="E111" i="19"/>
  <c r="F110" i="19"/>
  <c r="E110" i="19"/>
  <c r="F109" i="19"/>
  <c r="E109" i="19"/>
  <c r="F108" i="19"/>
  <c r="E108" i="19"/>
  <c r="F107" i="19"/>
  <c r="E107" i="19"/>
  <c r="F106" i="19"/>
  <c r="E106" i="19"/>
  <c r="F105" i="19"/>
  <c r="E105" i="19"/>
  <c r="F104" i="19"/>
  <c r="E104" i="19"/>
  <c r="F103" i="19"/>
  <c r="E103" i="19"/>
  <c r="F102" i="19"/>
  <c r="E102" i="19"/>
  <c r="F101" i="19"/>
  <c r="E101" i="19"/>
  <c r="F100" i="19"/>
  <c r="E100" i="19"/>
  <c r="F99" i="19"/>
  <c r="E99" i="19"/>
  <c r="F98" i="19"/>
  <c r="E98" i="19"/>
  <c r="F97" i="19"/>
  <c r="E97" i="19"/>
  <c r="F96" i="19"/>
  <c r="E96" i="19"/>
  <c r="F95" i="19"/>
  <c r="E95" i="19"/>
  <c r="F94" i="19"/>
  <c r="E94" i="19"/>
  <c r="F93" i="19"/>
  <c r="E93" i="19"/>
  <c r="F92" i="19"/>
  <c r="E92" i="19"/>
  <c r="F91" i="19"/>
  <c r="E91" i="19"/>
  <c r="F90" i="19"/>
  <c r="E90" i="19"/>
  <c r="F89" i="19"/>
  <c r="E89" i="19"/>
  <c r="F88" i="19"/>
  <c r="E88" i="19"/>
  <c r="F87" i="19"/>
  <c r="E87" i="19"/>
  <c r="F86" i="19"/>
  <c r="E86" i="19"/>
  <c r="F85" i="19"/>
  <c r="E85" i="19"/>
  <c r="F84" i="19"/>
  <c r="E84" i="19"/>
  <c r="F83" i="19"/>
  <c r="E83" i="19"/>
  <c r="F81" i="19"/>
  <c r="E81" i="19"/>
  <c r="F80" i="19"/>
  <c r="E80" i="19"/>
  <c r="F79" i="19"/>
  <c r="E79" i="19"/>
  <c r="F78" i="19"/>
  <c r="E78" i="19"/>
  <c r="F77" i="19"/>
  <c r="E77" i="19"/>
  <c r="F75" i="19"/>
  <c r="E75" i="19"/>
  <c r="F74" i="19"/>
  <c r="E74" i="19"/>
  <c r="F73" i="19"/>
  <c r="E73" i="19"/>
  <c r="F72" i="19"/>
  <c r="E72" i="19"/>
  <c r="F71" i="19"/>
  <c r="E71" i="19"/>
  <c r="F70" i="19"/>
  <c r="E70" i="19"/>
  <c r="F69" i="19"/>
  <c r="E69" i="19"/>
  <c r="F68" i="19"/>
  <c r="E68" i="19"/>
  <c r="F67" i="19"/>
  <c r="E67" i="19"/>
  <c r="F66" i="19"/>
  <c r="E66" i="19"/>
  <c r="F65" i="19"/>
  <c r="E65" i="19"/>
  <c r="F64" i="19"/>
  <c r="E64" i="19"/>
  <c r="F62" i="19"/>
  <c r="E62" i="19"/>
  <c r="F61" i="19"/>
  <c r="E61" i="19"/>
  <c r="F60" i="19"/>
  <c r="E60" i="19"/>
  <c r="F59" i="19"/>
  <c r="E59" i="19"/>
  <c r="F58" i="19"/>
  <c r="E58" i="19"/>
  <c r="F57" i="19"/>
  <c r="E57" i="19"/>
  <c r="F56" i="19"/>
  <c r="E56" i="19"/>
  <c r="F55" i="19"/>
  <c r="E55" i="19"/>
  <c r="F54" i="19"/>
  <c r="E54" i="19"/>
  <c r="F53" i="19"/>
  <c r="E53" i="19"/>
  <c r="F52" i="19"/>
  <c r="E52" i="19"/>
  <c r="F51" i="19"/>
  <c r="E51" i="19"/>
  <c r="F50" i="19"/>
  <c r="E50" i="19"/>
  <c r="F49" i="19"/>
  <c r="E49" i="19"/>
  <c r="F48" i="19"/>
  <c r="E48" i="19"/>
  <c r="F47" i="19"/>
  <c r="E47" i="19"/>
  <c r="F45" i="19"/>
  <c r="E45" i="19"/>
  <c r="F44" i="19"/>
  <c r="E44" i="19"/>
  <c r="F43" i="19"/>
  <c r="E43" i="19"/>
  <c r="F41" i="19"/>
  <c r="E41" i="19"/>
  <c r="F40" i="19"/>
  <c r="E40" i="19"/>
  <c r="F39" i="19"/>
  <c r="E39" i="19"/>
  <c r="F38" i="19"/>
  <c r="E38" i="19"/>
  <c r="F37" i="19"/>
  <c r="E37" i="19"/>
  <c r="F36" i="19"/>
  <c r="E36" i="19"/>
  <c r="F35" i="19"/>
  <c r="E35" i="19"/>
  <c r="F34" i="19"/>
  <c r="E34" i="19"/>
  <c r="F33" i="19"/>
  <c r="E33" i="19"/>
  <c r="F32" i="19"/>
  <c r="E32" i="19"/>
  <c r="F31" i="19"/>
  <c r="E31" i="19"/>
  <c r="F30" i="19"/>
  <c r="E30" i="19"/>
  <c r="F29" i="19"/>
  <c r="E29" i="19"/>
  <c r="F28" i="19"/>
  <c r="E28" i="19"/>
  <c r="F27" i="19"/>
  <c r="E27" i="19"/>
  <c r="F26" i="19"/>
  <c r="E26" i="19"/>
  <c r="F25" i="19"/>
  <c r="E25" i="19"/>
  <c r="G123" i="24" l="1"/>
  <c r="G129" i="24"/>
  <c r="G173" i="24"/>
  <c r="G138" i="24"/>
  <c r="G144" i="24"/>
  <c r="G150" i="24"/>
  <c r="G156" i="24"/>
  <c r="G162" i="24"/>
  <c r="G169" i="24"/>
  <c r="G175" i="24"/>
  <c r="G167" i="24"/>
  <c r="G50" i="24"/>
  <c r="G56" i="24"/>
  <c r="G67" i="24"/>
  <c r="G73" i="24"/>
  <c r="G80" i="24"/>
  <c r="G85" i="24"/>
  <c r="G91" i="24"/>
  <c r="G97" i="24"/>
  <c r="G103" i="24"/>
  <c r="G29" i="24"/>
  <c r="G35" i="24"/>
  <c r="G41" i="24"/>
  <c r="G52" i="24"/>
  <c r="G31" i="24"/>
  <c r="G37" i="24"/>
  <c r="G44" i="24"/>
  <c r="G83" i="24"/>
  <c r="G89" i="24"/>
  <c r="G95" i="24"/>
  <c r="G101" i="24"/>
  <c r="G107" i="24"/>
  <c r="G110" i="24"/>
  <c r="G116" i="24"/>
  <c r="G32" i="24"/>
  <c r="G38" i="24"/>
  <c r="G66" i="24"/>
  <c r="G72" i="24"/>
  <c r="G79" i="24"/>
  <c r="G84" i="24"/>
  <c r="G90" i="24"/>
  <c r="G96" i="24"/>
  <c r="G102" i="24"/>
  <c r="G111" i="24"/>
  <c r="G121" i="24"/>
  <c r="G127" i="24"/>
  <c r="G134" i="24"/>
  <c r="G140" i="24"/>
  <c r="G146" i="24"/>
  <c r="G152" i="24"/>
  <c r="G158" i="24"/>
  <c r="G164" i="24"/>
  <c r="G58" i="24"/>
  <c r="G63" i="24"/>
  <c r="G69" i="24"/>
  <c r="G114" i="24"/>
  <c r="G168" i="24"/>
  <c r="G174" i="24"/>
  <c r="G51" i="24"/>
  <c r="G57" i="24"/>
  <c r="G68" i="24"/>
  <c r="G74" i="24"/>
  <c r="G126" i="24"/>
  <c r="G133" i="24"/>
  <c r="G139" i="24"/>
  <c r="G145" i="24"/>
  <c r="G151" i="24"/>
  <c r="G157" i="24"/>
  <c r="G163" i="24"/>
  <c r="G30" i="24"/>
  <c r="G36" i="24"/>
  <c r="G42" i="24"/>
  <c r="G53" i="24"/>
  <c r="G59" i="24"/>
  <c r="G82" i="24"/>
  <c r="G88" i="24"/>
  <c r="G94" i="24"/>
  <c r="G100" i="24"/>
  <c r="G106" i="24"/>
  <c r="G109" i="24"/>
  <c r="G115" i="24"/>
  <c r="G122" i="24"/>
  <c r="G128" i="24"/>
  <c r="G135" i="24"/>
  <c r="G141" i="24"/>
  <c r="G147" i="24"/>
  <c r="G153" i="24"/>
  <c r="G159" i="24"/>
  <c r="G82" i="22"/>
  <c r="G88" i="22"/>
  <c r="G94" i="22"/>
  <c r="G100" i="22"/>
  <c r="G106" i="22"/>
  <c r="G111" i="22"/>
  <c r="G123" i="22"/>
  <c r="G129" i="22"/>
  <c r="G135" i="22"/>
  <c r="G141" i="22"/>
  <c r="G147" i="22"/>
  <c r="G153" i="22"/>
  <c r="G159" i="22"/>
  <c r="G169" i="22"/>
  <c r="G31" i="22"/>
  <c r="G37" i="22"/>
  <c r="G43" i="22"/>
  <c r="G46" i="22"/>
  <c r="G52" i="22"/>
  <c r="G58" i="22"/>
  <c r="G63" i="22"/>
  <c r="G69" i="22"/>
  <c r="G81" i="22"/>
  <c r="G87" i="22"/>
  <c r="G93" i="22"/>
  <c r="G99" i="22"/>
  <c r="G105" i="22"/>
  <c r="G110" i="22"/>
  <c r="G116" i="22"/>
  <c r="G122" i="22"/>
  <c r="G128" i="22"/>
  <c r="G134" i="22"/>
  <c r="G140" i="22"/>
  <c r="G146" i="22"/>
  <c r="G152" i="22"/>
  <c r="G158" i="22"/>
  <c r="G168" i="22"/>
  <c r="G75" i="22"/>
  <c r="G90" i="20"/>
  <c r="G96" i="20"/>
  <c r="G102" i="20"/>
  <c r="G108" i="20"/>
  <c r="G112" i="20"/>
  <c r="G118" i="20"/>
  <c r="G124" i="20"/>
  <c r="G130" i="20"/>
  <c r="G136" i="20"/>
  <c r="G154" i="20"/>
  <c r="G160" i="20"/>
  <c r="G66" i="20"/>
  <c r="G72" i="20"/>
  <c r="G75" i="20"/>
  <c r="G83" i="20"/>
  <c r="G89" i="20"/>
  <c r="G95" i="20"/>
  <c r="G101" i="20"/>
  <c r="G107" i="20"/>
  <c r="G147" i="20"/>
  <c r="G153" i="20"/>
  <c r="G159" i="20"/>
  <c r="G165" i="20"/>
  <c r="G169" i="20"/>
  <c r="G175" i="20"/>
  <c r="G142" i="20"/>
  <c r="G148" i="20"/>
  <c r="G49" i="20"/>
  <c r="G55" i="20"/>
  <c r="G62" i="20"/>
  <c r="G68" i="20"/>
  <c r="G77" i="20"/>
  <c r="G85" i="20"/>
  <c r="G91" i="20"/>
  <c r="G97" i="20"/>
  <c r="G103" i="20"/>
  <c r="G113" i="20"/>
  <c r="G125" i="20"/>
  <c r="G131" i="20"/>
  <c r="G137" i="20"/>
  <c r="G143" i="20"/>
  <c r="G149" i="20"/>
  <c r="G155" i="20"/>
  <c r="G161" i="20"/>
  <c r="G51" i="20"/>
  <c r="G57" i="20"/>
  <c r="G111" i="20"/>
  <c r="G117" i="20"/>
  <c r="G123" i="20"/>
  <c r="G129" i="20"/>
  <c r="G135" i="20"/>
  <c r="G141" i="20"/>
  <c r="G28" i="20"/>
  <c r="G34" i="20"/>
  <c r="G40" i="20"/>
  <c r="G170" i="20"/>
  <c r="G176" i="20"/>
  <c r="G29" i="20"/>
  <c r="G35" i="20"/>
  <c r="G50" i="20"/>
  <c r="G56" i="20"/>
  <c r="G67" i="20"/>
  <c r="G73" i="20"/>
  <c r="G76" i="20"/>
  <c r="G84" i="20"/>
  <c r="G30" i="20"/>
  <c r="G36" i="20"/>
  <c r="G42" i="20"/>
  <c r="G27" i="20"/>
  <c r="G33" i="20"/>
  <c r="G39" i="20"/>
  <c r="G48" i="20"/>
  <c r="G54" i="20"/>
  <c r="G60" i="20"/>
  <c r="G65" i="20"/>
  <c r="G71" i="20"/>
  <c r="G82" i="20"/>
  <c r="G88" i="20"/>
  <c r="G94" i="20"/>
  <c r="G100" i="20"/>
  <c r="G106" i="20"/>
  <c r="G110" i="20"/>
  <c r="G116" i="20"/>
  <c r="G122" i="20"/>
  <c r="G128" i="20"/>
  <c r="G134" i="20"/>
  <c r="G140" i="20"/>
  <c r="G146" i="20"/>
  <c r="G152" i="20"/>
  <c r="G158" i="20"/>
  <c r="G164" i="20"/>
  <c r="G168" i="20"/>
  <c r="G174" i="20"/>
  <c r="G171" i="20"/>
  <c r="G25" i="20"/>
  <c r="G31" i="20"/>
  <c r="G37" i="20"/>
  <c r="G43" i="20"/>
  <c r="G46" i="20"/>
  <c r="G52" i="20"/>
  <c r="G58" i="20"/>
  <c r="G63" i="20"/>
  <c r="G69" i="20"/>
  <c r="G78" i="20"/>
  <c r="G86" i="20"/>
  <c r="G92" i="20"/>
  <c r="G98" i="20"/>
  <c r="G104" i="20"/>
  <c r="G114" i="20"/>
  <c r="G120" i="20"/>
  <c r="G126" i="20"/>
  <c r="G132" i="20"/>
  <c r="G138" i="20"/>
  <c r="G144" i="20"/>
  <c r="G150" i="20"/>
  <c r="G156" i="20"/>
  <c r="G162" i="20"/>
  <c r="G172" i="20"/>
  <c r="G143" i="21"/>
  <c r="G55" i="21"/>
  <c r="G72" i="21"/>
  <c r="G83" i="21"/>
  <c r="G95" i="21"/>
  <c r="G130" i="21"/>
  <c r="G136" i="21"/>
  <c r="G142" i="21"/>
  <c r="G28" i="21"/>
  <c r="G34" i="21"/>
  <c r="G40" i="21"/>
  <c r="G107" i="21"/>
  <c r="G116" i="21"/>
  <c r="G128" i="21"/>
  <c r="G158" i="21"/>
  <c r="G164" i="21"/>
  <c r="G101" i="21"/>
  <c r="G68" i="21"/>
  <c r="G155" i="21"/>
  <c r="G161" i="21"/>
  <c r="G176" i="21"/>
  <c r="G79" i="21"/>
  <c r="G127" i="21"/>
  <c r="G139" i="21"/>
  <c r="G177" i="21"/>
  <c r="G147" i="21"/>
  <c r="G74" i="21"/>
  <c r="G159" i="21"/>
  <c r="G75" i="21"/>
  <c r="G86" i="21"/>
  <c r="G92" i="21"/>
  <c r="G109" i="21"/>
  <c r="G87" i="21"/>
  <c r="G132" i="21"/>
  <c r="G149" i="21"/>
  <c r="G167" i="21"/>
  <c r="G65" i="21"/>
  <c r="G99" i="21"/>
  <c r="G111" i="21"/>
  <c r="G115" i="21"/>
  <c r="G144" i="21"/>
  <c r="G80" i="21"/>
  <c r="G168" i="21"/>
  <c r="G29" i="21"/>
  <c r="G35" i="21"/>
  <c r="G146" i="21"/>
  <c r="G171" i="21"/>
  <c r="G53" i="21"/>
  <c r="G64" i="21"/>
  <c r="G85" i="21"/>
  <c r="G91" i="21"/>
  <c r="G103" i="21"/>
  <c r="G117" i="21"/>
  <c r="G145" i="21"/>
  <c r="G179" i="21"/>
  <c r="G71" i="21"/>
  <c r="G104" i="21"/>
  <c r="G129" i="21"/>
  <c r="G135" i="21"/>
  <c r="G152" i="21"/>
  <c r="G163" i="21"/>
  <c r="G119" i="21"/>
  <c r="G169" i="21"/>
  <c r="G41" i="21"/>
  <c r="G50" i="21"/>
  <c r="G56" i="21"/>
  <c r="G62" i="21"/>
  <c r="G88" i="21"/>
  <c r="G105" i="21"/>
  <c r="G114" i="21"/>
  <c r="G120" i="21"/>
  <c r="G131" i="21"/>
  <c r="G148" i="21"/>
  <c r="G153" i="21"/>
  <c r="G81" i="21"/>
  <c r="G126" i="21"/>
  <c r="G165" i="21"/>
  <c r="G66" i="21"/>
  <c r="G93" i="21"/>
  <c r="G113" i="21"/>
  <c r="G57" i="21"/>
  <c r="G89" i="21"/>
  <c r="G121" i="21"/>
  <c r="G160" i="21"/>
  <c r="G77" i="21"/>
  <c r="G102" i="21"/>
  <c r="G108" i="21"/>
  <c r="G133" i="21"/>
  <c r="G76" i="24"/>
  <c r="G27" i="24"/>
  <c r="G33" i="24"/>
  <c r="G39" i="24"/>
  <c r="G45" i="24"/>
  <c r="G48" i="24"/>
  <c r="G54" i="24"/>
  <c r="G60" i="24"/>
  <c r="G64" i="24"/>
  <c r="G70" i="24"/>
  <c r="G77" i="24"/>
  <c r="G86" i="24"/>
  <c r="G92" i="24"/>
  <c r="G98" i="24"/>
  <c r="G104" i="24"/>
  <c r="G112" i="24"/>
  <c r="G124" i="24"/>
  <c r="G130" i="24"/>
  <c r="G136" i="24"/>
  <c r="G142" i="24"/>
  <c r="G148" i="24"/>
  <c r="G154" i="24"/>
  <c r="G160" i="24"/>
  <c r="G170" i="24"/>
  <c r="G176" i="24"/>
  <c r="G28" i="24"/>
  <c r="G34" i="24"/>
  <c r="G40" i="24"/>
  <c r="G46" i="24"/>
  <c r="G49" i="24"/>
  <c r="G55" i="24"/>
  <c r="G61" i="24"/>
  <c r="G65" i="24"/>
  <c r="G71" i="24"/>
  <c r="G78" i="24"/>
  <c r="G87" i="24"/>
  <c r="G93" i="24"/>
  <c r="G99" i="24"/>
  <c r="G105" i="24"/>
  <c r="G113" i="24"/>
  <c r="G125" i="24"/>
  <c r="G131" i="24"/>
  <c r="G137" i="24"/>
  <c r="G143" i="24"/>
  <c r="G149" i="24"/>
  <c r="G155" i="24"/>
  <c r="G161" i="24"/>
  <c r="G171" i="24"/>
  <c r="G166" i="24"/>
  <c r="G172" i="24"/>
  <c r="G26" i="22"/>
  <c r="G32" i="22"/>
  <c r="G38" i="22"/>
  <c r="G44" i="22"/>
  <c r="G47" i="22"/>
  <c r="G53" i="22"/>
  <c r="G59" i="22"/>
  <c r="G64" i="22"/>
  <c r="G70" i="22"/>
  <c r="G27" i="22"/>
  <c r="G33" i="22"/>
  <c r="G39" i="22"/>
  <c r="G48" i="22"/>
  <c r="G54" i="22"/>
  <c r="G60" i="22"/>
  <c r="G65" i="22"/>
  <c r="G71" i="22"/>
  <c r="G79" i="22"/>
  <c r="G86" i="22"/>
  <c r="G92" i="22"/>
  <c r="G98" i="22"/>
  <c r="G104" i="22"/>
  <c r="G109" i="22"/>
  <c r="G115" i="22"/>
  <c r="G121" i="22"/>
  <c r="G127" i="22"/>
  <c r="G133" i="22"/>
  <c r="G139" i="22"/>
  <c r="G145" i="22"/>
  <c r="G151" i="22"/>
  <c r="G157" i="22"/>
  <c r="G167" i="22"/>
  <c r="G28" i="22"/>
  <c r="G34" i="22"/>
  <c r="G40" i="22"/>
  <c r="G49" i="22"/>
  <c r="G55" i="22"/>
  <c r="G66" i="22"/>
  <c r="G72" i="22"/>
  <c r="G76" i="22"/>
  <c r="G83" i="22"/>
  <c r="G89" i="22"/>
  <c r="G95" i="22"/>
  <c r="G101" i="22"/>
  <c r="G107" i="22"/>
  <c r="G112" i="22"/>
  <c r="G118" i="22"/>
  <c r="G124" i="22"/>
  <c r="G136" i="22"/>
  <c r="G142" i="22"/>
  <c r="G148" i="22"/>
  <c r="G154" i="22"/>
  <c r="G160" i="22"/>
  <c r="G164" i="22"/>
  <c r="G170" i="22"/>
  <c r="G29" i="22"/>
  <c r="G35" i="22"/>
  <c r="G50" i="22"/>
  <c r="G56" i="22"/>
  <c r="G67" i="22"/>
  <c r="G73" i="22"/>
  <c r="G77" i="22"/>
  <c r="G84" i="22"/>
  <c r="G90" i="22"/>
  <c r="G96" i="22"/>
  <c r="G102" i="22"/>
  <c r="G113" i="22"/>
  <c r="G119" i="22"/>
  <c r="G125" i="22"/>
  <c r="G131" i="22"/>
  <c r="G137" i="22"/>
  <c r="G143" i="22"/>
  <c r="G149" i="22"/>
  <c r="G155" i="22"/>
  <c r="G161" i="22"/>
  <c r="G165" i="22"/>
  <c r="G171" i="22"/>
  <c r="G30" i="22"/>
  <c r="G36" i="22"/>
  <c r="G42" i="22"/>
  <c r="G51" i="22"/>
  <c r="G57" i="22"/>
  <c r="G62" i="22"/>
  <c r="G68" i="22"/>
  <c r="G78" i="22"/>
  <c r="G85" i="22"/>
  <c r="G91" i="22"/>
  <c r="G97" i="22"/>
  <c r="G103" i="22"/>
  <c r="G114" i="22"/>
  <c r="G120" i="22"/>
  <c r="G126" i="22"/>
  <c r="G132" i="22"/>
  <c r="G138" i="22"/>
  <c r="G144" i="22"/>
  <c r="G150" i="22"/>
  <c r="G156" i="22"/>
  <c r="G162" i="22"/>
  <c r="G166" i="22"/>
  <c r="G172" i="22"/>
  <c r="G26" i="20"/>
  <c r="G32" i="20"/>
  <c r="G38" i="20"/>
  <c r="G44" i="20"/>
  <c r="G47" i="20"/>
  <c r="G53" i="20"/>
  <c r="G59" i="20"/>
  <c r="G64" i="20"/>
  <c r="G70" i="20"/>
  <c r="G79" i="20"/>
  <c r="G81" i="20"/>
  <c r="G87" i="20"/>
  <c r="G93" i="20"/>
  <c r="G99" i="20"/>
  <c r="G105" i="20"/>
  <c r="G115" i="20"/>
  <c r="G121" i="20"/>
  <c r="G127" i="20"/>
  <c r="G139" i="20"/>
  <c r="G145" i="20"/>
  <c r="G151" i="20"/>
  <c r="G157" i="20"/>
  <c r="G163" i="20"/>
  <c r="G167" i="20"/>
  <c r="G173" i="20"/>
  <c r="G98" i="21"/>
  <c r="G174" i="21"/>
  <c r="G30" i="21"/>
  <c r="G36" i="21"/>
  <c r="G51" i="21"/>
  <c r="G25" i="21"/>
  <c r="G31" i="21"/>
  <c r="G37" i="21"/>
  <c r="G43" i="21"/>
  <c r="G52" i="21"/>
  <c r="G58" i="21"/>
  <c r="G67" i="21"/>
  <c r="G94" i="21"/>
  <c r="G110" i="21"/>
  <c r="G122" i="21"/>
  <c r="G138" i="21"/>
  <c r="G154" i="21"/>
  <c r="G26" i="21"/>
  <c r="G32" i="21"/>
  <c r="G38" i="21"/>
  <c r="G44" i="21"/>
  <c r="G47" i="21"/>
  <c r="G59" i="21"/>
  <c r="G73" i="21"/>
  <c r="G78" i="21"/>
  <c r="G84" i="21"/>
  <c r="G100" i="21"/>
  <c r="G61" i="21"/>
  <c r="G90" i="21"/>
  <c r="G106" i="21"/>
  <c r="G118" i="21"/>
  <c r="G134" i="21"/>
  <c r="G150" i="21"/>
  <c r="G166" i="21"/>
  <c r="G27" i="21"/>
  <c r="G33" i="21"/>
  <c r="G39" i="21"/>
  <c r="G45" i="21"/>
  <c r="G48" i="21"/>
  <c r="G54" i="21"/>
  <c r="G60" i="21"/>
  <c r="G69" i="21"/>
  <c r="G96" i="21"/>
  <c r="G124" i="21"/>
  <c r="G140" i="21"/>
  <c r="G156" i="21"/>
  <c r="G172" i="21"/>
  <c r="G162" i="21"/>
  <c r="G178" i="21"/>
  <c r="G70" i="21"/>
  <c r="G97" i="21"/>
  <c r="G125" i="21"/>
  <c r="G141" i="21"/>
  <c r="G157" i="21"/>
  <c r="G173" i="21"/>
  <c r="G55" i="19"/>
  <c r="G72" i="19"/>
  <c r="G31" i="19"/>
  <c r="G52" i="19"/>
  <c r="G58" i="19"/>
  <c r="G106" i="19"/>
  <c r="G146" i="19"/>
  <c r="G152" i="19"/>
  <c r="G174" i="19"/>
  <c r="G178" i="19"/>
  <c r="G71" i="19"/>
  <c r="G90" i="19"/>
  <c r="G160" i="19"/>
  <c r="G166" i="19"/>
  <c r="G176" i="19"/>
  <c r="G74" i="19"/>
  <c r="G93" i="19"/>
  <c r="G105" i="19"/>
  <c r="G139" i="19"/>
  <c r="G173" i="19"/>
  <c r="G67" i="19"/>
  <c r="G78" i="19"/>
  <c r="G109" i="19"/>
  <c r="G125" i="19"/>
  <c r="G137" i="19"/>
  <c r="G143" i="19"/>
  <c r="G155" i="19"/>
  <c r="G161" i="19"/>
  <c r="G171" i="19"/>
  <c r="G110" i="19"/>
  <c r="G120" i="19"/>
  <c r="G126" i="19"/>
  <c r="G144" i="19"/>
  <c r="G168" i="19"/>
  <c r="G172" i="19"/>
  <c r="G94" i="19"/>
  <c r="G100" i="19"/>
  <c r="G70" i="19"/>
  <c r="G95" i="19"/>
  <c r="G134" i="19"/>
  <c r="G123" i="19"/>
  <c r="G141" i="19"/>
  <c r="G142" i="19"/>
  <c r="G75" i="19"/>
  <c r="G111" i="19"/>
  <c r="G150" i="19"/>
  <c r="G177" i="19"/>
  <c r="G54" i="19"/>
  <c r="G163" i="19"/>
  <c r="G35" i="19"/>
  <c r="G50" i="19"/>
  <c r="G102" i="19"/>
  <c r="G108" i="19"/>
  <c r="G118" i="19"/>
  <c r="G153" i="19"/>
  <c r="G159" i="19"/>
  <c r="G165" i="19"/>
  <c r="G180" i="19"/>
  <c r="G97" i="19"/>
  <c r="G148" i="19"/>
  <c r="G26" i="19"/>
  <c r="G32" i="19"/>
  <c r="G38" i="19"/>
  <c r="G44" i="19"/>
  <c r="G47" i="19"/>
  <c r="G53" i="19"/>
  <c r="G69" i="19"/>
  <c r="G86" i="19"/>
  <c r="G92" i="19"/>
  <c r="G98" i="19"/>
  <c r="G130" i="19"/>
  <c r="G158" i="19"/>
  <c r="G164" i="19"/>
  <c r="G60" i="19"/>
  <c r="G114" i="19"/>
  <c r="G33" i="19"/>
  <c r="G48" i="19"/>
  <c r="G80" i="19"/>
  <c r="G66" i="19"/>
  <c r="G89" i="19"/>
  <c r="G121" i="19"/>
  <c r="G133" i="19"/>
  <c r="G154" i="19"/>
  <c r="G175" i="19"/>
  <c r="G56" i="19"/>
  <c r="G84" i="19"/>
  <c r="G122" i="19"/>
  <c r="G128" i="19"/>
  <c r="G167" i="19"/>
  <c r="G30" i="19"/>
  <c r="G36" i="19"/>
  <c r="G51" i="19"/>
  <c r="G57" i="19"/>
  <c r="G73" i="19"/>
  <c r="G77" i="19"/>
  <c r="G96" i="19"/>
  <c r="G117" i="19"/>
  <c r="G140" i="19"/>
  <c r="G156" i="19"/>
  <c r="G162" i="19"/>
  <c r="G27" i="19"/>
  <c r="G39" i="19"/>
  <c r="G45" i="19"/>
  <c r="G59" i="19"/>
  <c r="G79" i="19"/>
  <c r="G85" i="19"/>
  <c r="G101" i="19"/>
  <c r="G113" i="19"/>
  <c r="G129" i="19"/>
  <c r="G149" i="19"/>
  <c r="G28" i="19"/>
  <c r="G34" i="19"/>
  <c r="G40" i="19"/>
  <c r="G49" i="19"/>
  <c r="G68" i="19"/>
  <c r="G91" i="19"/>
  <c r="G107" i="19"/>
  <c r="G119" i="19"/>
  <c r="G135" i="19"/>
  <c r="G145" i="19"/>
  <c r="G169" i="19"/>
  <c r="G179" i="19"/>
  <c r="G29" i="19"/>
  <c r="G41" i="19"/>
  <c r="G61" i="19"/>
  <c r="G64" i="19"/>
  <c r="G81" i="19"/>
  <c r="G87" i="19"/>
  <c r="G103" i="19"/>
  <c r="G115" i="19"/>
  <c r="G131" i="19"/>
  <c r="G136" i="19"/>
  <c r="G151" i="19"/>
  <c r="G62" i="19"/>
  <c r="G65" i="19"/>
  <c r="G88" i="19"/>
  <c r="G104" i="19"/>
  <c r="G116" i="19"/>
  <c r="G132" i="19"/>
  <c r="G147" i="19"/>
  <c r="G83" i="19"/>
  <c r="G99" i="19"/>
  <c r="G127" i="19"/>
  <c r="G157" i="19"/>
  <c r="G37" i="19"/>
  <c r="G25" i="19"/>
  <c r="G43" i="19"/>
  <c r="AD22" i="25" l="1"/>
  <c r="AD21" i="25"/>
  <c r="AD20" i="25"/>
  <c r="AD19" i="25"/>
  <c r="AD18" i="25"/>
  <c r="AD17" i="25"/>
  <c r="AD16" i="25"/>
  <c r="AD15" i="25"/>
  <c r="AD14" i="25"/>
  <c r="AD13" i="25"/>
  <c r="AD12" i="25"/>
  <c r="AD11" i="25"/>
  <c r="AA22" i="25"/>
  <c r="AA21" i="25"/>
  <c r="AA20" i="25"/>
  <c r="AA19" i="25"/>
  <c r="AA18" i="25"/>
  <c r="AA17" i="25"/>
  <c r="AA16" i="25"/>
  <c r="AA15" i="25"/>
  <c r="AA14" i="25"/>
  <c r="AA13" i="25"/>
  <c r="AA12" i="25"/>
  <c r="AA11" i="25"/>
  <c r="X22" i="25"/>
  <c r="X21" i="25"/>
  <c r="X20" i="25"/>
  <c r="X19" i="25"/>
  <c r="X18" i="25"/>
  <c r="X17" i="25"/>
  <c r="X16" i="25"/>
  <c r="X15" i="25"/>
  <c r="X14" i="25"/>
  <c r="X13" i="25"/>
  <c r="X12" i="25"/>
  <c r="X11" i="25"/>
  <c r="U22" i="25"/>
  <c r="U21" i="25"/>
  <c r="U20" i="25"/>
  <c r="U19" i="25"/>
  <c r="U18" i="25"/>
  <c r="U17" i="25"/>
  <c r="U16" i="25"/>
  <c r="U15" i="25"/>
  <c r="U14" i="25"/>
  <c r="U13" i="25"/>
  <c r="U12" i="25"/>
  <c r="U11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F24" i="22"/>
  <c r="E24" i="22"/>
  <c r="F23" i="22"/>
  <c r="E23" i="22"/>
  <c r="F22" i="22"/>
  <c r="E22" i="22"/>
  <c r="F21" i="22"/>
  <c r="E21" i="22"/>
  <c r="F20" i="22"/>
  <c r="E20" i="22"/>
  <c r="F19" i="22"/>
  <c r="E19" i="22"/>
  <c r="F18" i="22"/>
  <c r="E18" i="22"/>
  <c r="F17" i="22"/>
  <c r="E17" i="22"/>
  <c r="F16" i="22"/>
  <c r="E16" i="22"/>
  <c r="F15" i="22"/>
  <c r="E15" i="22"/>
  <c r="F14" i="22"/>
  <c r="E14" i="22"/>
  <c r="F13" i="22"/>
  <c r="E13" i="22"/>
  <c r="F12" i="22"/>
  <c r="E12" i="22"/>
  <c r="F11" i="22"/>
  <c r="E11" i="22"/>
  <c r="F23" i="20"/>
  <c r="E23" i="20"/>
  <c r="F22" i="20"/>
  <c r="E22" i="20"/>
  <c r="F21" i="20"/>
  <c r="E21" i="20"/>
  <c r="F20" i="20"/>
  <c r="E20" i="20"/>
  <c r="F19" i="20"/>
  <c r="E19" i="20"/>
  <c r="F18" i="20"/>
  <c r="E18" i="20"/>
  <c r="F17" i="20"/>
  <c r="E17" i="20"/>
  <c r="F16" i="20"/>
  <c r="E16" i="20"/>
  <c r="F15" i="20"/>
  <c r="E15" i="20"/>
  <c r="F14" i="20"/>
  <c r="E14" i="20"/>
  <c r="F13" i="20"/>
  <c r="E13" i="20"/>
  <c r="F12" i="20"/>
  <c r="E12" i="20"/>
  <c r="F11" i="20"/>
  <c r="E11" i="20"/>
  <c r="F10" i="20"/>
  <c r="E10" i="20"/>
  <c r="F23" i="21"/>
  <c r="E23" i="21"/>
  <c r="F22" i="21"/>
  <c r="E22" i="21"/>
  <c r="F21" i="21"/>
  <c r="E21" i="21"/>
  <c r="F20" i="21"/>
  <c r="E20" i="21"/>
  <c r="F19" i="21"/>
  <c r="E19" i="21"/>
  <c r="F18" i="21"/>
  <c r="E18" i="21"/>
  <c r="F17" i="21"/>
  <c r="E17" i="21"/>
  <c r="F16" i="21"/>
  <c r="E16" i="21"/>
  <c r="F15" i="21"/>
  <c r="E15" i="21"/>
  <c r="F14" i="21"/>
  <c r="E14" i="21"/>
  <c r="F13" i="21"/>
  <c r="E13" i="21"/>
  <c r="F12" i="21"/>
  <c r="E12" i="21"/>
  <c r="F11" i="21"/>
  <c r="E11" i="21"/>
  <c r="F10" i="21"/>
  <c r="E10" i="21"/>
  <c r="F23" i="19"/>
  <c r="E23" i="19"/>
  <c r="F22" i="19"/>
  <c r="E22" i="19"/>
  <c r="F21" i="19"/>
  <c r="E21" i="19"/>
  <c r="F20" i="19"/>
  <c r="E20" i="19"/>
  <c r="F19" i="19"/>
  <c r="E19" i="19"/>
  <c r="F18" i="19"/>
  <c r="E18" i="19"/>
  <c r="F17" i="19"/>
  <c r="E17" i="19"/>
  <c r="F16" i="19"/>
  <c r="E16" i="19"/>
  <c r="F15" i="19"/>
  <c r="E15" i="19"/>
  <c r="F14" i="19"/>
  <c r="E14" i="19"/>
  <c r="F13" i="19"/>
  <c r="E13" i="19"/>
  <c r="F12" i="19"/>
  <c r="E12" i="19"/>
  <c r="F11" i="19"/>
  <c r="E11" i="19"/>
  <c r="F10" i="19"/>
  <c r="E10" i="19"/>
  <c r="AB23" i="20"/>
  <c r="Y23" i="20"/>
  <c r="V23" i="20"/>
  <c r="S23" i="20"/>
  <c r="P23" i="20"/>
  <c r="M23" i="20"/>
  <c r="J23" i="20"/>
  <c r="AB22" i="20"/>
  <c r="Y22" i="20"/>
  <c r="V22" i="20"/>
  <c r="S22" i="20"/>
  <c r="P22" i="20"/>
  <c r="M22" i="20"/>
  <c r="J22" i="20"/>
  <c r="AB21" i="20"/>
  <c r="Y21" i="20"/>
  <c r="V21" i="20"/>
  <c r="S21" i="20"/>
  <c r="P21" i="20"/>
  <c r="M21" i="20"/>
  <c r="J21" i="20"/>
  <c r="AB20" i="20"/>
  <c r="Y20" i="20"/>
  <c r="V20" i="20"/>
  <c r="S20" i="20"/>
  <c r="P20" i="20"/>
  <c r="M20" i="20"/>
  <c r="J20" i="20"/>
  <c r="AB19" i="20"/>
  <c r="Y19" i="20"/>
  <c r="V19" i="20"/>
  <c r="S19" i="20"/>
  <c r="P19" i="20"/>
  <c r="M19" i="20"/>
  <c r="J19" i="20"/>
  <c r="AB18" i="20"/>
  <c r="Y18" i="20"/>
  <c r="V18" i="20"/>
  <c r="S18" i="20"/>
  <c r="P18" i="20"/>
  <c r="M18" i="20"/>
  <c r="J18" i="20"/>
  <c r="AB17" i="20"/>
  <c r="Y17" i="20"/>
  <c r="V17" i="20"/>
  <c r="S17" i="20"/>
  <c r="P17" i="20"/>
  <c r="M17" i="20"/>
  <c r="J17" i="20"/>
  <c r="AB16" i="20"/>
  <c r="Y16" i="20"/>
  <c r="V16" i="20"/>
  <c r="S16" i="20"/>
  <c r="P16" i="20"/>
  <c r="M16" i="20"/>
  <c r="J16" i="20"/>
  <c r="AB15" i="20"/>
  <c r="Y15" i="20"/>
  <c r="V15" i="20"/>
  <c r="S15" i="20"/>
  <c r="P15" i="20"/>
  <c r="M15" i="20"/>
  <c r="J15" i="20"/>
  <c r="AB14" i="20"/>
  <c r="Y14" i="20"/>
  <c r="V14" i="20"/>
  <c r="S14" i="20"/>
  <c r="P14" i="20"/>
  <c r="M14" i="20"/>
  <c r="J14" i="20"/>
  <c r="AB13" i="20"/>
  <c r="Y13" i="20"/>
  <c r="V13" i="20"/>
  <c r="S13" i="20"/>
  <c r="P13" i="20"/>
  <c r="M13" i="20"/>
  <c r="J13" i="20"/>
  <c r="AB12" i="20"/>
  <c r="Y12" i="20"/>
  <c r="V12" i="20"/>
  <c r="S12" i="20"/>
  <c r="P12" i="20"/>
  <c r="M12" i="20"/>
  <c r="J12" i="20"/>
  <c r="AB11" i="20"/>
  <c r="Y11" i="20"/>
  <c r="V11" i="20"/>
  <c r="S11" i="20"/>
  <c r="P11" i="20"/>
  <c r="M11" i="20"/>
  <c r="J11" i="20"/>
  <c r="AB10" i="20"/>
  <c r="Y10" i="20"/>
  <c r="V10" i="20"/>
  <c r="S10" i="20"/>
  <c r="P10" i="20"/>
  <c r="M10" i="20"/>
  <c r="J10" i="20"/>
  <c r="AB23" i="21"/>
  <c r="Y23" i="21"/>
  <c r="V23" i="21"/>
  <c r="S23" i="21"/>
  <c r="P23" i="21"/>
  <c r="M23" i="21"/>
  <c r="J23" i="21"/>
  <c r="AB22" i="21"/>
  <c r="Y22" i="21"/>
  <c r="V22" i="21"/>
  <c r="S22" i="21"/>
  <c r="P22" i="21"/>
  <c r="M22" i="21"/>
  <c r="J22" i="21"/>
  <c r="AB21" i="21"/>
  <c r="Y21" i="21"/>
  <c r="V21" i="21"/>
  <c r="S21" i="21"/>
  <c r="P21" i="21"/>
  <c r="M21" i="21"/>
  <c r="J21" i="21"/>
  <c r="AB20" i="21"/>
  <c r="Y20" i="21"/>
  <c r="V20" i="21"/>
  <c r="S20" i="21"/>
  <c r="P20" i="21"/>
  <c r="M20" i="21"/>
  <c r="J20" i="21"/>
  <c r="AB19" i="21"/>
  <c r="Y19" i="21"/>
  <c r="V19" i="21"/>
  <c r="S19" i="21"/>
  <c r="P19" i="21"/>
  <c r="M19" i="21"/>
  <c r="J19" i="21"/>
  <c r="AB18" i="21"/>
  <c r="Y18" i="21"/>
  <c r="V18" i="21"/>
  <c r="S18" i="21"/>
  <c r="P18" i="21"/>
  <c r="M18" i="21"/>
  <c r="J18" i="21"/>
  <c r="AB17" i="21"/>
  <c r="Y17" i="21"/>
  <c r="V17" i="21"/>
  <c r="S17" i="21"/>
  <c r="P17" i="21"/>
  <c r="M17" i="21"/>
  <c r="J17" i="21"/>
  <c r="AB16" i="21"/>
  <c r="Y16" i="21"/>
  <c r="V16" i="21"/>
  <c r="S16" i="21"/>
  <c r="P16" i="21"/>
  <c r="M16" i="21"/>
  <c r="J16" i="21"/>
  <c r="AB15" i="21"/>
  <c r="Y15" i="21"/>
  <c r="V15" i="21"/>
  <c r="S15" i="21"/>
  <c r="P15" i="21"/>
  <c r="M15" i="21"/>
  <c r="J15" i="21"/>
  <c r="AB14" i="21"/>
  <c r="Y14" i="21"/>
  <c r="V14" i="21"/>
  <c r="S14" i="21"/>
  <c r="P14" i="21"/>
  <c r="M14" i="21"/>
  <c r="J14" i="21"/>
  <c r="AB13" i="21"/>
  <c r="Y13" i="21"/>
  <c r="V13" i="21"/>
  <c r="S13" i="21"/>
  <c r="P13" i="21"/>
  <c r="M13" i="21"/>
  <c r="J13" i="21"/>
  <c r="AB12" i="21"/>
  <c r="Y12" i="21"/>
  <c r="V12" i="21"/>
  <c r="S12" i="21"/>
  <c r="P12" i="21"/>
  <c r="M12" i="21"/>
  <c r="J12" i="21"/>
  <c r="AB11" i="21"/>
  <c r="Y11" i="21"/>
  <c r="V11" i="21"/>
  <c r="S11" i="21"/>
  <c r="P11" i="21"/>
  <c r="M11" i="21"/>
  <c r="J11" i="21"/>
  <c r="AB10" i="21"/>
  <c r="Y10" i="21"/>
  <c r="V10" i="21"/>
  <c r="S10" i="21"/>
  <c r="P10" i="21"/>
  <c r="M10" i="21"/>
  <c r="J10" i="21"/>
  <c r="AB23" i="19"/>
  <c r="Y23" i="19"/>
  <c r="V23" i="19"/>
  <c r="S23" i="19"/>
  <c r="P23" i="19"/>
  <c r="M23" i="19"/>
  <c r="J23" i="19"/>
  <c r="AB22" i="19"/>
  <c r="Y22" i="19"/>
  <c r="V22" i="19"/>
  <c r="S22" i="19"/>
  <c r="P22" i="19"/>
  <c r="M22" i="19"/>
  <c r="J22" i="19"/>
  <c r="AB21" i="19"/>
  <c r="Y21" i="19"/>
  <c r="V21" i="19"/>
  <c r="S21" i="19"/>
  <c r="P21" i="19"/>
  <c r="M21" i="19"/>
  <c r="J21" i="19"/>
  <c r="AB20" i="19"/>
  <c r="Y20" i="19"/>
  <c r="V20" i="19"/>
  <c r="S20" i="19"/>
  <c r="P20" i="19"/>
  <c r="M20" i="19"/>
  <c r="J20" i="19"/>
  <c r="AB19" i="19"/>
  <c r="Y19" i="19"/>
  <c r="V19" i="19"/>
  <c r="S19" i="19"/>
  <c r="P19" i="19"/>
  <c r="M19" i="19"/>
  <c r="J19" i="19"/>
  <c r="AB18" i="19"/>
  <c r="Y18" i="19"/>
  <c r="V18" i="19"/>
  <c r="S18" i="19"/>
  <c r="P18" i="19"/>
  <c r="M18" i="19"/>
  <c r="J18" i="19"/>
  <c r="AB17" i="19"/>
  <c r="Y17" i="19"/>
  <c r="V17" i="19"/>
  <c r="S17" i="19"/>
  <c r="P17" i="19"/>
  <c r="M17" i="19"/>
  <c r="J17" i="19"/>
  <c r="AB16" i="19"/>
  <c r="Y16" i="19"/>
  <c r="V16" i="19"/>
  <c r="S16" i="19"/>
  <c r="P16" i="19"/>
  <c r="M16" i="19"/>
  <c r="J16" i="19"/>
  <c r="AB15" i="19"/>
  <c r="Y15" i="19"/>
  <c r="V15" i="19"/>
  <c r="S15" i="19"/>
  <c r="P15" i="19"/>
  <c r="M15" i="19"/>
  <c r="J15" i="19"/>
  <c r="AB14" i="19"/>
  <c r="Y14" i="19"/>
  <c r="V14" i="19"/>
  <c r="S14" i="19"/>
  <c r="P14" i="19"/>
  <c r="M14" i="19"/>
  <c r="J14" i="19"/>
  <c r="AB13" i="19"/>
  <c r="Y13" i="19"/>
  <c r="V13" i="19"/>
  <c r="S13" i="19"/>
  <c r="P13" i="19"/>
  <c r="M13" i="19"/>
  <c r="J13" i="19"/>
  <c r="AB12" i="19"/>
  <c r="Y12" i="19"/>
  <c r="V12" i="19"/>
  <c r="S12" i="19"/>
  <c r="P12" i="19"/>
  <c r="M12" i="19"/>
  <c r="J12" i="19"/>
  <c r="AB11" i="19"/>
  <c r="Y11" i="19"/>
  <c r="V11" i="19"/>
  <c r="S11" i="19"/>
  <c r="P11" i="19"/>
  <c r="M11" i="19"/>
  <c r="J11" i="19"/>
  <c r="AB10" i="19"/>
  <c r="Y10" i="19"/>
  <c r="V10" i="19"/>
  <c r="S10" i="19"/>
  <c r="P10" i="19"/>
  <c r="M10" i="19"/>
  <c r="J10" i="19"/>
  <c r="AA10" i="25" l="1"/>
  <c r="X10" i="25"/>
  <c r="L10" i="25"/>
  <c r="AD10" i="25"/>
  <c r="R10" i="25"/>
  <c r="U10" i="25"/>
  <c r="O10" i="25"/>
  <c r="G18" i="21"/>
  <c r="G13" i="21"/>
  <c r="G19" i="21"/>
  <c r="G10" i="19"/>
  <c r="G16" i="19"/>
  <c r="G13" i="22"/>
  <c r="G19" i="22"/>
  <c r="G14" i="22"/>
  <c r="G20" i="22"/>
  <c r="G16" i="22"/>
  <c r="G22" i="22"/>
  <c r="G11" i="22"/>
  <c r="G17" i="22"/>
  <c r="G23" i="22"/>
  <c r="G12" i="22"/>
  <c r="G18" i="22"/>
  <c r="G24" i="22"/>
  <c r="G15" i="22"/>
  <c r="G21" i="22"/>
  <c r="G15" i="24"/>
  <c r="G22" i="24"/>
  <c r="G19" i="20"/>
  <c r="G14" i="20"/>
  <c r="G10" i="20"/>
  <c r="G12" i="20"/>
  <c r="G18" i="20"/>
  <c r="G15" i="20"/>
  <c r="G11" i="20"/>
  <c r="G23" i="20"/>
  <c r="G20" i="20"/>
  <c r="G21" i="20"/>
  <c r="G16" i="20"/>
  <c r="G17" i="20"/>
  <c r="G13" i="20"/>
  <c r="G22" i="20"/>
  <c r="G11" i="21"/>
  <c r="G17" i="21"/>
  <c r="G23" i="21"/>
  <c r="G12" i="21"/>
  <c r="G15" i="21"/>
  <c r="G21" i="21"/>
  <c r="G14" i="21"/>
  <c r="G20" i="21"/>
  <c r="G10" i="21"/>
  <c r="G16" i="21"/>
  <c r="G22" i="21"/>
  <c r="G12" i="19"/>
  <c r="G18" i="19"/>
  <c r="G14" i="19"/>
  <c r="G21" i="19"/>
  <c r="G13" i="19"/>
  <c r="G19" i="19"/>
  <c r="G11" i="24"/>
  <c r="G18" i="24"/>
  <c r="G14" i="24"/>
  <c r="G10" i="24"/>
  <c r="G23" i="24"/>
  <c r="G21" i="24"/>
  <c r="G17" i="24"/>
  <c r="G13" i="24"/>
  <c r="G20" i="24"/>
  <c r="G16" i="24"/>
  <c r="G12" i="24"/>
  <c r="G19" i="24"/>
  <c r="G22" i="19"/>
  <c r="G11" i="19"/>
  <c r="G17" i="19"/>
  <c r="G23" i="19"/>
  <c r="G15" i="19"/>
  <c r="G20" i="19"/>
  <c r="R161" i="18" l="1"/>
  <c r="AA161" i="18"/>
  <c r="T161" i="18"/>
  <c r="Q161" i="18"/>
  <c r="O161" i="18"/>
  <c r="H161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D164" i="18"/>
  <c r="D165" i="18"/>
  <c r="F165" i="18"/>
  <c r="F164" i="18"/>
  <c r="E165" i="18"/>
  <c r="E164" i="18"/>
  <c r="AA163" i="18"/>
  <c r="Z163" i="18"/>
  <c r="Z16" i="18" s="1"/>
  <c r="Y163" i="18"/>
  <c r="Y16" i="18" s="1"/>
  <c r="X163" i="18"/>
  <c r="X16" i="18" s="1"/>
  <c r="W163" i="18"/>
  <c r="W16" i="18" s="1"/>
  <c r="V163" i="18"/>
  <c r="V16" i="18" s="1"/>
  <c r="U163" i="18"/>
  <c r="T163" i="18"/>
  <c r="T16" i="18" s="1"/>
  <c r="S163" i="18"/>
  <c r="R163" i="18"/>
  <c r="Q163" i="18"/>
  <c r="Q16" i="18" s="1"/>
  <c r="P163" i="18"/>
  <c r="O163" i="18"/>
  <c r="N163" i="18"/>
  <c r="N16" i="18" s="1"/>
  <c r="M163" i="18"/>
  <c r="M16" i="18" s="1"/>
  <c r="L163" i="18"/>
  <c r="L16" i="18" s="1"/>
  <c r="K163" i="18"/>
  <c r="K16" i="18" s="1"/>
  <c r="J163" i="18"/>
  <c r="I163" i="18"/>
  <c r="I16" i="18" s="1"/>
  <c r="H163" i="18"/>
  <c r="G163" i="18"/>
  <c r="G16" i="18" s="1"/>
  <c r="AA162" i="18"/>
  <c r="Z162" i="18"/>
  <c r="Y162" i="18"/>
  <c r="X162" i="18"/>
  <c r="W162" i="18"/>
  <c r="V162" i="18"/>
  <c r="U162" i="18"/>
  <c r="T162" i="18"/>
  <c r="S162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AA141" i="18"/>
  <c r="AA155" i="18"/>
  <c r="W141" i="18"/>
  <c r="W155" i="18"/>
  <c r="S141" i="18"/>
  <c r="S155" i="18"/>
  <c r="O141" i="18"/>
  <c r="O155" i="18"/>
  <c r="K141" i="18"/>
  <c r="K155" i="18"/>
  <c r="G141" i="18"/>
  <c r="G155" i="18"/>
  <c r="F160" i="18"/>
  <c r="E160" i="18"/>
  <c r="D160" i="18"/>
  <c r="F159" i="18"/>
  <c r="E159" i="18"/>
  <c r="D159" i="18"/>
  <c r="F158" i="18"/>
  <c r="E158" i="18"/>
  <c r="D158" i="18"/>
  <c r="F157" i="18"/>
  <c r="F156" i="18"/>
  <c r="E157" i="18"/>
  <c r="E156" i="18"/>
  <c r="D157" i="18"/>
  <c r="D156" i="18"/>
  <c r="Z155" i="18"/>
  <c r="Y155" i="18"/>
  <c r="X155" i="18"/>
  <c r="V155" i="18"/>
  <c r="U155" i="18"/>
  <c r="T155" i="18"/>
  <c r="R155" i="18"/>
  <c r="Q155" i="18"/>
  <c r="P155" i="18"/>
  <c r="N155" i="18"/>
  <c r="M155" i="18"/>
  <c r="L155" i="18"/>
  <c r="J155" i="18"/>
  <c r="I155" i="18"/>
  <c r="H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F142" i="18"/>
  <c r="F143" i="18"/>
  <c r="E144" i="18"/>
  <c r="D144" i="18"/>
  <c r="E143" i="18"/>
  <c r="E142" i="18"/>
  <c r="D143" i="18"/>
  <c r="D142" i="18"/>
  <c r="Z141" i="18"/>
  <c r="Y141" i="18"/>
  <c r="X141" i="18"/>
  <c r="V141" i="18"/>
  <c r="U141" i="18"/>
  <c r="T141" i="18"/>
  <c r="R141" i="18"/>
  <c r="Q141" i="18"/>
  <c r="P141" i="18"/>
  <c r="N141" i="18"/>
  <c r="M141" i="18"/>
  <c r="L141" i="18"/>
  <c r="J141" i="18"/>
  <c r="I141" i="18"/>
  <c r="H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E132" i="18"/>
  <c r="E133" i="18"/>
  <c r="D134" i="18"/>
  <c r="F133" i="18"/>
  <c r="D133" i="18"/>
  <c r="D132" i="18"/>
  <c r="F132" i="18"/>
  <c r="AA131" i="18"/>
  <c r="Z131" i="18"/>
  <c r="Y131" i="18"/>
  <c r="X131" i="18"/>
  <c r="W131" i="18"/>
  <c r="V131" i="18"/>
  <c r="U131" i="18"/>
  <c r="T131" i="18"/>
  <c r="S131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28" i="18"/>
  <c r="F126" i="18"/>
  <c r="F127" i="18"/>
  <c r="E128" i="18"/>
  <c r="D128" i="18"/>
  <c r="E127" i="18"/>
  <c r="E126" i="18"/>
  <c r="D127" i="18"/>
  <c r="D126" i="18"/>
  <c r="AA125" i="18"/>
  <c r="Z125" i="18"/>
  <c r="Y125" i="18"/>
  <c r="X125" i="18"/>
  <c r="W125" i="18"/>
  <c r="V125" i="18"/>
  <c r="U125" i="18"/>
  <c r="T125" i="18"/>
  <c r="S125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4" i="18"/>
  <c r="F123" i="18" s="1"/>
  <c r="E124" i="18"/>
  <c r="E123" i="18" s="1"/>
  <c r="D124" i="18"/>
  <c r="D123" i="18" s="1"/>
  <c r="AA123" i="18"/>
  <c r="AA15" i="18" s="1"/>
  <c r="Z123" i="18"/>
  <c r="Z15" i="18" s="1"/>
  <c r="Y123" i="18"/>
  <c r="Y15" i="18" s="1"/>
  <c r="X123" i="18"/>
  <c r="W123" i="18"/>
  <c r="W15" i="18" s="1"/>
  <c r="V123" i="18"/>
  <c r="V15" i="18" s="1"/>
  <c r="U123" i="18"/>
  <c r="U15" i="18" s="1"/>
  <c r="T123" i="18"/>
  <c r="T15" i="18" s="1"/>
  <c r="S123" i="18"/>
  <c r="R123" i="18"/>
  <c r="R15" i="18" s="1"/>
  <c r="Q123" i="18"/>
  <c r="Q15" i="18" s="1"/>
  <c r="P123" i="18"/>
  <c r="P15" i="18" s="1"/>
  <c r="O123" i="18"/>
  <c r="O15" i="18" s="1"/>
  <c r="N123" i="18"/>
  <c r="N15" i="18" s="1"/>
  <c r="M123" i="18"/>
  <c r="M15" i="18" s="1"/>
  <c r="L123" i="18"/>
  <c r="L15" i="18" s="1"/>
  <c r="K123" i="18"/>
  <c r="J123" i="18"/>
  <c r="J15" i="18" s="1"/>
  <c r="I123" i="18"/>
  <c r="I15" i="18" s="1"/>
  <c r="H123" i="18"/>
  <c r="G123" i="18"/>
  <c r="G15" i="18" s="1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F116" i="18"/>
  <c r="F117" i="18"/>
  <c r="E118" i="18"/>
  <c r="D118" i="18"/>
  <c r="E117" i="18"/>
  <c r="E116" i="18"/>
  <c r="D117" i="18"/>
  <c r="D116" i="18"/>
  <c r="D105" i="18"/>
  <c r="D107" i="18"/>
  <c r="D108" i="18"/>
  <c r="D109" i="18"/>
  <c r="D110" i="18"/>
  <c r="D111" i="18"/>
  <c r="D113" i="18"/>
  <c r="D114" i="18"/>
  <c r="AA115" i="18"/>
  <c r="Z115" i="18"/>
  <c r="Y115" i="18"/>
  <c r="X115" i="18"/>
  <c r="W115" i="18"/>
  <c r="V115" i="18"/>
  <c r="U115" i="18"/>
  <c r="T115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4" i="18"/>
  <c r="F113" i="18"/>
  <c r="E114" i="18"/>
  <c r="E113" i="18"/>
  <c r="AA112" i="18"/>
  <c r="AA13" i="18" s="1"/>
  <c r="Z112" i="18"/>
  <c r="Z13" i="18" s="1"/>
  <c r="Z106" i="18"/>
  <c r="Y112" i="18"/>
  <c r="Y13" i="18" s="1"/>
  <c r="X112" i="18"/>
  <c r="W112" i="18"/>
  <c r="W13" i="18" s="1"/>
  <c r="V112" i="18"/>
  <c r="V13" i="18" s="1"/>
  <c r="V106" i="18"/>
  <c r="U112" i="18"/>
  <c r="U13" i="18" s="1"/>
  <c r="T112" i="18"/>
  <c r="T13" i="18" s="1"/>
  <c r="S112" i="18"/>
  <c r="S13" i="18" s="1"/>
  <c r="R112" i="18"/>
  <c r="R13" i="18" s="1"/>
  <c r="R106" i="18"/>
  <c r="Q112" i="18"/>
  <c r="Q13" i="18" s="1"/>
  <c r="P112" i="18"/>
  <c r="P13" i="18" s="1"/>
  <c r="O112" i="18"/>
  <c r="O13" i="18" s="1"/>
  <c r="N112" i="18"/>
  <c r="N13" i="18" s="1"/>
  <c r="N106" i="18"/>
  <c r="M112" i="18"/>
  <c r="L112" i="18"/>
  <c r="L13" i="18" s="1"/>
  <c r="K112" i="18"/>
  <c r="K13" i="18" s="1"/>
  <c r="J112" i="18"/>
  <c r="J13" i="18" s="1"/>
  <c r="J106" i="18"/>
  <c r="I112" i="18"/>
  <c r="H112" i="18"/>
  <c r="G112" i="18"/>
  <c r="G13" i="18" s="1"/>
  <c r="F111" i="18"/>
  <c r="E111" i="18"/>
  <c r="F110" i="18"/>
  <c r="E110" i="18"/>
  <c r="F109" i="18"/>
  <c r="E109" i="18"/>
  <c r="F108" i="18"/>
  <c r="F107" i="18"/>
  <c r="E108" i="18"/>
  <c r="E107" i="18"/>
  <c r="AA106" i="18"/>
  <c r="Y106" i="18"/>
  <c r="X106" i="18"/>
  <c r="X14" i="18" s="1"/>
  <c r="W106" i="18"/>
  <c r="W14" i="18" s="1"/>
  <c r="U106" i="18"/>
  <c r="T106" i="18"/>
  <c r="S106" i="18"/>
  <c r="Q106" i="18"/>
  <c r="P106" i="18"/>
  <c r="P14" i="18" s="1"/>
  <c r="O106" i="18"/>
  <c r="M106" i="18"/>
  <c r="L106" i="18"/>
  <c r="K106" i="18"/>
  <c r="I106" i="18"/>
  <c r="H106" i="18"/>
  <c r="H14" i="18" s="1"/>
  <c r="G106" i="18"/>
  <c r="F105" i="18"/>
  <c r="F104" i="18" s="1"/>
  <c r="E105" i="18"/>
  <c r="E104" i="18" s="1"/>
  <c r="AA104" i="18"/>
  <c r="Z104" i="18"/>
  <c r="Y104" i="18"/>
  <c r="X104" i="18"/>
  <c r="W104" i="18"/>
  <c r="V104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D104" i="18"/>
  <c r="AA80" i="18"/>
  <c r="AA98" i="18"/>
  <c r="W80" i="18"/>
  <c r="W98" i="18"/>
  <c r="S80" i="18"/>
  <c r="S98" i="18"/>
  <c r="O80" i="18"/>
  <c r="O98" i="18"/>
  <c r="K80" i="18"/>
  <c r="K98" i="18"/>
  <c r="G80" i="18"/>
  <c r="G98" i="18"/>
  <c r="F101" i="18"/>
  <c r="E101" i="18"/>
  <c r="E99" i="18"/>
  <c r="E100" i="18"/>
  <c r="D101" i="18"/>
  <c r="F100" i="18"/>
  <c r="D100" i="18"/>
  <c r="D99" i="18"/>
  <c r="F99" i="18"/>
  <c r="Z98" i="18"/>
  <c r="Y98" i="18"/>
  <c r="X98" i="18"/>
  <c r="V98" i="18"/>
  <c r="U98" i="18"/>
  <c r="T98" i="18"/>
  <c r="R98" i="18"/>
  <c r="Q98" i="18"/>
  <c r="P98" i="18"/>
  <c r="N98" i="18"/>
  <c r="M98" i="18"/>
  <c r="L98" i="18"/>
  <c r="J98" i="18"/>
  <c r="I98" i="18"/>
  <c r="H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D81" i="18"/>
  <c r="D82" i="18"/>
  <c r="F82" i="18"/>
  <c r="F81" i="18"/>
  <c r="E82" i="18"/>
  <c r="E81" i="18"/>
  <c r="Z80" i="18"/>
  <c r="Y80" i="18"/>
  <c r="X80" i="18"/>
  <c r="V80" i="18"/>
  <c r="U80" i="18"/>
  <c r="T80" i="18"/>
  <c r="R80" i="18"/>
  <c r="Q80" i="18"/>
  <c r="P80" i="18"/>
  <c r="N80" i="18"/>
  <c r="M80" i="18"/>
  <c r="L80" i="18"/>
  <c r="J80" i="18"/>
  <c r="I80" i="18"/>
  <c r="H80" i="18"/>
  <c r="F79" i="18"/>
  <c r="E79" i="18"/>
  <c r="D79" i="18"/>
  <c r="F78" i="18"/>
  <c r="E78" i="18"/>
  <c r="D78" i="18"/>
  <c r="D76" i="18"/>
  <c r="D77" i="18"/>
  <c r="F77" i="18"/>
  <c r="F76" i="18"/>
  <c r="E77" i="18"/>
  <c r="E76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2" i="18"/>
  <c r="E72" i="18"/>
  <c r="D72" i="18"/>
  <c r="D69" i="18"/>
  <c r="D70" i="18"/>
  <c r="D71" i="18"/>
  <c r="F71" i="18"/>
  <c r="E71" i="18"/>
  <c r="F70" i="18"/>
  <c r="F69" i="18"/>
  <c r="E70" i="18"/>
  <c r="E69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F56" i="18"/>
  <c r="F57" i="18"/>
  <c r="F58" i="18"/>
  <c r="E59" i="18"/>
  <c r="D59" i="18"/>
  <c r="E58" i="18"/>
  <c r="E56" i="18"/>
  <c r="E57" i="18"/>
  <c r="D58" i="18"/>
  <c r="D57" i="18"/>
  <c r="D56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AA35" i="18"/>
  <c r="O35" i="18"/>
  <c r="N35" i="18"/>
  <c r="L35" i="18"/>
  <c r="G35" i="18"/>
  <c r="F38" i="18"/>
  <c r="E38" i="18"/>
  <c r="E36" i="18" s="1"/>
  <c r="D38" i="18"/>
  <c r="AA37" i="18"/>
  <c r="Z37" i="18"/>
  <c r="Y37" i="18"/>
  <c r="Y19" i="18"/>
  <c r="X37" i="18"/>
  <c r="W37" i="18"/>
  <c r="V37" i="18"/>
  <c r="U37" i="18"/>
  <c r="U19" i="18"/>
  <c r="U16" i="18"/>
  <c r="T37" i="18"/>
  <c r="S37" i="18"/>
  <c r="R37" i="18"/>
  <c r="Q37" i="18"/>
  <c r="Q19" i="18"/>
  <c r="P37" i="18"/>
  <c r="O37" i="18"/>
  <c r="N37" i="18"/>
  <c r="M37" i="18"/>
  <c r="M19" i="18"/>
  <c r="L37" i="18"/>
  <c r="K37" i="18"/>
  <c r="J37" i="18"/>
  <c r="I37" i="18"/>
  <c r="I19" i="18"/>
  <c r="H37" i="18"/>
  <c r="G37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P35" i="18"/>
  <c r="AA17" i="18"/>
  <c r="W19" i="18"/>
  <c r="V17" i="18"/>
  <c r="O19" i="18"/>
  <c r="O16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E20" i="18"/>
  <c r="E21" i="18"/>
  <c r="D22" i="18"/>
  <c r="F21" i="18"/>
  <c r="D21" i="18"/>
  <c r="D20" i="18"/>
  <c r="F20" i="18"/>
  <c r="AA19" i="18"/>
  <c r="Z19" i="18"/>
  <c r="X19" i="18"/>
  <c r="V19" i="18"/>
  <c r="T19" i="18"/>
  <c r="S19" i="18"/>
  <c r="R19" i="18"/>
  <c r="P19" i="18"/>
  <c r="N19" i="18"/>
  <c r="L19" i="18"/>
  <c r="K19" i="18"/>
  <c r="J19" i="18"/>
  <c r="H19" i="18"/>
  <c r="G19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AA16" i="18"/>
  <c r="S16" i="18"/>
  <c r="R16" i="18"/>
  <c r="P16" i="18"/>
  <c r="J16" i="18"/>
  <c r="H16" i="18"/>
  <c r="X15" i="18"/>
  <c r="K15" i="18"/>
  <c r="I13" i="18"/>
  <c r="H13" i="18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D20" i="17"/>
  <c r="E20" i="17"/>
  <c r="F20" i="17"/>
  <c r="D21" i="17"/>
  <c r="E21" i="17"/>
  <c r="F21" i="17"/>
  <c r="D22" i="17"/>
  <c r="E22" i="17"/>
  <c r="F22" i="17"/>
  <c r="D23" i="17"/>
  <c r="E23" i="17"/>
  <c r="F23" i="17"/>
  <c r="D24" i="17"/>
  <c r="E24" i="17"/>
  <c r="F24" i="17"/>
  <c r="D25" i="17"/>
  <c r="E25" i="17"/>
  <c r="F25" i="17"/>
  <c r="D26" i="17"/>
  <c r="E26" i="17"/>
  <c r="F26" i="17"/>
  <c r="D27" i="17"/>
  <c r="E27" i="17"/>
  <c r="F27" i="17"/>
  <c r="D28" i="17"/>
  <c r="E28" i="17"/>
  <c r="F28" i="17"/>
  <c r="D29" i="17"/>
  <c r="E29" i="17"/>
  <c r="F29" i="17"/>
  <c r="S17" i="17"/>
  <c r="I17" i="17"/>
  <c r="P17" i="17"/>
  <c r="Q17" i="17"/>
  <c r="Y17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D33" i="17"/>
  <c r="E33" i="17"/>
  <c r="E32" i="17" s="1"/>
  <c r="F33" i="17"/>
  <c r="F31" i="17" s="1"/>
  <c r="O30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D37" i="17"/>
  <c r="E37" i="17"/>
  <c r="F37" i="17"/>
  <c r="D38" i="17"/>
  <c r="E38" i="17"/>
  <c r="F38" i="17"/>
  <c r="D39" i="17"/>
  <c r="E39" i="17"/>
  <c r="F39" i="17"/>
  <c r="D40" i="17"/>
  <c r="E40" i="17"/>
  <c r="F40" i="17"/>
  <c r="D41" i="17"/>
  <c r="E41" i="17"/>
  <c r="F41" i="17"/>
  <c r="D42" i="17"/>
  <c r="E42" i="17"/>
  <c r="F42" i="17"/>
  <c r="D43" i="17"/>
  <c r="E43" i="17"/>
  <c r="F43" i="17"/>
  <c r="D44" i="17"/>
  <c r="E44" i="17"/>
  <c r="F44" i="17"/>
  <c r="D45" i="17"/>
  <c r="E45" i="17"/>
  <c r="F45" i="17"/>
  <c r="D46" i="17"/>
  <c r="E46" i="17"/>
  <c r="F46" i="17"/>
  <c r="D47" i="17"/>
  <c r="E47" i="17"/>
  <c r="F47" i="17"/>
  <c r="D48" i="17"/>
  <c r="E48" i="17"/>
  <c r="F48" i="17"/>
  <c r="H34" i="17"/>
  <c r="I34" i="17"/>
  <c r="P34" i="17"/>
  <c r="X34" i="17"/>
  <c r="Y34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D52" i="17"/>
  <c r="E52" i="17"/>
  <c r="F52" i="17"/>
  <c r="D53" i="17"/>
  <c r="E53" i="17"/>
  <c r="F53" i="17"/>
  <c r="D54" i="17"/>
  <c r="E54" i="17"/>
  <c r="F54" i="17"/>
  <c r="D55" i="17"/>
  <c r="E55" i="17"/>
  <c r="F55" i="17"/>
  <c r="D56" i="17"/>
  <c r="E56" i="17"/>
  <c r="F56" i="17"/>
  <c r="D57" i="17"/>
  <c r="E57" i="17"/>
  <c r="F57" i="17"/>
  <c r="D58" i="17"/>
  <c r="E58" i="17"/>
  <c r="F58" i="17"/>
  <c r="D59" i="17"/>
  <c r="E59" i="17"/>
  <c r="F59" i="17"/>
  <c r="D60" i="17"/>
  <c r="E60" i="17"/>
  <c r="F60" i="17"/>
  <c r="D61" i="17"/>
  <c r="E61" i="17"/>
  <c r="F61" i="17"/>
  <c r="D62" i="17"/>
  <c r="E62" i="17"/>
  <c r="F62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D66" i="17"/>
  <c r="E66" i="17"/>
  <c r="F66" i="17"/>
  <c r="D67" i="17"/>
  <c r="E67" i="17"/>
  <c r="F67" i="17"/>
  <c r="D68" i="17"/>
  <c r="E68" i="17"/>
  <c r="F68" i="17"/>
  <c r="D69" i="17"/>
  <c r="E69" i="17"/>
  <c r="F69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D73" i="17"/>
  <c r="E73" i="17"/>
  <c r="F73" i="17"/>
  <c r="D74" i="17"/>
  <c r="E74" i="17"/>
  <c r="F74" i="17"/>
  <c r="D75" i="17"/>
  <c r="E75" i="17"/>
  <c r="F75" i="17"/>
  <c r="D76" i="17"/>
  <c r="E76" i="17"/>
  <c r="F76" i="17"/>
  <c r="D78" i="17"/>
  <c r="E78" i="17"/>
  <c r="F78" i="17"/>
  <c r="D79" i="17"/>
  <c r="E79" i="17"/>
  <c r="F79" i="17"/>
  <c r="D80" i="17"/>
  <c r="E80" i="17"/>
  <c r="F80" i="17"/>
  <c r="D81" i="17"/>
  <c r="E81" i="17"/>
  <c r="F81" i="17"/>
  <c r="D82" i="17"/>
  <c r="E82" i="17"/>
  <c r="F82" i="17"/>
  <c r="D83" i="17"/>
  <c r="E83" i="17"/>
  <c r="F83" i="17"/>
  <c r="D84" i="17"/>
  <c r="E84" i="17"/>
  <c r="F84" i="17"/>
  <c r="D85" i="17"/>
  <c r="E85" i="17"/>
  <c r="F85" i="17"/>
  <c r="D86" i="17"/>
  <c r="E86" i="17"/>
  <c r="F86" i="17"/>
  <c r="D87" i="17"/>
  <c r="E87" i="17"/>
  <c r="F87" i="17"/>
  <c r="D88" i="17"/>
  <c r="E88" i="17"/>
  <c r="F88" i="17"/>
  <c r="D89" i="17"/>
  <c r="E89" i="17"/>
  <c r="F89" i="17"/>
  <c r="D90" i="17"/>
  <c r="E90" i="17"/>
  <c r="F90" i="17"/>
  <c r="D91" i="17"/>
  <c r="E91" i="17"/>
  <c r="F91" i="17"/>
  <c r="D92" i="17"/>
  <c r="E92" i="17"/>
  <c r="F92" i="17"/>
  <c r="D93" i="17"/>
  <c r="E93" i="17"/>
  <c r="F93" i="17"/>
  <c r="D94" i="17"/>
  <c r="E94" i="17"/>
  <c r="F94" i="17"/>
  <c r="G95" i="17"/>
  <c r="G77" i="17" s="1"/>
  <c r="G71" i="17" s="1"/>
  <c r="H95" i="17"/>
  <c r="H77" i="17" s="1"/>
  <c r="H71" i="17" s="1"/>
  <c r="I95" i="17"/>
  <c r="I77" i="17" s="1"/>
  <c r="I71" i="17" s="1"/>
  <c r="J95" i="17"/>
  <c r="J77" i="17" s="1"/>
  <c r="J71" i="17" s="1"/>
  <c r="K95" i="17"/>
  <c r="K77" i="17" s="1"/>
  <c r="K71" i="17" s="1"/>
  <c r="L95" i="17"/>
  <c r="L77" i="17" s="1"/>
  <c r="M95" i="17"/>
  <c r="M77" i="17" s="1"/>
  <c r="N95" i="17"/>
  <c r="N77" i="17" s="1"/>
  <c r="N71" i="17" s="1"/>
  <c r="O95" i="17"/>
  <c r="O77" i="17" s="1"/>
  <c r="P95" i="17"/>
  <c r="P77" i="17" s="1"/>
  <c r="P71" i="17" s="1"/>
  <c r="Q95" i="17"/>
  <c r="Q77" i="17" s="1"/>
  <c r="Q71" i="17" s="1"/>
  <c r="R95" i="17"/>
  <c r="R77" i="17" s="1"/>
  <c r="R71" i="17" s="1"/>
  <c r="S95" i="17"/>
  <c r="S77" i="17" s="1"/>
  <c r="S71" i="17" s="1"/>
  <c r="T95" i="17"/>
  <c r="T77" i="17" s="1"/>
  <c r="T71" i="17" s="1"/>
  <c r="U95" i="17"/>
  <c r="U77" i="17" s="1"/>
  <c r="U71" i="17" s="1"/>
  <c r="V95" i="17"/>
  <c r="V77" i="17" s="1"/>
  <c r="W95" i="17"/>
  <c r="W77" i="17" s="1"/>
  <c r="X95" i="17"/>
  <c r="X77" i="17" s="1"/>
  <c r="Y95" i="17"/>
  <c r="Y77" i="17" s="1"/>
  <c r="Y71" i="17" s="1"/>
  <c r="Z95" i="17"/>
  <c r="Z77" i="17" s="1"/>
  <c r="Z71" i="17" s="1"/>
  <c r="AA95" i="17"/>
  <c r="AA77" i="17" s="1"/>
  <c r="D96" i="17"/>
  <c r="E96" i="17"/>
  <c r="F96" i="17"/>
  <c r="D97" i="17"/>
  <c r="E97" i="17"/>
  <c r="F97" i="17"/>
  <c r="D98" i="17"/>
  <c r="E98" i="17"/>
  <c r="F98" i="17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D102" i="17"/>
  <c r="D101" i="17" s="1"/>
  <c r="E102" i="17"/>
  <c r="F102" i="17"/>
  <c r="F101" i="17" s="1"/>
  <c r="G103" i="17"/>
  <c r="H103" i="17"/>
  <c r="I103" i="17"/>
  <c r="J103" i="17"/>
  <c r="K103" i="17"/>
  <c r="L103" i="17"/>
  <c r="M103" i="17"/>
  <c r="N103" i="17"/>
  <c r="O103" i="17"/>
  <c r="P103" i="17"/>
  <c r="Q103" i="17"/>
  <c r="R103" i="17"/>
  <c r="S103" i="17"/>
  <c r="T103" i="17"/>
  <c r="U103" i="17"/>
  <c r="V103" i="17"/>
  <c r="W103" i="17"/>
  <c r="X103" i="17"/>
  <c r="Y103" i="17"/>
  <c r="Z103" i="17"/>
  <c r="AA103" i="17"/>
  <c r="D104" i="17"/>
  <c r="E104" i="17"/>
  <c r="F104" i="17"/>
  <c r="D105" i="17"/>
  <c r="E105" i="17"/>
  <c r="F105" i="17"/>
  <c r="D106" i="17"/>
  <c r="E106" i="17"/>
  <c r="F106" i="17"/>
  <c r="D107" i="17"/>
  <c r="E107" i="17"/>
  <c r="F107" i="17"/>
  <c r="D108" i="17"/>
  <c r="E108" i="17"/>
  <c r="F108" i="17"/>
  <c r="D109" i="17"/>
  <c r="E109" i="17"/>
  <c r="F109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D111" i="17"/>
  <c r="E111" i="17"/>
  <c r="F111" i="17"/>
  <c r="D112" i="17"/>
  <c r="E112" i="17"/>
  <c r="F112" i="17"/>
  <c r="D113" i="17"/>
  <c r="E113" i="17"/>
  <c r="F113" i="17"/>
  <c r="D114" i="17"/>
  <c r="E114" i="17"/>
  <c r="F114" i="17"/>
  <c r="D115" i="17"/>
  <c r="E115" i="17"/>
  <c r="F115" i="17"/>
  <c r="D116" i="17"/>
  <c r="E116" i="17"/>
  <c r="F116" i="17"/>
  <c r="D117" i="17"/>
  <c r="E117" i="17"/>
  <c r="F117" i="17"/>
  <c r="G118" i="17"/>
  <c r="H118" i="17"/>
  <c r="I118" i="17"/>
  <c r="J118" i="17"/>
  <c r="K118" i="17"/>
  <c r="L118" i="17"/>
  <c r="M118" i="17"/>
  <c r="N118" i="17"/>
  <c r="O118" i="17"/>
  <c r="P118" i="17"/>
  <c r="Q118" i="17"/>
  <c r="R118" i="17"/>
  <c r="S118" i="17"/>
  <c r="T118" i="17"/>
  <c r="U118" i="17"/>
  <c r="V118" i="17"/>
  <c r="W118" i="17"/>
  <c r="X118" i="17"/>
  <c r="Y118" i="17"/>
  <c r="Z118" i="17"/>
  <c r="AA118" i="17"/>
  <c r="D119" i="17"/>
  <c r="D118" i="17" s="1"/>
  <c r="E119" i="17"/>
  <c r="E118" i="17" s="1"/>
  <c r="F119" i="17"/>
  <c r="F118" i="17" s="1"/>
  <c r="G120" i="17"/>
  <c r="H120" i="17"/>
  <c r="I120" i="17"/>
  <c r="J120" i="17"/>
  <c r="K120" i="17"/>
  <c r="L120" i="17"/>
  <c r="M120" i="17"/>
  <c r="N120" i="17"/>
  <c r="O120" i="17"/>
  <c r="P120" i="17"/>
  <c r="Q120" i="17"/>
  <c r="R120" i="17"/>
  <c r="S120" i="17"/>
  <c r="T120" i="17"/>
  <c r="U120" i="17"/>
  <c r="V120" i="17"/>
  <c r="W120" i="17"/>
  <c r="X120" i="17"/>
  <c r="Y120" i="17"/>
  <c r="Z120" i="17"/>
  <c r="AA120" i="17"/>
  <c r="D121" i="17"/>
  <c r="E121" i="17"/>
  <c r="F121" i="17"/>
  <c r="D122" i="17"/>
  <c r="E122" i="17"/>
  <c r="F122" i="17"/>
  <c r="D123" i="17"/>
  <c r="E123" i="17"/>
  <c r="F123" i="17"/>
  <c r="G124" i="17"/>
  <c r="G13" i="17" s="1"/>
  <c r="H124" i="17"/>
  <c r="H13" i="17" s="1"/>
  <c r="I124" i="17"/>
  <c r="I13" i="17" s="1"/>
  <c r="J124" i="17"/>
  <c r="J13" i="17" s="1"/>
  <c r="K124" i="17"/>
  <c r="K13" i="17" s="1"/>
  <c r="L124" i="17"/>
  <c r="L13" i="17" s="1"/>
  <c r="M124" i="17"/>
  <c r="M13" i="17" s="1"/>
  <c r="N124" i="17"/>
  <c r="N13" i="17" s="1"/>
  <c r="O124" i="17"/>
  <c r="O13" i="17" s="1"/>
  <c r="P124" i="17"/>
  <c r="P13" i="17" s="1"/>
  <c r="Q124" i="17"/>
  <c r="Q13" i="17" s="1"/>
  <c r="R124" i="17"/>
  <c r="R13" i="17" s="1"/>
  <c r="S124" i="17"/>
  <c r="S13" i="17" s="1"/>
  <c r="T124" i="17"/>
  <c r="T13" i="17" s="1"/>
  <c r="U124" i="17"/>
  <c r="U13" i="17" s="1"/>
  <c r="V124" i="17"/>
  <c r="V13" i="17" s="1"/>
  <c r="W124" i="17"/>
  <c r="W13" i="17" s="1"/>
  <c r="X124" i="17"/>
  <c r="X13" i="17" s="1"/>
  <c r="Y124" i="17"/>
  <c r="Y13" i="17" s="1"/>
  <c r="Z124" i="17"/>
  <c r="Z13" i="17" s="1"/>
  <c r="AA124" i="17"/>
  <c r="AA13" i="17" s="1"/>
  <c r="D125" i="17"/>
  <c r="E125" i="17"/>
  <c r="F125" i="17"/>
  <c r="D126" i="17"/>
  <c r="E126" i="17"/>
  <c r="F126" i="17"/>
  <c r="G129" i="17"/>
  <c r="H129" i="17"/>
  <c r="I129" i="17"/>
  <c r="J129" i="17"/>
  <c r="K129" i="17"/>
  <c r="L129" i="17"/>
  <c r="M129" i="17"/>
  <c r="N129" i="17"/>
  <c r="O129" i="17"/>
  <c r="P129" i="17"/>
  <c r="Q129" i="17"/>
  <c r="R129" i="17"/>
  <c r="S129" i="17"/>
  <c r="T129" i="17"/>
  <c r="U129" i="17"/>
  <c r="V129" i="17"/>
  <c r="W129" i="17"/>
  <c r="X129" i="17"/>
  <c r="Y129" i="17"/>
  <c r="Z129" i="17"/>
  <c r="AA129" i="17"/>
  <c r="D130" i="17"/>
  <c r="E130" i="17"/>
  <c r="F130" i="17"/>
  <c r="D131" i="17"/>
  <c r="E131" i="17"/>
  <c r="F131" i="17"/>
  <c r="D132" i="17"/>
  <c r="E132" i="17"/>
  <c r="F132" i="17"/>
  <c r="D133" i="17"/>
  <c r="E133" i="17"/>
  <c r="F133" i="17"/>
  <c r="D134" i="17"/>
  <c r="E134" i="17"/>
  <c r="F134" i="17"/>
  <c r="D135" i="17"/>
  <c r="E135" i="17"/>
  <c r="F135" i="17"/>
  <c r="D136" i="17"/>
  <c r="E136" i="17"/>
  <c r="F136" i="17"/>
  <c r="D137" i="17"/>
  <c r="E137" i="17"/>
  <c r="F137" i="17"/>
  <c r="D138" i="17"/>
  <c r="E138" i="17"/>
  <c r="F138" i="17"/>
  <c r="D139" i="17"/>
  <c r="E139" i="17"/>
  <c r="F139" i="17"/>
  <c r="D140" i="17"/>
  <c r="E140" i="17"/>
  <c r="F140" i="17"/>
  <c r="D141" i="17"/>
  <c r="E141" i="17"/>
  <c r="F141" i="17"/>
  <c r="D142" i="17"/>
  <c r="E142" i="17"/>
  <c r="F142" i="17"/>
  <c r="D143" i="17"/>
  <c r="E143" i="17"/>
  <c r="F143" i="17"/>
  <c r="G144" i="17"/>
  <c r="H144" i="17"/>
  <c r="I144" i="17"/>
  <c r="J144" i="17"/>
  <c r="K144" i="17"/>
  <c r="L144" i="17"/>
  <c r="M144" i="17"/>
  <c r="N144" i="17"/>
  <c r="O144" i="17"/>
  <c r="P144" i="17"/>
  <c r="Q144" i="17"/>
  <c r="R144" i="17"/>
  <c r="S144" i="17"/>
  <c r="T144" i="17"/>
  <c r="U144" i="17"/>
  <c r="V144" i="17"/>
  <c r="W144" i="17"/>
  <c r="X144" i="17"/>
  <c r="Y144" i="17"/>
  <c r="Z144" i="17"/>
  <c r="AA144" i="17"/>
  <c r="D145" i="17"/>
  <c r="E145" i="17"/>
  <c r="F145" i="17"/>
  <c r="D146" i="17"/>
  <c r="E146" i="17"/>
  <c r="F146" i="17"/>
  <c r="D147" i="17"/>
  <c r="E147" i="17"/>
  <c r="F147" i="17"/>
  <c r="D148" i="17"/>
  <c r="E148" i="17"/>
  <c r="F148" i="17"/>
  <c r="D149" i="17"/>
  <c r="E149" i="17"/>
  <c r="F149" i="17"/>
  <c r="D150" i="17"/>
  <c r="E150" i="17"/>
  <c r="F150" i="17"/>
  <c r="D151" i="17"/>
  <c r="E151" i="17"/>
  <c r="F151" i="17"/>
  <c r="D152" i="17"/>
  <c r="E152" i="17"/>
  <c r="F152" i="17"/>
  <c r="D153" i="17"/>
  <c r="E153" i="17"/>
  <c r="F153" i="17"/>
  <c r="G154" i="17"/>
  <c r="H154" i="17"/>
  <c r="I154" i="17"/>
  <c r="J154" i="17"/>
  <c r="K154" i="17"/>
  <c r="L154" i="17"/>
  <c r="M154" i="17"/>
  <c r="N154" i="17"/>
  <c r="O154" i="17"/>
  <c r="P154" i="17"/>
  <c r="Q154" i="17"/>
  <c r="R154" i="17"/>
  <c r="S154" i="17"/>
  <c r="T154" i="17"/>
  <c r="U154" i="17"/>
  <c r="U128" i="17" s="1"/>
  <c r="V154" i="17"/>
  <c r="W154" i="17"/>
  <c r="X154" i="17"/>
  <c r="Y154" i="17"/>
  <c r="Z154" i="17"/>
  <c r="Z128" i="17" s="1"/>
  <c r="AA154" i="17"/>
  <c r="D155" i="17"/>
  <c r="E155" i="17"/>
  <c r="F155" i="17"/>
  <c r="D156" i="17"/>
  <c r="E156" i="17"/>
  <c r="F156" i="17"/>
  <c r="D157" i="17"/>
  <c r="E157" i="17"/>
  <c r="F157" i="17"/>
  <c r="D158" i="17"/>
  <c r="E158" i="17"/>
  <c r="F158" i="17"/>
  <c r="D159" i="17"/>
  <c r="E159" i="17"/>
  <c r="F159" i="17"/>
  <c r="G161" i="17"/>
  <c r="G16" i="17" s="1"/>
  <c r="H161" i="17"/>
  <c r="H16" i="17" s="1"/>
  <c r="I161" i="17"/>
  <c r="I16" i="17" s="1"/>
  <c r="J161" i="17"/>
  <c r="J16" i="17" s="1"/>
  <c r="K161" i="17"/>
  <c r="K16" i="17" s="1"/>
  <c r="L161" i="17"/>
  <c r="L16" i="17" s="1"/>
  <c r="M161" i="17"/>
  <c r="M16" i="17" s="1"/>
  <c r="N161" i="17"/>
  <c r="N16" i="17" s="1"/>
  <c r="O161" i="17"/>
  <c r="O16" i="17" s="1"/>
  <c r="P161" i="17"/>
  <c r="P16" i="17" s="1"/>
  <c r="Q161" i="17"/>
  <c r="Q16" i="17" s="1"/>
  <c r="R161" i="17"/>
  <c r="R16" i="17" s="1"/>
  <c r="S161" i="17"/>
  <c r="S16" i="17" s="1"/>
  <c r="T161" i="17"/>
  <c r="T16" i="17" s="1"/>
  <c r="U161" i="17"/>
  <c r="U16" i="17" s="1"/>
  <c r="V161" i="17"/>
  <c r="V16" i="17" s="1"/>
  <c r="W161" i="17"/>
  <c r="W16" i="17" s="1"/>
  <c r="X161" i="17"/>
  <c r="X16" i="17" s="1"/>
  <c r="Y161" i="17"/>
  <c r="Y16" i="17" s="1"/>
  <c r="Z161" i="17"/>
  <c r="Z16" i="17" s="1"/>
  <c r="AA161" i="17"/>
  <c r="AA16" i="17" s="1"/>
  <c r="G162" i="17"/>
  <c r="H162" i="17"/>
  <c r="I162" i="17"/>
  <c r="J162" i="17"/>
  <c r="K162" i="17"/>
  <c r="L162" i="17"/>
  <c r="M162" i="17"/>
  <c r="N162" i="17"/>
  <c r="O162" i="17"/>
  <c r="P162" i="17"/>
  <c r="Q162" i="17"/>
  <c r="R162" i="17"/>
  <c r="S162" i="17"/>
  <c r="T162" i="17"/>
  <c r="U162" i="17"/>
  <c r="V162" i="17"/>
  <c r="W162" i="17"/>
  <c r="X162" i="17"/>
  <c r="Y162" i="17"/>
  <c r="Z162" i="17"/>
  <c r="AA162" i="17"/>
  <c r="D163" i="17"/>
  <c r="E163" i="17"/>
  <c r="F163" i="17"/>
  <c r="D164" i="17"/>
  <c r="E164" i="17"/>
  <c r="F164" i="17"/>
  <c r="D165" i="17"/>
  <c r="E165" i="17"/>
  <c r="F165" i="17"/>
  <c r="D166" i="17"/>
  <c r="E166" i="17"/>
  <c r="F166" i="17"/>
  <c r="D167" i="17"/>
  <c r="E167" i="17"/>
  <c r="F167" i="17"/>
  <c r="D168" i="17"/>
  <c r="E168" i="17"/>
  <c r="F168" i="17"/>
  <c r="D169" i="17"/>
  <c r="E169" i="17"/>
  <c r="F169" i="17"/>
  <c r="D170" i="17"/>
  <c r="E170" i="17"/>
  <c r="F170" i="17"/>
  <c r="D171" i="17"/>
  <c r="E171" i="17"/>
  <c r="F171" i="17"/>
  <c r="U30" i="17"/>
  <c r="L15" i="17"/>
  <c r="T30" i="17"/>
  <c r="E101" i="17"/>
  <c r="L128" i="17"/>
  <c r="O71" i="17"/>
  <c r="O34" i="17"/>
  <c r="R34" i="17"/>
  <c r="L17" i="17"/>
  <c r="D31" i="17"/>
  <c r="AA166" i="16"/>
  <c r="X166" i="16"/>
  <c r="U166" i="16"/>
  <c r="R166" i="16"/>
  <c r="O166" i="16"/>
  <c r="L166" i="16"/>
  <c r="I166" i="16"/>
  <c r="E166" i="16"/>
  <c r="D166" i="16"/>
  <c r="AA165" i="16"/>
  <c r="X165" i="16"/>
  <c r="U165" i="16"/>
  <c r="R165" i="16"/>
  <c r="O165" i="16"/>
  <c r="L165" i="16"/>
  <c r="I165" i="16"/>
  <c r="E165" i="16"/>
  <c r="D165" i="16"/>
  <c r="AA164" i="16"/>
  <c r="X164" i="16"/>
  <c r="U164" i="16"/>
  <c r="R164" i="16"/>
  <c r="O164" i="16"/>
  <c r="L164" i="16"/>
  <c r="I164" i="16"/>
  <c r="E164" i="16"/>
  <c r="D164" i="16"/>
  <c r="AA163" i="16"/>
  <c r="X163" i="16"/>
  <c r="U163" i="16"/>
  <c r="R163" i="16"/>
  <c r="O163" i="16"/>
  <c r="L163" i="16"/>
  <c r="I163" i="16"/>
  <c r="E163" i="16"/>
  <c r="D163" i="16"/>
  <c r="AA162" i="16"/>
  <c r="X162" i="16"/>
  <c r="U162" i="16"/>
  <c r="R162" i="16"/>
  <c r="O162" i="16"/>
  <c r="L162" i="16"/>
  <c r="I162" i="16"/>
  <c r="E162" i="16"/>
  <c r="D162" i="16"/>
  <c r="AA161" i="16"/>
  <c r="X161" i="16"/>
  <c r="U161" i="16"/>
  <c r="R161" i="16"/>
  <c r="O161" i="16"/>
  <c r="L161" i="16"/>
  <c r="I161" i="16"/>
  <c r="E161" i="16"/>
  <c r="D161" i="16"/>
  <c r="AA160" i="16"/>
  <c r="X160" i="16"/>
  <c r="U160" i="16"/>
  <c r="R160" i="16"/>
  <c r="O160" i="16"/>
  <c r="L160" i="16"/>
  <c r="I160" i="16"/>
  <c r="E160" i="16"/>
  <c r="D160" i="16"/>
  <c r="AA159" i="16"/>
  <c r="X159" i="16"/>
  <c r="U159" i="16"/>
  <c r="R159" i="16"/>
  <c r="O159" i="16"/>
  <c r="L159" i="16"/>
  <c r="I159" i="16"/>
  <c r="E159" i="16"/>
  <c r="D159" i="16"/>
  <c r="AA158" i="16"/>
  <c r="X158" i="16"/>
  <c r="U158" i="16"/>
  <c r="R158" i="16"/>
  <c r="O158" i="16"/>
  <c r="L158" i="16"/>
  <c r="I158" i="16"/>
  <c r="E158" i="16"/>
  <c r="D158" i="16"/>
  <c r="Z157" i="16"/>
  <c r="Z15" i="16" s="1"/>
  <c r="Y157" i="16"/>
  <c r="Y15" i="16" s="1"/>
  <c r="W157" i="16"/>
  <c r="W15" i="16" s="1"/>
  <c r="V157" i="16"/>
  <c r="V15" i="16" s="1"/>
  <c r="T157" i="16"/>
  <c r="S157" i="16"/>
  <c r="S15" i="16" s="1"/>
  <c r="Q157" i="16"/>
  <c r="Q15" i="16" s="1"/>
  <c r="P157" i="16"/>
  <c r="P15" i="16" s="1"/>
  <c r="N157" i="16"/>
  <c r="M157" i="16"/>
  <c r="M15" i="16" s="1"/>
  <c r="K157" i="16"/>
  <c r="K15" i="16" s="1"/>
  <c r="J157" i="16"/>
  <c r="J15" i="16" s="1"/>
  <c r="H157" i="16"/>
  <c r="H15" i="16" s="1"/>
  <c r="G157" i="16"/>
  <c r="G15" i="16" s="1"/>
  <c r="Z156" i="16"/>
  <c r="Y156" i="16"/>
  <c r="W156" i="16"/>
  <c r="V156" i="16"/>
  <c r="T156" i="16"/>
  <c r="S156" i="16"/>
  <c r="Q156" i="16"/>
  <c r="P156" i="16"/>
  <c r="N156" i="16"/>
  <c r="M156" i="16"/>
  <c r="K156" i="16"/>
  <c r="J156" i="16"/>
  <c r="H156" i="16"/>
  <c r="G156" i="16"/>
  <c r="AA154" i="16"/>
  <c r="X154" i="16"/>
  <c r="U154" i="16"/>
  <c r="R154" i="16"/>
  <c r="O154" i="16"/>
  <c r="L154" i="16"/>
  <c r="I154" i="16"/>
  <c r="E154" i="16"/>
  <c r="D154" i="16"/>
  <c r="AA153" i="16"/>
  <c r="X153" i="16"/>
  <c r="U153" i="16"/>
  <c r="R153" i="16"/>
  <c r="O153" i="16"/>
  <c r="L153" i="16"/>
  <c r="I153" i="16"/>
  <c r="E153" i="16"/>
  <c r="D153" i="16"/>
  <c r="AA152" i="16"/>
  <c r="X152" i="16"/>
  <c r="U152" i="16"/>
  <c r="R152" i="16"/>
  <c r="O152" i="16"/>
  <c r="L152" i="16"/>
  <c r="I152" i="16"/>
  <c r="E152" i="16"/>
  <c r="D152" i="16"/>
  <c r="AA151" i="16"/>
  <c r="X151" i="16"/>
  <c r="U151" i="16"/>
  <c r="R151" i="16"/>
  <c r="O151" i="16"/>
  <c r="L151" i="16"/>
  <c r="I151" i="16"/>
  <c r="E151" i="16"/>
  <c r="D151" i="16"/>
  <c r="AA150" i="16"/>
  <c r="X150" i="16"/>
  <c r="U150" i="16"/>
  <c r="R150" i="16"/>
  <c r="O150" i="16"/>
  <c r="L150" i="16"/>
  <c r="I150" i="16"/>
  <c r="E150" i="16"/>
  <c r="D150" i="16"/>
  <c r="AA149" i="16"/>
  <c r="X149" i="16"/>
  <c r="U149" i="16"/>
  <c r="R149" i="16"/>
  <c r="O149" i="16"/>
  <c r="L149" i="16"/>
  <c r="I149" i="16"/>
  <c r="E149" i="16"/>
  <c r="D149" i="16"/>
  <c r="AA148" i="16"/>
  <c r="X148" i="16"/>
  <c r="U148" i="16"/>
  <c r="R148" i="16"/>
  <c r="O148" i="16"/>
  <c r="L148" i="16"/>
  <c r="I148" i="16"/>
  <c r="E148" i="16"/>
  <c r="D148" i="16"/>
  <c r="AA147" i="16"/>
  <c r="X147" i="16"/>
  <c r="U147" i="16"/>
  <c r="R147" i="16"/>
  <c r="O147" i="16"/>
  <c r="L147" i="16"/>
  <c r="I147" i="16"/>
  <c r="E147" i="16"/>
  <c r="D147" i="16"/>
  <c r="Z146" i="16"/>
  <c r="Y146" i="16"/>
  <c r="W146" i="16"/>
  <c r="V146" i="16"/>
  <c r="T146" i="16"/>
  <c r="S146" i="16"/>
  <c r="Q146" i="16"/>
  <c r="P146" i="16"/>
  <c r="N146" i="16"/>
  <c r="M146" i="16"/>
  <c r="K146" i="16"/>
  <c r="J146" i="16"/>
  <c r="H146" i="16"/>
  <c r="G146" i="16"/>
  <c r="AA145" i="16"/>
  <c r="X145" i="16"/>
  <c r="U145" i="16"/>
  <c r="R145" i="16"/>
  <c r="O145" i="16"/>
  <c r="L145" i="16"/>
  <c r="I145" i="16"/>
  <c r="E145" i="16"/>
  <c r="D145" i="16"/>
  <c r="AA144" i="16"/>
  <c r="X144" i="16"/>
  <c r="U144" i="16"/>
  <c r="R144" i="16"/>
  <c r="O144" i="16"/>
  <c r="L144" i="16"/>
  <c r="I144" i="16"/>
  <c r="E144" i="16"/>
  <c r="D144" i="16"/>
  <c r="AA143" i="16"/>
  <c r="X143" i="16"/>
  <c r="U143" i="16"/>
  <c r="R143" i="16"/>
  <c r="O143" i="16"/>
  <c r="L143" i="16"/>
  <c r="I143" i="16"/>
  <c r="E143" i="16"/>
  <c r="D143" i="16"/>
  <c r="AA142" i="16"/>
  <c r="X142" i="16"/>
  <c r="U142" i="16"/>
  <c r="R142" i="16"/>
  <c r="O142" i="16"/>
  <c r="L142" i="16"/>
  <c r="I142" i="16"/>
  <c r="E142" i="16"/>
  <c r="D142" i="16"/>
  <c r="AA141" i="16"/>
  <c r="X141" i="16"/>
  <c r="U141" i="16"/>
  <c r="R141" i="16"/>
  <c r="O141" i="16"/>
  <c r="L141" i="16"/>
  <c r="I141" i="16"/>
  <c r="E141" i="16"/>
  <c r="D141" i="16"/>
  <c r="Z140" i="16"/>
  <c r="Y140" i="16"/>
  <c r="W140" i="16"/>
  <c r="V140" i="16"/>
  <c r="T140" i="16"/>
  <c r="S140" i="16"/>
  <c r="Q140" i="16"/>
  <c r="P140" i="16"/>
  <c r="N140" i="16"/>
  <c r="M140" i="16"/>
  <c r="M125" i="16" s="1"/>
  <c r="K140" i="16"/>
  <c r="J140" i="16"/>
  <c r="H140" i="16"/>
  <c r="G140" i="16"/>
  <c r="AA139" i="16"/>
  <c r="X139" i="16"/>
  <c r="U139" i="16"/>
  <c r="R139" i="16"/>
  <c r="O139" i="16"/>
  <c r="L139" i="16"/>
  <c r="I139" i="16"/>
  <c r="E139" i="16"/>
  <c r="D139" i="16"/>
  <c r="F139" i="16" s="1"/>
  <c r="AA138" i="16"/>
  <c r="X138" i="16"/>
  <c r="U138" i="16"/>
  <c r="R138" i="16"/>
  <c r="O138" i="16"/>
  <c r="L138" i="16"/>
  <c r="I138" i="16"/>
  <c r="E138" i="16"/>
  <c r="D138" i="16"/>
  <c r="AA137" i="16"/>
  <c r="X137" i="16"/>
  <c r="U137" i="16"/>
  <c r="R137" i="16"/>
  <c r="O137" i="16"/>
  <c r="L137" i="16"/>
  <c r="I137" i="16"/>
  <c r="E137" i="16"/>
  <c r="D137" i="16"/>
  <c r="AA136" i="16"/>
  <c r="X136" i="16"/>
  <c r="U136" i="16"/>
  <c r="R136" i="16"/>
  <c r="O136" i="16"/>
  <c r="L136" i="16"/>
  <c r="I136" i="16"/>
  <c r="E136" i="16"/>
  <c r="D136" i="16"/>
  <c r="AA135" i="16"/>
  <c r="X135" i="16"/>
  <c r="U135" i="16"/>
  <c r="R135" i="16"/>
  <c r="O135" i="16"/>
  <c r="L135" i="16"/>
  <c r="I135" i="16"/>
  <c r="E135" i="16"/>
  <c r="D135" i="16"/>
  <c r="AA134" i="16"/>
  <c r="X134" i="16"/>
  <c r="U134" i="16"/>
  <c r="R134" i="16"/>
  <c r="O134" i="16"/>
  <c r="L134" i="16"/>
  <c r="I134" i="16"/>
  <c r="E134" i="16"/>
  <c r="D134" i="16"/>
  <c r="AA133" i="16"/>
  <c r="X133" i="16"/>
  <c r="U133" i="16"/>
  <c r="R133" i="16"/>
  <c r="O133" i="16"/>
  <c r="L133" i="16"/>
  <c r="I133" i="16"/>
  <c r="E133" i="16"/>
  <c r="D133" i="16"/>
  <c r="AA132" i="16"/>
  <c r="X132" i="16"/>
  <c r="U132" i="16"/>
  <c r="R132" i="16"/>
  <c r="O132" i="16"/>
  <c r="L132" i="16"/>
  <c r="I132" i="16"/>
  <c r="E132" i="16"/>
  <c r="D132" i="16"/>
  <c r="AA131" i="16"/>
  <c r="X131" i="16"/>
  <c r="U131" i="16"/>
  <c r="R131" i="16"/>
  <c r="O131" i="16"/>
  <c r="L131" i="16"/>
  <c r="I131" i="16"/>
  <c r="E131" i="16"/>
  <c r="D131" i="16"/>
  <c r="AA130" i="16"/>
  <c r="X130" i="16"/>
  <c r="U130" i="16"/>
  <c r="R130" i="16"/>
  <c r="O130" i="16"/>
  <c r="L130" i="16"/>
  <c r="I130" i="16"/>
  <c r="E130" i="16"/>
  <c r="D130" i="16"/>
  <c r="AA129" i="16"/>
  <c r="X129" i="16"/>
  <c r="U129" i="16"/>
  <c r="R129" i="16"/>
  <c r="O129" i="16"/>
  <c r="L129" i="16"/>
  <c r="I129" i="16"/>
  <c r="E129" i="16"/>
  <c r="D129" i="16"/>
  <c r="AA128" i="16"/>
  <c r="X128" i="16"/>
  <c r="U128" i="16"/>
  <c r="R128" i="16"/>
  <c r="O128" i="16"/>
  <c r="L128" i="16"/>
  <c r="I128" i="16"/>
  <c r="E128" i="16"/>
  <c r="D128" i="16"/>
  <c r="AA127" i="16"/>
  <c r="X127" i="16"/>
  <c r="U127" i="16"/>
  <c r="R127" i="16"/>
  <c r="O127" i="16"/>
  <c r="L127" i="16"/>
  <c r="I127" i="16"/>
  <c r="E127" i="16"/>
  <c r="D127" i="16"/>
  <c r="Z126" i="16"/>
  <c r="Y126" i="16"/>
  <c r="W126" i="16"/>
  <c r="V126" i="16"/>
  <c r="T126" i="16"/>
  <c r="S126" i="16"/>
  <c r="Q126" i="16"/>
  <c r="P126" i="16"/>
  <c r="N126" i="16"/>
  <c r="M126" i="16"/>
  <c r="K126" i="16"/>
  <c r="J126" i="16"/>
  <c r="H126" i="16"/>
  <c r="G126" i="16"/>
  <c r="AA123" i="16"/>
  <c r="X123" i="16"/>
  <c r="U123" i="16"/>
  <c r="R123" i="16"/>
  <c r="O123" i="16"/>
  <c r="L123" i="16"/>
  <c r="I123" i="16"/>
  <c r="E123" i="16"/>
  <c r="D123" i="16"/>
  <c r="AA122" i="16"/>
  <c r="X122" i="16"/>
  <c r="U122" i="16"/>
  <c r="R122" i="16"/>
  <c r="O122" i="16"/>
  <c r="L122" i="16"/>
  <c r="I122" i="16"/>
  <c r="I121" i="16" s="1"/>
  <c r="E122" i="16"/>
  <c r="D122" i="16"/>
  <c r="Z121" i="16"/>
  <c r="Y121" i="16"/>
  <c r="Y13" i="16" s="1"/>
  <c r="W121" i="16"/>
  <c r="W13" i="16" s="1"/>
  <c r="V121" i="16"/>
  <c r="V13" i="16" s="1"/>
  <c r="T121" i="16"/>
  <c r="T13" i="16" s="1"/>
  <c r="S121" i="16"/>
  <c r="S13" i="16" s="1"/>
  <c r="Q121" i="16"/>
  <c r="Q13" i="16" s="1"/>
  <c r="P121" i="16"/>
  <c r="N121" i="16"/>
  <c r="N13" i="16" s="1"/>
  <c r="M121" i="16"/>
  <c r="M13" i="16" s="1"/>
  <c r="K121" i="16"/>
  <c r="K13" i="16" s="1"/>
  <c r="J121" i="16"/>
  <c r="H121" i="16"/>
  <c r="H13" i="16" s="1"/>
  <c r="G121" i="16"/>
  <c r="G13" i="16" s="1"/>
  <c r="I13" i="16" s="1"/>
  <c r="AA120" i="16"/>
  <c r="X120" i="16"/>
  <c r="U120" i="16"/>
  <c r="R120" i="16"/>
  <c r="O120" i="16"/>
  <c r="L120" i="16"/>
  <c r="I120" i="16"/>
  <c r="E120" i="16"/>
  <c r="D120" i="16"/>
  <c r="AA119" i="16"/>
  <c r="X119" i="16"/>
  <c r="U119" i="16"/>
  <c r="R119" i="16"/>
  <c r="O119" i="16"/>
  <c r="L119" i="16"/>
  <c r="I119" i="16"/>
  <c r="E119" i="16"/>
  <c r="D119" i="16"/>
  <c r="AA118" i="16"/>
  <c r="X118" i="16"/>
  <c r="U118" i="16"/>
  <c r="R118" i="16"/>
  <c r="O118" i="16"/>
  <c r="L118" i="16"/>
  <c r="I118" i="16"/>
  <c r="E118" i="16"/>
  <c r="D118" i="16"/>
  <c r="Z117" i="16"/>
  <c r="Y117" i="16"/>
  <c r="W117" i="16"/>
  <c r="V117" i="16"/>
  <c r="T117" i="16"/>
  <c r="S117" i="16"/>
  <c r="Q117" i="16"/>
  <c r="P117" i="16"/>
  <c r="P14" i="16" s="1"/>
  <c r="N117" i="16"/>
  <c r="M117" i="16"/>
  <c r="K117" i="16"/>
  <c r="J117" i="16"/>
  <c r="H117" i="16"/>
  <c r="G117" i="16"/>
  <c r="AA116" i="16"/>
  <c r="AA115" i="16" s="1"/>
  <c r="X116" i="16"/>
  <c r="X115" i="16" s="1"/>
  <c r="U116" i="16"/>
  <c r="U115" i="16" s="1"/>
  <c r="R116" i="16"/>
  <c r="R115" i="16" s="1"/>
  <c r="O116" i="16"/>
  <c r="O115" i="16" s="1"/>
  <c r="L116" i="16"/>
  <c r="L115" i="16" s="1"/>
  <c r="I116" i="16"/>
  <c r="I115" i="16" s="1"/>
  <c r="E116" i="16"/>
  <c r="D116" i="16"/>
  <c r="Z115" i="16"/>
  <c r="Y115" i="16"/>
  <c r="W115" i="16"/>
  <c r="V115" i="16"/>
  <c r="T115" i="16"/>
  <c r="S115" i="16"/>
  <c r="Q115" i="16"/>
  <c r="P115" i="16"/>
  <c r="N115" i="16"/>
  <c r="M115" i="16"/>
  <c r="K115" i="16"/>
  <c r="J115" i="16"/>
  <c r="H115" i="16"/>
  <c r="G115" i="16"/>
  <c r="AA114" i="16"/>
  <c r="X114" i="16"/>
  <c r="U114" i="16"/>
  <c r="R114" i="16"/>
  <c r="O114" i="16"/>
  <c r="L114" i="16"/>
  <c r="I114" i="16"/>
  <c r="E114" i="16"/>
  <c r="D114" i="16"/>
  <c r="AA113" i="16"/>
  <c r="X113" i="16"/>
  <c r="U113" i="16"/>
  <c r="R113" i="16"/>
  <c r="O113" i="16"/>
  <c r="L113" i="16"/>
  <c r="I113" i="16"/>
  <c r="E113" i="16"/>
  <c r="D113" i="16"/>
  <c r="AA112" i="16"/>
  <c r="X112" i="16"/>
  <c r="U112" i="16"/>
  <c r="R112" i="16"/>
  <c r="O112" i="16"/>
  <c r="L112" i="16"/>
  <c r="I112" i="16"/>
  <c r="E112" i="16"/>
  <c r="D112" i="16"/>
  <c r="AA111" i="16"/>
  <c r="X111" i="16"/>
  <c r="U111" i="16"/>
  <c r="R111" i="16"/>
  <c r="O111" i="16"/>
  <c r="L111" i="16"/>
  <c r="I111" i="16"/>
  <c r="E111" i="16"/>
  <c r="D111" i="16"/>
  <c r="AA110" i="16"/>
  <c r="X110" i="16"/>
  <c r="U110" i="16"/>
  <c r="R110" i="16"/>
  <c r="O110" i="16"/>
  <c r="L110" i="16"/>
  <c r="I110" i="16"/>
  <c r="E110" i="16"/>
  <c r="D110" i="16"/>
  <c r="AA109" i="16"/>
  <c r="X109" i="16"/>
  <c r="U109" i="16"/>
  <c r="R109" i="16"/>
  <c r="O109" i="16"/>
  <c r="L109" i="16"/>
  <c r="I109" i="16"/>
  <c r="E109" i="16"/>
  <c r="D109" i="16"/>
  <c r="Z108" i="16"/>
  <c r="Y108" i="16"/>
  <c r="W108" i="16"/>
  <c r="V108" i="16"/>
  <c r="T108" i="16"/>
  <c r="S108" i="16"/>
  <c r="Q108" i="16"/>
  <c r="P108" i="16"/>
  <c r="N108" i="16"/>
  <c r="M108" i="16"/>
  <c r="K108" i="16"/>
  <c r="J108" i="16"/>
  <c r="H108" i="16"/>
  <c r="G108" i="16"/>
  <c r="AA107" i="16"/>
  <c r="X107" i="16"/>
  <c r="U107" i="16"/>
  <c r="R107" i="16"/>
  <c r="O107" i="16"/>
  <c r="L107" i="16"/>
  <c r="I107" i="16"/>
  <c r="E107" i="16"/>
  <c r="D107" i="16"/>
  <c r="AA106" i="16"/>
  <c r="X106" i="16"/>
  <c r="U106" i="16"/>
  <c r="R106" i="16"/>
  <c r="O106" i="16"/>
  <c r="L106" i="16"/>
  <c r="I106" i="16"/>
  <c r="E106" i="16"/>
  <c r="D106" i="16"/>
  <c r="AA105" i="16"/>
  <c r="X105" i="16"/>
  <c r="U105" i="16"/>
  <c r="R105" i="16"/>
  <c r="O105" i="16"/>
  <c r="L105" i="16"/>
  <c r="I105" i="16"/>
  <c r="E105" i="16"/>
  <c r="D105" i="16"/>
  <c r="AA104" i="16"/>
  <c r="X104" i="16"/>
  <c r="U104" i="16"/>
  <c r="R104" i="16"/>
  <c r="O104" i="16"/>
  <c r="L104" i="16"/>
  <c r="I104" i="16"/>
  <c r="E104" i="16"/>
  <c r="D104" i="16"/>
  <c r="F104" i="16" s="1"/>
  <c r="AA103" i="16"/>
  <c r="X103" i="16"/>
  <c r="U103" i="16"/>
  <c r="R103" i="16"/>
  <c r="O103" i="16"/>
  <c r="L103" i="16"/>
  <c r="I103" i="16"/>
  <c r="E103" i="16"/>
  <c r="D103" i="16"/>
  <c r="Z102" i="16"/>
  <c r="Y102" i="16"/>
  <c r="W102" i="16"/>
  <c r="V102" i="16"/>
  <c r="T102" i="16"/>
  <c r="S102" i="16"/>
  <c r="Q102" i="16"/>
  <c r="P102" i="16"/>
  <c r="N102" i="16"/>
  <c r="M102" i="16"/>
  <c r="K102" i="16"/>
  <c r="J102" i="16"/>
  <c r="H102" i="16"/>
  <c r="G102" i="16"/>
  <c r="AA101" i="16"/>
  <c r="AA100" i="16" s="1"/>
  <c r="X101" i="16"/>
  <c r="X100" i="16" s="1"/>
  <c r="U101" i="16"/>
  <c r="U100" i="16" s="1"/>
  <c r="R101" i="16"/>
  <c r="O101" i="16"/>
  <c r="O100" i="16" s="1"/>
  <c r="L101" i="16"/>
  <c r="L100" i="16" s="1"/>
  <c r="I101" i="16"/>
  <c r="E101" i="16"/>
  <c r="D101" i="16"/>
  <c r="Z100" i="16"/>
  <c r="Y100" i="16"/>
  <c r="W100" i="16"/>
  <c r="V100" i="16"/>
  <c r="T100" i="16"/>
  <c r="S100" i="16"/>
  <c r="Q100" i="16"/>
  <c r="P100" i="16"/>
  <c r="N100" i="16"/>
  <c r="M100" i="16"/>
  <c r="K100" i="16"/>
  <c r="J100" i="16"/>
  <c r="H100" i="16"/>
  <c r="G100" i="16"/>
  <c r="AA97" i="16"/>
  <c r="X97" i="16"/>
  <c r="U97" i="16"/>
  <c r="R97" i="16"/>
  <c r="O97" i="16"/>
  <c r="L97" i="16"/>
  <c r="I97" i="16"/>
  <c r="E97" i="16"/>
  <c r="D97" i="16"/>
  <c r="AA96" i="16"/>
  <c r="X96" i="16"/>
  <c r="U96" i="16"/>
  <c r="R96" i="16"/>
  <c r="O96" i="16"/>
  <c r="L96" i="16"/>
  <c r="I96" i="16"/>
  <c r="E96" i="16"/>
  <c r="D96" i="16"/>
  <c r="AA95" i="16"/>
  <c r="X95" i="16"/>
  <c r="U95" i="16"/>
  <c r="R95" i="16"/>
  <c r="O95" i="16"/>
  <c r="L95" i="16"/>
  <c r="I95" i="16"/>
  <c r="E95" i="16"/>
  <c r="D95" i="16"/>
  <c r="Z94" i="16"/>
  <c r="Y94" i="16"/>
  <c r="W94" i="16"/>
  <c r="V94" i="16"/>
  <c r="T94" i="16"/>
  <c r="S94" i="16"/>
  <c r="Q94" i="16"/>
  <c r="P94" i="16"/>
  <c r="N94" i="16"/>
  <c r="M94" i="16"/>
  <c r="K94" i="16"/>
  <c r="J94" i="16"/>
  <c r="H94" i="16"/>
  <c r="G94" i="16"/>
  <c r="AA93" i="16"/>
  <c r="X93" i="16"/>
  <c r="U93" i="16"/>
  <c r="R93" i="16"/>
  <c r="O93" i="16"/>
  <c r="L93" i="16"/>
  <c r="I93" i="16"/>
  <c r="E93" i="16"/>
  <c r="D93" i="16"/>
  <c r="AA92" i="16"/>
  <c r="X92" i="16"/>
  <c r="U92" i="16"/>
  <c r="R92" i="16"/>
  <c r="O92" i="16"/>
  <c r="L92" i="16"/>
  <c r="I92" i="16"/>
  <c r="E92" i="16"/>
  <c r="D92" i="16"/>
  <c r="AA91" i="16"/>
  <c r="X91" i="16"/>
  <c r="U91" i="16"/>
  <c r="R91" i="16"/>
  <c r="O91" i="16"/>
  <c r="L91" i="16"/>
  <c r="I91" i="16"/>
  <c r="E91" i="16"/>
  <c r="D91" i="16"/>
  <c r="AA90" i="16"/>
  <c r="X90" i="16"/>
  <c r="U90" i="16"/>
  <c r="R90" i="16"/>
  <c r="O90" i="16"/>
  <c r="L90" i="16"/>
  <c r="I90" i="16"/>
  <c r="E90" i="16"/>
  <c r="D90" i="16"/>
  <c r="AA89" i="16"/>
  <c r="X89" i="16"/>
  <c r="U89" i="16"/>
  <c r="R89" i="16"/>
  <c r="O89" i="16"/>
  <c r="L89" i="16"/>
  <c r="I89" i="16"/>
  <c r="E89" i="16"/>
  <c r="D89" i="16"/>
  <c r="AA88" i="16"/>
  <c r="X88" i="16"/>
  <c r="U88" i="16"/>
  <c r="R88" i="16"/>
  <c r="O88" i="16"/>
  <c r="L88" i="16"/>
  <c r="I88" i="16"/>
  <c r="E88" i="16"/>
  <c r="D88" i="16"/>
  <c r="AA87" i="16"/>
  <c r="X87" i="16"/>
  <c r="U87" i="16"/>
  <c r="R87" i="16"/>
  <c r="O87" i="16"/>
  <c r="L87" i="16"/>
  <c r="I87" i="16"/>
  <c r="E87" i="16"/>
  <c r="D87" i="16"/>
  <c r="AA86" i="16"/>
  <c r="X86" i="16"/>
  <c r="U86" i="16"/>
  <c r="R86" i="16"/>
  <c r="O86" i="16"/>
  <c r="L86" i="16"/>
  <c r="I86" i="16"/>
  <c r="E86" i="16"/>
  <c r="D86" i="16"/>
  <c r="AA85" i="16"/>
  <c r="X85" i="16"/>
  <c r="U85" i="16"/>
  <c r="R85" i="16"/>
  <c r="O85" i="16"/>
  <c r="L85" i="16"/>
  <c r="I85" i="16"/>
  <c r="E85" i="16"/>
  <c r="D85" i="16"/>
  <c r="AA84" i="16"/>
  <c r="X84" i="16"/>
  <c r="U84" i="16"/>
  <c r="R84" i="16"/>
  <c r="O84" i="16"/>
  <c r="L84" i="16"/>
  <c r="I84" i="16"/>
  <c r="E84" i="16"/>
  <c r="D84" i="16"/>
  <c r="AA83" i="16"/>
  <c r="X83" i="16"/>
  <c r="U83" i="16"/>
  <c r="R83" i="16"/>
  <c r="O83" i="16"/>
  <c r="L83" i="16"/>
  <c r="I83" i="16"/>
  <c r="E83" i="16"/>
  <c r="D83" i="16"/>
  <c r="AA82" i="16"/>
  <c r="X82" i="16"/>
  <c r="U82" i="16"/>
  <c r="R82" i="16"/>
  <c r="O82" i="16"/>
  <c r="L82" i="16"/>
  <c r="I82" i="16"/>
  <c r="E82" i="16"/>
  <c r="D82" i="16"/>
  <c r="AA81" i="16"/>
  <c r="X81" i="16"/>
  <c r="U81" i="16"/>
  <c r="R81" i="16"/>
  <c r="O81" i="16"/>
  <c r="L81" i="16"/>
  <c r="I81" i="16"/>
  <c r="E81" i="16"/>
  <c r="D81" i="16"/>
  <c r="AA80" i="16"/>
  <c r="X80" i="16"/>
  <c r="U80" i="16"/>
  <c r="R80" i="16"/>
  <c r="O80" i="16"/>
  <c r="L80" i="16"/>
  <c r="I80" i="16"/>
  <c r="E80" i="16"/>
  <c r="D80" i="16"/>
  <c r="AA79" i="16"/>
  <c r="X79" i="16"/>
  <c r="U79" i="16"/>
  <c r="R79" i="16"/>
  <c r="O79" i="16"/>
  <c r="L79" i="16"/>
  <c r="I79" i="16"/>
  <c r="E79" i="16"/>
  <c r="D79" i="16"/>
  <c r="AA78" i="16"/>
  <c r="X78" i="16"/>
  <c r="U78" i="16"/>
  <c r="R78" i="16"/>
  <c r="O78" i="16"/>
  <c r="L78" i="16"/>
  <c r="I78" i="16"/>
  <c r="E78" i="16"/>
  <c r="D78" i="16"/>
  <c r="AA77" i="16"/>
  <c r="X77" i="16"/>
  <c r="U77" i="16"/>
  <c r="R77" i="16"/>
  <c r="O77" i="16"/>
  <c r="L77" i="16"/>
  <c r="I77" i="16"/>
  <c r="E77" i="16"/>
  <c r="D77" i="16"/>
  <c r="Z76" i="16"/>
  <c r="Y76" i="16"/>
  <c r="W76" i="16"/>
  <c r="V76" i="16"/>
  <c r="T76" i="16"/>
  <c r="S76" i="16"/>
  <c r="S70" i="16" s="1"/>
  <c r="Q76" i="16"/>
  <c r="P76" i="16"/>
  <c r="N76" i="16"/>
  <c r="N70" i="16" s="1"/>
  <c r="M76" i="16"/>
  <c r="K76" i="16"/>
  <c r="J76" i="16"/>
  <c r="H76" i="16"/>
  <c r="G76" i="16"/>
  <c r="AA75" i="16"/>
  <c r="X75" i="16"/>
  <c r="U75" i="16"/>
  <c r="R75" i="16"/>
  <c r="O75" i="16"/>
  <c r="L75" i="16"/>
  <c r="I75" i="16"/>
  <c r="E75" i="16"/>
  <c r="D75" i="16"/>
  <c r="AA74" i="16"/>
  <c r="X74" i="16"/>
  <c r="U74" i="16"/>
  <c r="R74" i="16"/>
  <c r="O74" i="16"/>
  <c r="L74" i="16"/>
  <c r="I74" i="16"/>
  <c r="E74" i="16"/>
  <c r="D74" i="16"/>
  <c r="AA73" i="16"/>
  <c r="X73" i="16"/>
  <c r="U73" i="16"/>
  <c r="R73" i="16"/>
  <c r="O73" i="16"/>
  <c r="L73" i="16"/>
  <c r="I73" i="16"/>
  <c r="E73" i="16"/>
  <c r="D73" i="16"/>
  <c r="AA72" i="16"/>
  <c r="X72" i="16"/>
  <c r="U72" i="16"/>
  <c r="R72" i="16"/>
  <c r="O72" i="16"/>
  <c r="L72" i="16"/>
  <c r="I72" i="16"/>
  <c r="E72" i="16"/>
  <c r="D72" i="16"/>
  <c r="Z71" i="16"/>
  <c r="Y71" i="16"/>
  <c r="W71" i="16"/>
  <c r="V71" i="16"/>
  <c r="T71" i="16"/>
  <c r="S71" i="16"/>
  <c r="Q71" i="16"/>
  <c r="P71" i="16"/>
  <c r="N71" i="16"/>
  <c r="M71" i="16"/>
  <c r="K71" i="16"/>
  <c r="J71" i="16"/>
  <c r="H71" i="16"/>
  <c r="G71" i="16"/>
  <c r="P62" i="16"/>
  <c r="N62" i="16"/>
  <c r="AA68" i="16"/>
  <c r="X68" i="16"/>
  <c r="U68" i="16"/>
  <c r="R68" i="16"/>
  <c r="O68" i="16"/>
  <c r="L68" i="16"/>
  <c r="I68" i="16"/>
  <c r="E68" i="16"/>
  <c r="D68" i="16"/>
  <c r="AA67" i="16"/>
  <c r="X67" i="16"/>
  <c r="U67" i="16"/>
  <c r="R67" i="16"/>
  <c r="O67" i="16"/>
  <c r="L67" i="16"/>
  <c r="I67" i="16"/>
  <c r="E67" i="16"/>
  <c r="D67" i="16"/>
  <c r="AA66" i="16"/>
  <c r="X66" i="16"/>
  <c r="U66" i="16"/>
  <c r="R66" i="16"/>
  <c r="O66" i="16"/>
  <c r="L66" i="16"/>
  <c r="I66" i="16"/>
  <c r="E66" i="16"/>
  <c r="D66" i="16"/>
  <c r="AA65" i="16"/>
  <c r="X65" i="16"/>
  <c r="U65" i="16"/>
  <c r="R65" i="16"/>
  <c r="O65" i="16"/>
  <c r="L65" i="16"/>
  <c r="I65" i="16"/>
  <c r="E65" i="16"/>
  <c r="D65" i="16"/>
  <c r="Z64" i="16"/>
  <c r="Y64" i="16"/>
  <c r="W64" i="16"/>
  <c r="V64" i="16"/>
  <c r="T64" i="16"/>
  <c r="S64" i="16"/>
  <c r="Q64" i="16"/>
  <c r="P64" i="16"/>
  <c r="N64" i="16"/>
  <c r="M64" i="16"/>
  <c r="K64" i="16"/>
  <c r="J64" i="16"/>
  <c r="H64" i="16"/>
  <c r="G64" i="16"/>
  <c r="Z63" i="16"/>
  <c r="Y63" i="16"/>
  <c r="W63" i="16"/>
  <c r="V63" i="16"/>
  <c r="T63" i="16"/>
  <c r="S63" i="16"/>
  <c r="Q63" i="16"/>
  <c r="P63" i="16"/>
  <c r="N63" i="16"/>
  <c r="M63" i="16"/>
  <c r="K63" i="16"/>
  <c r="J63" i="16"/>
  <c r="H63" i="16"/>
  <c r="G63" i="16"/>
  <c r="AA61" i="16"/>
  <c r="X61" i="16"/>
  <c r="U61" i="16"/>
  <c r="R61" i="16"/>
  <c r="O61" i="16"/>
  <c r="L61" i="16"/>
  <c r="I61" i="16"/>
  <c r="E61" i="16"/>
  <c r="D61" i="16"/>
  <c r="AA60" i="16"/>
  <c r="X60" i="16"/>
  <c r="U60" i="16"/>
  <c r="R60" i="16"/>
  <c r="O60" i="16"/>
  <c r="L60" i="16"/>
  <c r="I60" i="16"/>
  <c r="E60" i="16"/>
  <c r="D60" i="16"/>
  <c r="AA59" i="16"/>
  <c r="X59" i="16"/>
  <c r="U59" i="16"/>
  <c r="R59" i="16"/>
  <c r="O59" i="16"/>
  <c r="L59" i="16"/>
  <c r="I59" i="16"/>
  <c r="E59" i="16"/>
  <c r="D59" i="16"/>
  <c r="AA58" i="16"/>
  <c r="X58" i="16"/>
  <c r="U58" i="16"/>
  <c r="R58" i="16"/>
  <c r="O58" i="16"/>
  <c r="L58" i="16"/>
  <c r="I58" i="16"/>
  <c r="E58" i="16"/>
  <c r="D58" i="16"/>
  <c r="AA57" i="16"/>
  <c r="X57" i="16"/>
  <c r="U57" i="16"/>
  <c r="R57" i="16"/>
  <c r="O57" i="16"/>
  <c r="L57" i="16"/>
  <c r="I57" i="16"/>
  <c r="E57" i="16"/>
  <c r="D57" i="16"/>
  <c r="AA56" i="16"/>
  <c r="X56" i="16"/>
  <c r="U56" i="16"/>
  <c r="R56" i="16"/>
  <c r="O56" i="16"/>
  <c r="L56" i="16"/>
  <c r="I56" i="16"/>
  <c r="E56" i="16"/>
  <c r="D56" i="16"/>
  <c r="AA55" i="16"/>
  <c r="X55" i="16"/>
  <c r="U55" i="16"/>
  <c r="R55" i="16"/>
  <c r="O55" i="16"/>
  <c r="L55" i="16"/>
  <c r="I55" i="16"/>
  <c r="E55" i="16"/>
  <c r="D55" i="16"/>
  <c r="AA54" i="16"/>
  <c r="X54" i="16"/>
  <c r="U54" i="16"/>
  <c r="R54" i="16"/>
  <c r="O54" i="16"/>
  <c r="L54" i="16"/>
  <c r="I54" i="16"/>
  <c r="E54" i="16"/>
  <c r="D54" i="16"/>
  <c r="AA53" i="16"/>
  <c r="X53" i="16"/>
  <c r="U53" i="16"/>
  <c r="R53" i="16"/>
  <c r="O53" i="16"/>
  <c r="L53" i="16"/>
  <c r="I53" i="16"/>
  <c r="E53" i="16"/>
  <c r="D53" i="16"/>
  <c r="AA52" i="16"/>
  <c r="X52" i="16"/>
  <c r="U52" i="16"/>
  <c r="R52" i="16"/>
  <c r="O52" i="16"/>
  <c r="L52" i="16"/>
  <c r="I52" i="16"/>
  <c r="E52" i="16"/>
  <c r="D52" i="16"/>
  <c r="AA51" i="16"/>
  <c r="X51" i="16"/>
  <c r="U51" i="16"/>
  <c r="R51" i="16"/>
  <c r="O51" i="16"/>
  <c r="L51" i="16"/>
  <c r="I51" i="16"/>
  <c r="E51" i="16"/>
  <c r="D51" i="16"/>
  <c r="Z50" i="16"/>
  <c r="Y50" i="16"/>
  <c r="W50" i="16"/>
  <c r="V50" i="16"/>
  <c r="T50" i="16"/>
  <c r="S50" i="16"/>
  <c r="Q50" i="16"/>
  <c r="P50" i="16"/>
  <c r="N50" i="16"/>
  <c r="M50" i="16"/>
  <c r="K50" i="16"/>
  <c r="J50" i="16"/>
  <c r="H50" i="16"/>
  <c r="G50" i="16"/>
  <c r="Z49" i="16"/>
  <c r="Y49" i="16"/>
  <c r="W49" i="16"/>
  <c r="V49" i="16"/>
  <c r="T49" i="16"/>
  <c r="S49" i="16"/>
  <c r="Q49" i="16"/>
  <c r="P49" i="16"/>
  <c r="N49" i="16"/>
  <c r="M49" i="16"/>
  <c r="K49" i="16"/>
  <c r="J49" i="16"/>
  <c r="H49" i="16"/>
  <c r="G49" i="16"/>
  <c r="AA47" i="16"/>
  <c r="X47" i="16"/>
  <c r="U47" i="16"/>
  <c r="R47" i="16"/>
  <c r="O47" i="16"/>
  <c r="L47" i="16"/>
  <c r="I47" i="16"/>
  <c r="E47" i="16"/>
  <c r="D47" i="16"/>
  <c r="AA46" i="16"/>
  <c r="X46" i="16"/>
  <c r="U46" i="16"/>
  <c r="R46" i="16"/>
  <c r="O46" i="16"/>
  <c r="L46" i="16"/>
  <c r="I46" i="16"/>
  <c r="E46" i="16"/>
  <c r="D46" i="16"/>
  <c r="AA45" i="16"/>
  <c r="X45" i="16"/>
  <c r="U45" i="16"/>
  <c r="R45" i="16"/>
  <c r="O45" i="16"/>
  <c r="L45" i="16"/>
  <c r="I45" i="16"/>
  <c r="E45" i="16"/>
  <c r="D45" i="16"/>
  <c r="AA44" i="16"/>
  <c r="X44" i="16"/>
  <c r="U44" i="16"/>
  <c r="R44" i="16"/>
  <c r="O44" i="16"/>
  <c r="L44" i="16"/>
  <c r="I44" i="16"/>
  <c r="E44" i="16"/>
  <c r="D44" i="16"/>
  <c r="AA43" i="16"/>
  <c r="X43" i="16"/>
  <c r="U43" i="16"/>
  <c r="R43" i="16"/>
  <c r="O43" i="16"/>
  <c r="L43" i="16"/>
  <c r="I43" i="16"/>
  <c r="E43" i="16"/>
  <c r="D43" i="16"/>
  <c r="AA42" i="16"/>
  <c r="X42" i="16"/>
  <c r="U42" i="16"/>
  <c r="R42" i="16"/>
  <c r="O42" i="16"/>
  <c r="L42" i="16"/>
  <c r="I42" i="16"/>
  <c r="E42" i="16"/>
  <c r="D42" i="16"/>
  <c r="AA41" i="16"/>
  <c r="X41" i="16"/>
  <c r="U41" i="16"/>
  <c r="R41" i="16"/>
  <c r="O41" i="16"/>
  <c r="L41" i="16"/>
  <c r="I41" i="16"/>
  <c r="E41" i="16"/>
  <c r="D41" i="16"/>
  <c r="AA40" i="16"/>
  <c r="X40" i="16"/>
  <c r="U40" i="16"/>
  <c r="R40" i="16"/>
  <c r="O40" i="16"/>
  <c r="L40" i="16"/>
  <c r="I40" i="16"/>
  <c r="E40" i="16"/>
  <c r="D40" i="16"/>
  <c r="AA39" i="16"/>
  <c r="X39" i="16"/>
  <c r="U39" i="16"/>
  <c r="R39" i="16"/>
  <c r="O39" i="16"/>
  <c r="L39" i="16"/>
  <c r="I39" i="16"/>
  <c r="E39" i="16"/>
  <c r="D39" i="16"/>
  <c r="AA38" i="16"/>
  <c r="X38" i="16"/>
  <c r="U38" i="16"/>
  <c r="R38" i="16"/>
  <c r="O38" i="16"/>
  <c r="L38" i="16"/>
  <c r="I38" i="16"/>
  <c r="E38" i="16"/>
  <c r="D38" i="16"/>
  <c r="AA37" i="16"/>
  <c r="X37" i="16"/>
  <c r="U37" i="16"/>
  <c r="R37" i="16"/>
  <c r="O37" i="16"/>
  <c r="L37" i="16"/>
  <c r="I37" i="16"/>
  <c r="E37" i="16"/>
  <c r="D37" i="16"/>
  <c r="AA36" i="16"/>
  <c r="X36" i="16"/>
  <c r="U36" i="16"/>
  <c r="R36" i="16"/>
  <c r="O36" i="16"/>
  <c r="L36" i="16"/>
  <c r="I36" i="16"/>
  <c r="E36" i="16"/>
  <c r="D36" i="16"/>
  <c r="Z35" i="16"/>
  <c r="Y35" i="16"/>
  <c r="W35" i="16"/>
  <c r="V35" i="16"/>
  <c r="T35" i="16"/>
  <c r="S35" i="16"/>
  <c r="Q35" i="16"/>
  <c r="P35" i="16"/>
  <c r="N35" i="16"/>
  <c r="M35" i="16"/>
  <c r="K35" i="16"/>
  <c r="J35" i="16"/>
  <c r="H35" i="16"/>
  <c r="G35" i="16"/>
  <c r="Z34" i="16"/>
  <c r="Y34" i="16"/>
  <c r="W34" i="16"/>
  <c r="V34" i="16"/>
  <c r="T34" i="16"/>
  <c r="S34" i="16"/>
  <c r="Q34" i="16"/>
  <c r="P34" i="16"/>
  <c r="N34" i="16"/>
  <c r="M34" i="16"/>
  <c r="K34" i="16"/>
  <c r="J34" i="16"/>
  <c r="H34" i="16"/>
  <c r="G34" i="16"/>
  <c r="P29" i="16"/>
  <c r="H29" i="16"/>
  <c r="AA32" i="16"/>
  <c r="X32" i="16"/>
  <c r="X31" i="16" s="1"/>
  <c r="U32" i="16"/>
  <c r="U31" i="16" s="1"/>
  <c r="R32" i="16"/>
  <c r="R30" i="16" s="1"/>
  <c r="O32" i="16"/>
  <c r="L32" i="16"/>
  <c r="L31" i="16" s="1"/>
  <c r="I32" i="16"/>
  <c r="I31" i="16" s="1"/>
  <c r="E32" i="16"/>
  <c r="D32" i="16"/>
  <c r="Z31" i="16"/>
  <c r="Y31" i="16"/>
  <c r="W31" i="16"/>
  <c r="V31" i="16"/>
  <c r="T31" i="16"/>
  <c r="S31" i="16"/>
  <c r="Q31" i="16"/>
  <c r="P31" i="16"/>
  <c r="N31" i="16"/>
  <c r="M31" i="16"/>
  <c r="K31" i="16"/>
  <c r="J31" i="16"/>
  <c r="H31" i="16"/>
  <c r="G31" i="16"/>
  <c r="Z30" i="16"/>
  <c r="Y30" i="16"/>
  <c r="W30" i="16"/>
  <c r="V30" i="16"/>
  <c r="T30" i="16"/>
  <c r="S30" i="16"/>
  <c r="Q30" i="16"/>
  <c r="P30" i="16"/>
  <c r="N30" i="16"/>
  <c r="M30" i="16"/>
  <c r="K30" i="16"/>
  <c r="J30" i="16"/>
  <c r="H30" i="16"/>
  <c r="G30" i="16"/>
  <c r="Z16" i="16"/>
  <c r="AA28" i="16"/>
  <c r="X28" i="16"/>
  <c r="U28" i="16"/>
  <c r="R28" i="16"/>
  <c r="O28" i="16"/>
  <c r="L28" i="16"/>
  <c r="I28" i="16"/>
  <c r="E28" i="16"/>
  <c r="D28" i="16"/>
  <c r="AA27" i="16"/>
  <c r="X27" i="16"/>
  <c r="U27" i="16"/>
  <c r="R27" i="16"/>
  <c r="O27" i="16"/>
  <c r="L27" i="16"/>
  <c r="I27" i="16"/>
  <c r="E27" i="16"/>
  <c r="D27" i="16"/>
  <c r="AA26" i="16"/>
  <c r="X26" i="16"/>
  <c r="U26" i="16"/>
  <c r="R26" i="16"/>
  <c r="O26" i="16"/>
  <c r="L26" i="16"/>
  <c r="I26" i="16"/>
  <c r="E26" i="16"/>
  <c r="D26" i="16"/>
  <c r="AA25" i="16"/>
  <c r="X25" i="16"/>
  <c r="U25" i="16"/>
  <c r="R25" i="16"/>
  <c r="O25" i="16"/>
  <c r="L25" i="16"/>
  <c r="I25" i="16"/>
  <c r="E25" i="16"/>
  <c r="D25" i="16"/>
  <c r="AA24" i="16"/>
  <c r="X24" i="16"/>
  <c r="U24" i="16"/>
  <c r="R24" i="16"/>
  <c r="O24" i="16"/>
  <c r="L24" i="16"/>
  <c r="I24" i="16"/>
  <c r="E24" i="16"/>
  <c r="D24" i="16"/>
  <c r="AA23" i="16"/>
  <c r="X23" i="16"/>
  <c r="U23" i="16"/>
  <c r="R23" i="16"/>
  <c r="O23" i="16"/>
  <c r="L23" i="16"/>
  <c r="I23" i="16"/>
  <c r="E23" i="16"/>
  <c r="D23" i="16"/>
  <c r="AA22" i="16"/>
  <c r="X22" i="16"/>
  <c r="U22" i="16"/>
  <c r="R22" i="16"/>
  <c r="O22" i="16"/>
  <c r="L22" i="16"/>
  <c r="I22" i="16"/>
  <c r="E22" i="16"/>
  <c r="D22" i="16"/>
  <c r="AA21" i="16"/>
  <c r="X21" i="16"/>
  <c r="U21" i="16"/>
  <c r="R21" i="16"/>
  <c r="O21" i="16"/>
  <c r="L21" i="16"/>
  <c r="I21" i="16"/>
  <c r="E21" i="16"/>
  <c r="D21" i="16"/>
  <c r="AA20" i="16"/>
  <c r="X20" i="16"/>
  <c r="U20" i="16"/>
  <c r="R20" i="16"/>
  <c r="O20" i="16"/>
  <c r="L20" i="16"/>
  <c r="I20" i="16"/>
  <c r="E20" i="16"/>
  <c r="D20" i="16"/>
  <c r="AA19" i="16"/>
  <c r="X19" i="16"/>
  <c r="U19" i="16"/>
  <c r="R19" i="16"/>
  <c r="O19" i="16"/>
  <c r="L19" i="16"/>
  <c r="I19" i="16"/>
  <c r="E19" i="16"/>
  <c r="D19" i="16"/>
  <c r="Z18" i="16"/>
  <c r="Y18" i="16"/>
  <c r="W18" i="16"/>
  <c r="V18" i="16"/>
  <c r="T18" i="16"/>
  <c r="S18" i="16"/>
  <c r="Q18" i="16"/>
  <c r="P18" i="16"/>
  <c r="N18" i="16"/>
  <c r="M18" i="16"/>
  <c r="K18" i="16"/>
  <c r="J18" i="16"/>
  <c r="H18" i="16"/>
  <c r="G18" i="16"/>
  <c r="Z17" i="16"/>
  <c r="Y17" i="16"/>
  <c r="W17" i="16"/>
  <c r="V17" i="16"/>
  <c r="T17" i="16"/>
  <c r="S17" i="16"/>
  <c r="Q17" i="16"/>
  <c r="P17" i="16"/>
  <c r="N17" i="16"/>
  <c r="M17" i="16"/>
  <c r="K17" i="16"/>
  <c r="J17" i="16"/>
  <c r="H17" i="16"/>
  <c r="G17" i="16"/>
  <c r="T15" i="16"/>
  <c r="U15" i="16" s="1"/>
  <c r="N15" i="16"/>
  <c r="Z13" i="16"/>
  <c r="J13" i="16"/>
  <c r="Y155" i="16"/>
  <c r="F153" i="16"/>
  <c r="W29" i="16"/>
  <c r="F65" i="16"/>
  <c r="F159" i="16"/>
  <c r="F160" i="16"/>
  <c r="F164" i="16"/>
  <c r="W155" i="16"/>
  <c r="T33" i="16"/>
  <c r="F161" i="16"/>
  <c r="G48" i="16"/>
  <c r="T48" i="16"/>
  <c r="T155" i="16"/>
  <c r="M124" i="16"/>
  <c r="V155" i="16"/>
  <c r="W16" i="16"/>
  <c r="G16" i="16"/>
  <c r="H155" i="16"/>
  <c r="I100" i="16"/>
  <c r="P124" i="16"/>
  <c r="Q124" i="16" l="1"/>
  <c r="F32" i="17"/>
  <c r="Y14" i="18"/>
  <c r="F127" i="16"/>
  <c r="F135" i="16"/>
  <c r="F97" i="16"/>
  <c r="L102" i="16"/>
  <c r="F113" i="16"/>
  <c r="N14" i="16"/>
  <c r="O121" i="16"/>
  <c r="I156" i="16"/>
  <c r="F163" i="16"/>
  <c r="T15" i="17"/>
  <c r="S14" i="18"/>
  <c r="F112" i="18"/>
  <c r="O14" i="18"/>
  <c r="Q14" i="18"/>
  <c r="K130" i="18"/>
  <c r="M102" i="18"/>
  <c r="S130" i="18"/>
  <c r="U161" i="18"/>
  <c r="M13" i="18"/>
  <c r="L130" i="18"/>
  <c r="I161" i="18"/>
  <c r="T14" i="18"/>
  <c r="J14" i="18"/>
  <c r="V130" i="18"/>
  <c r="H130" i="18"/>
  <c r="M66" i="18"/>
  <c r="E66" i="18"/>
  <c r="Q74" i="18"/>
  <c r="N161" i="18"/>
  <c r="X66" i="18"/>
  <c r="K74" i="18"/>
  <c r="AA103" i="18"/>
  <c r="G74" i="18"/>
  <c r="M53" i="18"/>
  <c r="G14" i="18"/>
  <c r="X53" i="18"/>
  <c r="I129" i="18"/>
  <c r="K35" i="18"/>
  <c r="AA130" i="18"/>
  <c r="H74" i="18"/>
  <c r="E112" i="18"/>
  <c r="Y161" i="18"/>
  <c r="AA14" i="18"/>
  <c r="P66" i="18"/>
  <c r="N66" i="18"/>
  <c r="Z66" i="18"/>
  <c r="D112" i="18"/>
  <c r="T12" i="18"/>
  <c r="T11" i="18" s="1"/>
  <c r="S39" i="18"/>
  <c r="P129" i="18"/>
  <c r="W130" i="18"/>
  <c r="P161" i="18"/>
  <c r="U39" i="18"/>
  <c r="H66" i="18"/>
  <c r="J130" i="18"/>
  <c r="R130" i="18"/>
  <c r="R129" i="18"/>
  <c r="X129" i="18"/>
  <c r="P53" i="18"/>
  <c r="T35" i="18"/>
  <c r="S102" i="18"/>
  <c r="U66" i="18"/>
  <c r="Z14" i="18"/>
  <c r="L102" i="18"/>
  <c r="S129" i="18"/>
  <c r="Q35" i="18"/>
  <c r="P130" i="18"/>
  <c r="R35" i="18"/>
  <c r="Y102" i="18"/>
  <c r="O17" i="18"/>
  <c r="S15" i="18"/>
  <c r="V53" i="18"/>
  <c r="G66" i="18"/>
  <c r="S66" i="18"/>
  <c r="K17" i="18"/>
  <c r="K14" i="18"/>
  <c r="R103" i="18"/>
  <c r="V12" i="18"/>
  <c r="P17" i="18"/>
  <c r="I66" i="18"/>
  <c r="K129" i="18"/>
  <c r="M39" i="18"/>
  <c r="V39" i="18"/>
  <c r="Y53" i="18"/>
  <c r="J66" i="18"/>
  <c r="V66" i="18"/>
  <c r="W17" i="18"/>
  <c r="Y66" i="18"/>
  <c r="Q130" i="18"/>
  <c r="I130" i="18"/>
  <c r="Y130" i="18"/>
  <c r="F163" i="18"/>
  <c r="F35" i="18"/>
  <c r="M35" i="18"/>
  <c r="Y35" i="18"/>
  <c r="N39" i="18"/>
  <c r="T129" i="18"/>
  <c r="G161" i="18"/>
  <c r="S161" i="18"/>
  <c r="J12" i="18"/>
  <c r="Y17" i="18"/>
  <c r="E40" i="18"/>
  <c r="R53" i="18"/>
  <c r="Z17" i="18"/>
  <c r="F54" i="18"/>
  <c r="D67" i="18"/>
  <c r="O66" i="18"/>
  <c r="AA66" i="18"/>
  <c r="L14" i="18"/>
  <c r="P12" i="18"/>
  <c r="P11" i="18" s="1"/>
  <c r="G17" i="18"/>
  <c r="S17" i="18"/>
  <c r="U35" i="18"/>
  <c r="K39" i="18"/>
  <c r="G39" i="18"/>
  <c r="Z39" i="18"/>
  <c r="Y129" i="18"/>
  <c r="K161" i="18"/>
  <c r="W161" i="18"/>
  <c r="S12" i="18"/>
  <c r="W35" i="18"/>
  <c r="S53" i="18"/>
  <c r="Q66" i="18"/>
  <c r="R74" i="18"/>
  <c r="G103" i="18"/>
  <c r="M14" i="18"/>
  <c r="D115" i="18"/>
  <c r="Z130" i="18"/>
  <c r="L129" i="18"/>
  <c r="M129" i="18"/>
  <c r="E162" i="18"/>
  <c r="M161" i="18"/>
  <c r="X161" i="18"/>
  <c r="E41" i="18"/>
  <c r="N14" i="18"/>
  <c r="E115" i="18"/>
  <c r="AA53" i="18"/>
  <c r="T73" i="18"/>
  <c r="E106" i="18"/>
  <c r="E155" i="18"/>
  <c r="Z161" i="18"/>
  <c r="P39" i="18"/>
  <c r="L39" i="18"/>
  <c r="R66" i="18"/>
  <c r="G130" i="18"/>
  <c r="AA129" i="18"/>
  <c r="F106" i="18"/>
  <c r="X102" i="18"/>
  <c r="R12" i="18"/>
  <c r="K53" i="18"/>
  <c r="U53" i="18"/>
  <c r="H129" i="18"/>
  <c r="W12" i="18"/>
  <c r="W11" i="18" s="1"/>
  <c r="E54" i="18"/>
  <c r="I73" i="18"/>
  <c r="E17" i="18"/>
  <c r="H39" i="18"/>
  <c r="S103" i="18"/>
  <c r="D155" i="18"/>
  <c r="E13" i="18"/>
  <c r="L12" i="18"/>
  <c r="X39" i="18"/>
  <c r="H53" i="18"/>
  <c r="K66" i="18"/>
  <c r="W66" i="18"/>
  <c r="H12" i="18"/>
  <c r="T102" i="18"/>
  <c r="Q129" i="18"/>
  <c r="D161" i="18"/>
  <c r="S35" i="18"/>
  <c r="Y39" i="18"/>
  <c r="N53" i="18"/>
  <c r="AA128" i="17"/>
  <c r="O128" i="17"/>
  <c r="F95" i="17"/>
  <c r="M14" i="17"/>
  <c r="S63" i="17"/>
  <c r="S128" i="17"/>
  <c r="S12" i="17" s="1"/>
  <c r="G15" i="17"/>
  <c r="R128" i="17"/>
  <c r="R12" i="17" s="1"/>
  <c r="O127" i="17"/>
  <c r="K128" i="17"/>
  <c r="K12" i="17" s="1"/>
  <c r="I30" i="17"/>
  <c r="F17" i="17"/>
  <c r="Q30" i="17"/>
  <c r="AA30" i="17"/>
  <c r="X17" i="17"/>
  <c r="W30" i="17"/>
  <c r="G14" i="17"/>
  <c r="Y30" i="17"/>
  <c r="U63" i="17"/>
  <c r="F65" i="17"/>
  <c r="W127" i="17"/>
  <c r="K30" i="17"/>
  <c r="P63" i="17"/>
  <c r="D157" i="16"/>
  <c r="R156" i="16"/>
  <c r="U102" i="16"/>
  <c r="F110" i="16"/>
  <c r="X108" i="16"/>
  <c r="F114" i="16"/>
  <c r="M14" i="16"/>
  <c r="N124" i="16"/>
  <c r="P125" i="16"/>
  <c r="P70" i="16"/>
  <c r="F88" i="16"/>
  <c r="F103" i="16"/>
  <c r="F107" i="16"/>
  <c r="T125" i="16"/>
  <c r="U30" i="16"/>
  <c r="AA117" i="16"/>
  <c r="L121" i="16"/>
  <c r="F67" i="16"/>
  <c r="N125" i="16"/>
  <c r="F143" i="16"/>
  <c r="AA15" i="16"/>
  <c r="R15" i="16"/>
  <c r="F87" i="16"/>
  <c r="M99" i="16"/>
  <c r="F129" i="16"/>
  <c r="F137" i="16"/>
  <c r="R121" i="16"/>
  <c r="F21" i="16"/>
  <c r="F105" i="16"/>
  <c r="W70" i="16"/>
  <c r="M155" i="16"/>
  <c r="AA156" i="16"/>
  <c r="G62" i="16"/>
  <c r="F20" i="16"/>
  <c r="F24" i="16"/>
  <c r="F28" i="16"/>
  <c r="E50" i="16"/>
  <c r="R71" i="16"/>
  <c r="E100" i="16"/>
  <c r="O102" i="16"/>
  <c r="W98" i="16"/>
  <c r="Z124" i="16"/>
  <c r="P155" i="16"/>
  <c r="K70" i="16"/>
  <c r="Q70" i="16"/>
  <c r="H48" i="16"/>
  <c r="S124" i="16"/>
  <c r="E156" i="16"/>
  <c r="V14" i="16"/>
  <c r="X14" i="16" s="1"/>
  <c r="W125" i="16"/>
  <c r="Y125" i="16"/>
  <c r="F152" i="16"/>
  <c r="O71" i="16"/>
  <c r="L117" i="16"/>
  <c r="X121" i="16"/>
  <c r="F141" i="16"/>
  <c r="F145" i="16"/>
  <c r="Y70" i="16"/>
  <c r="V69" i="16"/>
  <c r="T99" i="16"/>
  <c r="V99" i="16"/>
  <c r="J98" i="16"/>
  <c r="K14" i="16"/>
  <c r="X117" i="16"/>
  <c r="F81" i="16"/>
  <c r="F89" i="16"/>
  <c r="F93" i="16"/>
  <c r="F131" i="16"/>
  <c r="F66" i="16"/>
  <c r="G70" i="16"/>
  <c r="Q33" i="16"/>
  <c r="F92" i="16"/>
  <c r="F120" i="16"/>
  <c r="R157" i="16"/>
  <c r="F119" i="16"/>
  <c r="W33" i="16"/>
  <c r="F72" i="16"/>
  <c r="E76" i="16"/>
  <c r="Q99" i="16"/>
  <c r="R102" i="16"/>
  <c r="U108" i="16"/>
  <c r="L108" i="16"/>
  <c r="G14" i="16"/>
  <c r="Y14" i="16"/>
  <c r="R117" i="16"/>
  <c r="L126" i="16"/>
  <c r="D140" i="16"/>
  <c r="F142" i="16"/>
  <c r="O140" i="16"/>
  <c r="X140" i="16"/>
  <c r="E146" i="16"/>
  <c r="I146" i="16"/>
  <c r="AA146" i="16"/>
  <c r="W14" i="16"/>
  <c r="M29" i="16"/>
  <c r="I29" i="16"/>
  <c r="F36" i="16"/>
  <c r="F40" i="16"/>
  <c r="F52" i="16"/>
  <c r="F56" i="16"/>
  <c r="F60" i="16"/>
  <c r="I71" i="16"/>
  <c r="E140" i="16"/>
  <c r="R140" i="16"/>
  <c r="D146" i="16"/>
  <c r="L146" i="16"/>
  <c r="U146" i="16"/>
  <c r="O156" i="16"/>
  <c r="X156" i="16"/>
  <c r="U18" i="16"/>
  <c r="L71" i="16"/>
  <c r="U71" i="16"/>
  <c r="M69" i="16"/>
  <c r="I94" i="16"/>
  <c r="R108" i="16"/>
  <c r="O117" i="16"/>
  <c r="AA121" i="16"/>
  <c r="L140" i="16"/>
  <c r="U140" i="16"/>
  <c r="O146" i="16"/>
  <c r="X146" i="16"/>
  <c r="T29" i="16"/>
  <c r="V33" i="16"/>
  <c r="Y69" i="16"/>
  <c r="V29" i="16"/>
  <c r="F39" i="16"/>
  <c r="F47" i="16"/>
  <c r="O63" i="16"/>
  <c r="X64" i="16"/>
  <c r="F68" i="16"/>
  <c r="F150" i="16"/>
  <c r="F134" i="16"/>
  <c r="F138" i="16"/>
  <c r="W99" i="16"/>
  <c r="T70" i="16"/>
  <c r="F79" i="16"/>
  <c r="V70" i="16"/>
  <c r="T14" i="16"/>
  <c r="D100" i="16"/>
  <c r="K98" i="16"/>
  <c r="E157" i="16"/>
  <c r="Z155" i="16"/>
  <c r="R31" i="16"/>
  <c r="I157" i="16"/>
  <c r="F19" i="16"/>
  <c r="F23" i="16"/>
  <c r="F27" i="16"/>
  <c r="S99" i="16"/>
  <c r="H99" i="16"/>
  <c r="Z14" i="16"/>
  <c r="U13" i="16"/>
  <c r="F128" i="16"/>
  <c r="F136" i="16"/>
  <c r="Z125" i="16"/>
  <c r="T124" i="16"/>
  <c r="D156" i="16"/>
  <c r="L157" i="16"/>
  <c r="U157" i="16"/>
  <c r="F162" i="16"/>
  <c r="F166" i="16"/>
  <c r="K155" i="16"/>
  <c r="X157" i="16"/>
  <c r="F123" i="16"/>
  <c r="O157" i="16"/>
  <c r="E17" i="16"/>
  <c r="E18" i="16"/>
  <c r="M12" i="16"/>
  <c r="M11" i="16" s="1"/>
  <c r="F154" i="16"/>
  <c r="N16" i="16"/>
  <c r="F22" i="16"/>
  <c r="Q14" i="16"/>
  <c r="R14" i="16" s="1"/>
  <c r="I15" i="16"/>
  <c r="E71" i="16"/>
  <c r="F61" i="16"/>
  <c r="H70" i="16"/>
  <c r="F83" i="16"/>
  <c r="K99" i="16"/>
  <c r="S14" i="16"/>
  <c r="G98" i="16"/>
  <c r="R155" i="16"/>
  <c r="X71" i="16"/>
  <c r="W12" i="16"/>
  <c r="W11" i="16" s="1"/>
  <c r="V62" i="16"/>
  <c r="V98" i="16"/>
  <c r="X63" i="16"/>
  <c r="F43" i="16"/>
  <c r="F132" i="16"/>
  <c r="K69" i="16"/>
  <c r="D30" i="16"/>
  <c r="E49" i="16"/>
  <c r="Z48" i="16"/>
  <c r="K62" i="16"/>
  <c r="M70" i="16"/>
  <c r="E94" i="16"/>
  <c r="W69" i="16"/>
  <c r="J125" i="16"/>
  <c r="F147" i="16"/>
  <c r="Y124" i="16"/>
  <c r="F58" i="16"/>
  <c r="U64" i="16"/>
  <c r="M62" i="16"/>
  <c r="U76" i="16"/>
  <c r="D94" i="16"/>
  <c r="Y99" i="16"/>
  <c r="O108" i="16"/>
  <c r="F116" i="16"/>
  <c r="I117" i="16"/>
  <c r="U126" i="16"/>
  <c r="D31" i="16"/>
  <c r="W48" i="16"/>
  <c r="D102" i="16"/>
  <c r="Z98" i="16"/>
  <c r="L156" i="16"/>
  <c r="D17" i="16"/>
  <c r="F17" i="16" s="1"/>
  <c r="E30" i="16"/>
  <c r="E31" i="16"/>
  <c r="J29" i="16"/>
  <c r="Y29" i="16"/>
  <c r="I63" i="16"/>
  <c r="S62" i="16"/>
  <c r="J69" i="16"/>
  <c r="E63" i="16"/>
  <c r="T62" i="16"/>
  <c r="F91" i="16"/>
  <c r="E117" i="16"/>
  <c r="E126" i="16"/>
  <c r="F144" i="16"/>
  <c r="Q125" i="16"/>
  <c r="R146" i="16"/>
  <c r="D108" i="16"/>
  <c r="O14" i="16"/>
  <c r="AA13" i="16"/>
  <c r="D63" i="16"/>
  <c r="O76" i="16"/>
  <c r="X102" i="16"/>
  <c r="M98" i="16"/>
  <c r="I108" i="16"/>
  <c r="D126" i="16"/>
  <c r="X126" i="16"/>
  <c r="F149" i="16"/>
  <c r="J14" i="16"/>
  <c r="L14" i="16" s="1"/>
  <c r="D71" i="16"/>
  <c r="F73" i="16"/>
  <c r="N69" i="16"/>
  <c r="F101" i="16"/>
  <c r="N98" i="16"/>
  <c r="D115" i="16"/>
  <c r="H33" i="16"/>
  <c r="M48" i="16"/>
  <c r="F90" i="16"/>
  <c r="H125" i="16"/>
  <c r="J99" i="16"/>
  <c r="Z99" i="16"/>
  <c r="K12" i="16"/>
  <c r="K11" i="16" s="1"/>
  <c r="E64" i="16"/>
  <c r="Z62" i="16"/>
  <c r="P99" i="16"/>
  <c r="O126" i="16"/>
  <c r="AA140" i="16"/>
  <c r="V124" i="16"/>
  <c r="H124" i="16"/>
  <c r="AA29" i="16"/>
  <c r="S29" i="16"/>
  <c r="R64" i="16"/>
  <c r="J62" i="16"/>
  <c r="AA102" i="16"/>
  <c r="D117" i="16"/>
  <c r="F148" i="16"/>
  <c r="D121" i="16"/>
  <c r="D76" i="16"/>
  <c r="Y98" i="16"/>
  <c r="M33" i="16"/>
  <c r="I30" i="16"/>
  <c r="R29" i="16"/>
  <c r="N99" i="16"/>
  <c r="X30" i="16"/>
  <c r="D34" i="16"/>
  <c r="F54" i="16"/>
  <c r="F55" i="16"/>
  <c r="H98" i="16"/>
  <c r="J53" i="18"/>
  <c r="G12" i="18"/>
  <c r="E98" i="18"/>
  <c r="E108" i="16"/>
  <c r="Q98" i="16"/>
  <c r="Y33" i="16"/>
  <c r="O29" i="16"/>
  <c r="G99" i="16"/>
  <c r="P13" i="16"/>
  <c r="D13" i="16" s="1"/>
  <c r="N29" i="16"/>
  <c r="Z29" i="16"/>
  <c r="J70" i="16"/>
  <c r="L94" i="16"/>
  <c r="D41" i="18"/>
  <c r="D40" i="18"/>
  <c r="Q103" i="18"/>
  <c r="Q102" i="18"/>
  <c r="U102" i="18"/>
  <c r="U14" i="18"/>
  <c r="H103" i="18"/>
  <c r="H15" i="18"/>
  <c r="E15" i="18" s="1"/>
  <c r="D35" i="18"/>
  <c r="D36" i="18"/>
  <c r="D37" i="18"/>
  <c r="P103" i="18"/>
  <c r="X103" i="18"/>
  <c r="I62" i="16"/>
  <c r="Q12" i="16"/>
  <c r="F32" i="16"/>
  <c r="F57" i="16"/>
  <c r="F82" i="16"/>
  <c r="S125" i="16"/>
  <c r="F158" i="16"/>
  <c r="L17" i="18"/>
  <c r="D18" i="16"/>
  <c r="F18" i="16" s="1"/>
  <c r="H16" i="16"/>
  <c r="L29" i="16"/>
  <c r="V16" i="16"/>
  <c r="E121" i="16"/>
  <c r="E115" i="16"/>
  <c r="K124" i="16"/>
  <c r="L30" i="16"/>
  <c r="J155" i="16"/>
  <c r="D49" i="16"/>
  <c r="F51" i="16"/>
  <c r="F59" i="16"/>
  <c r="D18" i="18"/>
  <c r="J35" i="18"/>
  <c r="Q12" i="18"/>
  <c r="Q11" i="18" s="1"/>
  <c r="F67" i="18"/>
  <c r="AA74" i="18"/>
  <c r="H102" i="18"/>
  <c r="E34" i="16"/>
  <c r="X94" i="16"/>
  <c r="U94" i="16"/>
  <c r="H17" i="18"/>
  <c r="Q73" i="18"/>
  <c r="I14" i="18"/>
  <c r="I102" i="18"/>
  <c r="X130" i="18"/>
  <c r="G129" i="18"/>
  <c r="M128" i="17"/>
  <c r="U15" i="17"/>
  <c r="D55" i="18"/>
  <c r="D54" i="18"/>
  <c r="F131" i="18"/>
  <c r="E19" i="18"/>
  <c r="E80" i="18"/>
  <c r="O73" i="18"/>
  <c r="W124" i="16"/>
  <c r="W49" i="17"/>
  <c r="Z12" i="18"/>
  <c r="I17" i="18"/>
  <c r="J17" i="18"/>
  <c r="N17" i="18"/>
  <c r="K12" i="18"/>
  <c r="T39" i="18"/>
  <c r="O53" i="18"/>
  <c r="L53" i="18"/>
  <c r="D75" i="18"/>
  <c r="T74" i="18"/>
  <c r="F80" i="18"/>
  <c r="G73" i="18"/>
  <c r="S73" i="18"/>
  <c r="AA73" i="18"/>
  <c r="L103" i="18"/>
  <c r="U103" i="18"/>
  <c r="Y103" i="18"/>
  <c r="W103" i="18"/>
  <c r="E131" i="18"/>
  <c r="F141" i="18"/>
  <c r="L161" i="18"/>
  <c r="F151" i="16"/>
  <c r="S155" i="16"/>
  <c r="V30" i="17"/>
  <c r="N30" i="17"/>
  <c r="X13" i="18"/>
  <c r="F13" i="18" s="1"/>
  <c r="N12" i="18"/>
  <c r="AA12" i="18"/>
  <c r="M17" i="18"/>
  <c r="I39" i="18"/>
  <c r="W53" i="18"/>
  <c r="I74" i="18"/>
  <c r="D98" i="18"/>
  <c r="M103" i="18"/>
  <c r="Z102" i="18"/>
  <c r="F125" i="18"/>
  <c r="N129" i="18"/>
  <c r="V129" i="18"/>
  <c r="V161" i="18"/>
  <c r="K17" i="17"/>
  <c r="AA34" i="17"/>
  <c r="S34" i="17"/>
  <c r="Z17" i="17"/>
  <c r="R17" i="17"/>
  <c r="J17" i="17"/>
  <c r="E16" i="18"/>
  <c r="D16" i="18"/>
  <c r="R17" i="18"/>
  <c r="E37" i="18"/>
  <c r="J39" i="18"/>
  <c r="Q53" i="18"/>
  <c r="L66" i="18"/>
  <c r="T66" i="18"/>
  <c r="V73" i="18"/>
  <c r="N103" i="18"/>
  <c r="I103" i="18"/>
  <c r="D141" i="18"/>
  <c r="T130" i="18"/>
  <c r="F161" i="18"/>
  <c r="X13" i="16"/>
  <c r="Z34" i="17"/>
  <c r="J34" i="17"/>
  <c r="F16" i="18"/>
  <c r="Y12" i="18"/>
  <c r="Y11" i="18" s="1"/>
  <c r="X35" i="18"/>
  <c r="E55" i="18"/>
  <c r="T53" i="18"/>
  <c r="I53" i="18"/>
  <c r="F68" i="18"/>
  <c r="O74" i="18"/>
  <c r="F98" i="18"/>
  <c r="D106" i="18"/>
  <c r="D125" i="18"/>
  <c r="U129" i="18"/>
  <c r="E141" i="18"/>
  <c r="J129" i="18"/>
  <c r="E163" i="18"/>
  <c r="J161" i="18"/>
  <c r="F30" i="17"/>
  <c r="T127" i="17"/>
  <c r="L127" i="17"/>
  <c r="Y63" i="17"/>
  <c r="Q63" i="17"/>
  <c r="I63" i="17"/>
  <c r="Q39" i="18"/>
  <c r="AA39" i="18"/>
  <c r="L74" i="18"/>
  <c r="V74" i="18"/>
  <c r="L73" i="18"/>
  <c r="P102" i="18"/>
  <c r="O102" i="18"/>
  <c r="F115" i="18"/>
  <c r="E125" i="18"/>
  <c r="Z129" i="18"/>
  <c r="M130" i="18"/>
  <c r="D120" i="17"/>
  <c r="P14" i="17"/>
  <c r="H14" i="17"/>
  <c r="D95" i="17"/>
  <c r="W17" i="17"/>
  <c r="G17" i="17"/>
  <c r="D13" i="18"/>
  <c r="R14" i="18"/>
  <c r="F15" i="18"/>
  <c r="O12" i="18"/>
  <c r="O11" i="18" s="1"/>
  <c r="X12" i="18"/>
  <c r="H35" i="18"/>
  <c r="Z35" i="18"/>
  <c r="I35" i="18"/>
  <c r="W39" i="18"/>
  <c r="Z53" i="18"/>
  <c r="D66" i="18"/>
  <c r="F75" i="18"/>
  <c r="P74" i="18"/>
  <c r="Z74" i="18"/>
  <c r="M74" i="18"/>
  <c r="X73" i="18"/>
  <c r="N102" i="18"/>
  <c r="J103" i="18"/>
  <c r="D131" i="18"/>
  <c r="N130" i="18"/>
  <c r="F155" i="18"/>
  <c r="W129" i="18"/>
  <c r="D162" i="18"/>
  <c r="D51" i="17"/>
  <c r="W15" i="17"/>
  <c r="O15" i="17"/>
  <c r="X100" i="17"/>
  <c r="F160" i="17"/>
  <c r="W99" i="17"/>
  <c r="V15" i="17"/>
  <c r="N15" i="17"/>
  <c r="P99" i="17"/>
  <c r="Y49" i="17"/>
  <c r="Q49" i="17"/>
  <c r="W100" i="17"/>
  <c r="U34" i="17"/>
  <c r="M34" i="17"/>
  <c r="V160" i="17"/>
  <c r="X14" i="17"/>
  <c r="T70" i="17"/>
  <c r="Z63" i="17"/>
  <c r="J14" i="17"/>
  <c r="AA49" i="17"/>
  <c r="S49" i="17"/>
  <c r="K49" i="17"/>
  <c r="T160" i="17"/>
  <c r="I160" i="17"/>
  <c r="I70" i="17"/>
  <c r="X30" i="17"/>
  <c r="P30" i="17"/>
  <c r="H70" i="17"/>
  <c r="W34" i="17"/>
  <c r="O17" i="17"/>
  <c r="X49" i="17"/>
  <c r="P49" i="17"/>
  <c r="H49" i="17"/>
  <c r="R160" i="17"/>
  <c r="E120" i="17"/>
  <c r="U14" i="17"/>
  <c r="N49" i="17"/>
  <c r="L34" i="17"/>
  <c r="AA15" i="17"/>
  <c r="S15" i="17"/>
  <c r="K15" i="17"/>
  <c r="V17" i="17"/>
  <c r="H30" i="17"/>
  <c r="X128" i="17"/>
  <c r="P128" i="17"/>
  <c r="P12" i="17" s="1"/>
  <c r="H128" i="17"/>
  <c r="H12" i="17" s="1"/>
  <c r="W160" i="17"/>
  <c r="S127" i="17"/>
  <c r="Y14" i="17"/>
  <c r="Q14" i="17"/>
  <c r="I14" i="17"/>
  <c r="V63" i="17"/>
  <c r="N63" i="17"/>
  <c r="D64" i="17"/>
  <c r="E160" i="17"/>
  <c r="M63" i="17"/>
  <c r="R63" i="17"/>
  <c r="J63" i="17"/>
  <c r="E72" i="17"/>
  <c r="J49" i="17"/>
  <c r="K70" i="17"/>
  <c r="W128" i="17"/>
  <c r="G128" i="17"/>
  <c r="G12" i="17" s="1"/>
  <c r="J15" i="17"/>
  <c r="T100" i="17"/>
  <c r="L99" i="17"/>
  <c r="D103" i="17"/>
  <c r="AA14" i="17"/>
  <c r="S100" i="17"/>
  <c r="K99" i="17"/>
  <c r="N70" i="17"/>
  <c r="U49" i="17"/>
  <c r="M49" i="17"/>
  <c r="K160" i="17"/>
  <c r="X63" i="17"/>
  <c r="H63" i="17"/>
  <c r="F64" i="17"/>
  <c r="P127" i="17"/>
  <c r="X15" i="17"/>
  <c r="P100" i="17"/>
  <c r="H100" i="17"/>
  <c r="S70" i="17"/>
  <c r="Z70" i="17"/>
  <c r="E95" i="17"/>
  <c r="E77" i="17" s="1"/>
  <c r="E71" i="17" s="1"/>
  <c r="X70" i="17"/>
  <c r="Z49" i="17"/>
  <c r="N17" i="17"/>
  <c r="O160" i="17"/>
  <c r="T128" i="17"/>
  <c r="T12" i="17" s="1"/>
  <c r="F124" i="17"/>
  <c r="D72" i="17"/>
  <c r="AA160" i="17"/>
  <c r="G160" i="17"/>
  <c r="D160" i="17"/>
  <c r="Y127" i="17"/>
  <c r="Q127" i="17"/>
  <c r="I127" i="17"/>
  <c r="J128" i="17"/>
  <c r="D124" i="17"/>
  <c r="U99" i="17"/>
  <c r="M15" i="17"/>
  <c r="W14" i="17"/>
  <c r="O99" i="17"/>
  <c r="G99" i="17"/>
  <c r="F103" i="17"/>
  <c r="V14" i="17"/>
  <c r="N14" i="17"/>
  <c r="U12" i="17"/>
  <c r="W63" i="17"/>
  <c r="O63" i="17"/>
  <c r="G63" i="17"/>
  <c r="AA63" i="17"/>
  <c r="K63" i="17"/>
  <c r="V70" i="17"/>
  <c r="V71" i="17"/>
  <c r="M71" i="17"/>
  <c r="M70" i="17"/>
  <c r="G100" i="17"/>
  <c r="U160" i="17"/>
  <c r="E162" i="17"/>
  <c r="F161" i="17"/>
  <c r="D162" i="17"/>
  <c r="G70" i="17"/>
  <c r="R49" i="17"/>
  <c r="F18" i="17"/>
  <c r="D19" i="17"/>
  <c r="E18" i="17"/>
  <c r="O100" i="17"/>
  <c r="M100" i="17"/>
  <c r="Y160" i="17"/>
  <c r="U100" i="17"/>
  <c r="H99" i="17"/>
  <c r="H15" i="17"/>
  <c r="I49" i="17"/>
  <c r="Q34" i="17"/>
  <c r="K34" i="17"/>
  <c r="F77" i="17"/>
  <c r="F71" i="17" s="1"/>
  <c r="E17" i="17"/>
  <c r="X99" i="17"/>
  <c r="O14" i="17"/>
  <c r="G127" i="17"/>
  <c r="P15" i="17"/>
  <c r="U127" i="17"/>
  <c r="M127" i="17"/>
  <c r="R127" i="17"/>
  <c r="E154" i="17"/>
  <c r="F154" i="17"/>
  <c r="N128" i="17"/>
  <c r="N12" i="17" s="1"/>
  <c r="E124" i="17"/>
  <c r="O49" i="17"/>
  <c r="V49" i="17"/>
  <c r="F51" i="17"/>
  <c r="D34" i="17"/>
  <c r="G30" i="17"/>
  <c r="L30" i="17"/>
  <c r="D30" i="17"/>
  <c r="D17" i="17"/>
  <c r="M17" i="17"/>
  <c r="D77" i="17"/>
  <c r="AA17" i="17"/>
  <c r="X71" i="17"/>
  <c r="M99" i="17"/>
  <c r="S160" i="17"/>
  <c r="V34" i="17"/>
  <c r="S30" i="17"/>
  <c r="Z15" i="17"/>
  <c r="R100" i="17"/>
  <c r="J99" i="17"/>
  <c r="E110" i="17"/>
  <c r="F110" i="17"/>
  <c r="E103" i="17"/>
  <c r="E35" i="17"/>
  <c r="F36" i="17"/>
  <c r="D36" i="17"/>
  <c r="O12" i="17"/>
  <c r="M30" i="17"/>
  <c r="R30" i="17"/>
  <c r="E31" i="17"/>
  <c r="E30" i="17"/>
  <c r="L160" i="17"/>
  <c r="Y100" i="17"/>
  <c r="Q99" i="17"/>
  <c r="I100" i="17"/>
  <c r="O70" i="17"/>
  <c r="T63" i="17"/>
  <c r="L63" i="17"/>
  <c r="E65" i="17"/>
  <c r="L49" i="17"/>
  <c r="T34" i="17"/>
  <c r="AA70" i="17"/>
  <c r="AA71" i="17"/>
  <c r="AA12" i="17" s="1"/>
  <c r="E13" i="17"/>
  <c r="L71" i="17"/>
  <c r="L12" i="17" s="1"/>
  <c r="F16" i="17"/>
  <c r="E19" i="17"/>
  <c r="S99" i="17"/>
  <c r="AA100" i="17"/>
  <c r="Q15" i="17"/>
  <c r="X160" i="17"/>
  <c r="J160" i="17"/>
  <c r="D35" i="17"/>
  <c r="T99" i="17"/>
  <c r="E64" i="17"/>
  <c r="N160" i="17"/>
  <c r="V127" i="17"/>
  <c r="N127" i="17"/>
  <c r="AA127" i="17"/>
  <c r="K127" i="17"/>
  <c r="W70" i="17"/>
  <c r="R70" i="17"/>
  <c r="L70" i="17"/>
  <c r="G49" i="17"/>
  <c r="G34" i="17"/>
  <c r="U17" i="17"/>
  <c r="H17" i="17"/>
  <c r="D32" i="17"/>
  <c r="D65" i="17"/>
  <c r="E50" i="17"/>
  <c r="F72" i="17"/>
  <c r="AA99" i="17"/>
  <c r="L14" i="17"/>
  <c r="Y15" i="17"/>
  <c r="H160" i="17"/>
  <c r="J100" i="17"/>
  <c r="J127" i="17"/>
  <c r="F162" i="17"/>
  <c r="Y99" i="17"/>
  <c r="Q100" i="17"/>
  <c r="I99" i="17"/>
  <c r="D110" i="17"/>
  <c r="S14" i="17"/>
  <c r="K14" i="17"/>
  <c r="P70" i="17"/>
  <c r="E51" i="17"/>
  <c r="D161" i="17"/>
  <c r="U70" i="17"/>
  <c r="R15" i="17"/>
  <c r="X127" i="17"/>
  <c r="H127" i="17"/>
  <c r="J70" i="17"/>
  <c r="T49" i="17"/>
  <c r="J30" i="17"/>
  <c r="V128" i="17"/>
  <c r="D18" i="17"/>
  <c r="F35" i="17"/>
  <c r="K100" i="17"/>
  <c r="T14" i="17"/>
  <c r="E161" i="17"/>
  <c r="F120" i="17"/>
  <c r="E49" i="17"/>
  <c r="Z30" i="17"/>
  <c r="Q70" i="17"/>
  <c r="T17" i="17"/>
  <c r="F50" i="17"/>
  <c r="N34" i="17"/>
  <c r="P160" i="17"/>
  <c r="F19" i="17"/>
  <c r="L100" i="17"/>
  <c r="Z127" i="17"/>
  <c r="Y70" i="17"/>
  <c r="I15" i="17"/>
  <c r="E36" i="17"/>
  <c r="D16" i="17"/>
  <c r="E16" i="17"/>
  <c r="D144" i="17"/>
  <c r="F144" i="17"/>
  <c r="E129" i="17"/>
  <c r="F13" i="17"/>
  <c r="D13" i="17"/>
  <c r="U29" i="16"/>
  <c r="F41" i="16"/>
  <c r="S48" i="16"/>
  <c r="O13" i="16"/>
  <c r="U156" i="16"/>
  <c r="F165" i="16"/>
  <c r="O15" i="16"/>
  <c r="F26" i="16"/>
  <c r="X16" i="16"/>
  <c r="T16" i="16"/>
  <c r="F44" i="16"/>
  <c r="S33" i="16"/>
  <c r="V48" i="16"/>
  <c r="L48" i="16"/>
  <c r="O94" i="16"/>
  <c r="I102" i="16"/>
  <c r="F106" i="16"/>
  <c r="F109" i="16"/>
  <c r="AA108" i="16"/>
  <c r="F118" i="16"/>
  <c r="Q155" i="16"/>
  <c r="U155" i="16"/>
  <c r="L98" i="16"/>
  <c r="G12" i="16"/>
  <c r="F37" i="16"/>
  <c r="L34" i="16"/>
  <c r="F45" i="16"/>
  <c r="F46" i="16"/>
  <c r="J33" i="16"/>
  <c r="Y48" i="16"/>
  <c r="H62" i="16"/>
  <c r="F111" i="16"/>
  <c r="L155" i="16"/>
  <c r="Y16" i="16"/>
  <c r="Z70" i="16"/>
  <c r="R94" i="16"/>
  <c r="Q69" i="16"/>
  <c r="X15" i="16"/>
  <c r="I18" i="16"/>
  <c r="X17" i="16"/>
  <c r="R17" i="16"/>
  <c r="P48" i="16"/>
  <c r="T12" i="16"/>
  <c r="F74" i="16"/>
  <c r="AA71" i="16"/>
  <c r="F77" i="16"/>
  <c r="L76" i="16"/>
  <c r="F84" i="16"/>
  <c r="F85" i="16"/>
  <c r="Z33" i="16"/>
  <c r="T69" i="16"/>
  <c r="L13" i="16"/>
  <c r="K125" i="16"/>
  <c r="L15" i="16"/>
  <c r="E15" i="16"/>
  <c r="AA155" i="16"/>
  <c r="J48" i="16"/>
  <c r="L50" i="16"/>
  <c r="P16" i="16"/>
  <c r="Y62" i="16"/>
  <c r="V12" i="16"/>
  <c r="L63" i="16"/>
  <c r="I64" i="16"/>
  <c r="U117" i="16"/>
  <c r="D15" i="16"/>
  <c r="Q29" i="16"/>
  <c r="Z69" i="16"/>
  <c r="N48" i="16"/>
  <c r="W62" i="16"/>
  <c r="R76" i="16"/>
  <c r="V125" i="16"/>
  <c r="P12" i="16"/>
  <c r="I17" i="16"/>
  <c r="U16" i="16"/>
  <c r="Q16" i="16"/>
  <c r="G29" i="16"/>
  <c r="H12" i="16"/>
  <c r="F78" i="16"/>
  <c r="F86" i="16"/>
  <c r="AA94" i="16"/>
  <c r="F130" i="16"/>
  <c r="X155" i="16"/>
  <c r="T98" i="16"/>
  <c r="Y12" i="16"/>
  <c r="S16" i="16"/>
  <c r="F53" i="16"/>
  <c r="U63" i="16"/>
  <c r="R63" i="16"/>
  <c r="S69" i="16"/>
  <c r="H14" i="16"/>
  <c r="I155" i="16"/>
  <c r="U62" i="16"/>
  <c r="D35" i="16"/>
  <c r="F25" i="16"/>
  <c r="Q62" i="16"/>
  <c r="I76" i="16"/>
  <c r="F80" i="16"/>
  <c r="AA76" i="16"/>
  <c r="X76" i="16"/>
  <c r="F96" i="16"/>
  <c r="F112" i="16"/>
  <c r="U121" i="16"/>
  <c r="F133" i="16"/>
  <c r="R16" i="16"/>
  <c r="AA18" i="16"/>
  <c r="R18" i="16"/>
  <c r="O17" i="16"/>
  <c r="J12" i="16"/>
  <c r="L49" i="16"/>
  <c r="H69" i="16"/>
  <c r="AA157" i="16"/>
  <c r="D50" i="16"/>
  <c r="F50" i="16" s="1"/>
  <c r="M16" i="16"/>
  <c r="Z12" i="16"/>
  <c r="L35" i="16"/>
  <c r="F42" i="16"/>
  <c r="P33" i="16"/>
  <c r="L64" i="16"/>
  <c r="S98" i="16"/>
  <c r="F122" i="16"/>
  <c r="I140" i="16"/>
  <c r="O30" i="16"/>
  <c r="O31" i="16"/>
  <c r="K29" i="16"/>
  <c r="N12" i="16"/>
  <c r="E35" i="16"/>
  <c r="X34" i="16"/>
  <c r="X35" i="16"/>
  <c r="U35" i="16"/>
  <c r="U34" i="16"/>
  <c r="R35" i="16"/>
  <c r="R34" i="16"/>
  <c r="O35" i="16"/>
  <c r="O34" i="16"/>
  <c r="I35" i="16"/>
  <c r="I34" i="16"/>
  <c r="AA34" i="16"/>
  <c r="K33" i="16"/>
  <c r="J16" i="16"/>
  <c r="X18" i="16"/>
  <c r="U17" i="16"/>
  <c r="O18" i="16"/>
  <c r="L18" i="16"/>
  <c r="L17" i="16"/>
  <c r="G69" i="16"/>
  <c r="R100" i="16"/>
  <c r="I126" i="16"/>
  <c r="AA126" i="16"/>
  <c r="I50" i="16"/>
  <c r="I49" i="16"/>
  <c r="AA50" i="16"/>
  <c r="AA49" i="16"/>
  <c r="X49" i="16"/>
  <c r="X50" i="16"/>
  <c r="U50" i="16"/>
  <c r="U49" i="16"/>
  <c r="R50" i="16"/>
  <c r="R49" i="16"/>
  <c r="O49" i="16"/>
  <c r="O50" i="16"/>
  <c r="K48" i="16"/>
  <c r="R126" i="16"/>
  <c r="E102" i="16"/>
  <c r="F102" i="16" s="1"/>
  <c r="F38" i="16"/>
  <c r="AA35" i="16"/>
  <c r="D64" i="16"/>
  <c r="O64" i="16"/>
  <c r="G125" i="16"/>
  <c r="G124" i="16"/>
  <c r="AA17" i="16"/>
  <c r="AA30" i="16"/>
  <c r="AA31" i="16"/>
  <c r="E13" i="16"/>
  <c r="N155" i="16"/>
  <c r="Z160" i="17"/>
  <c r="M160" i="17"/>
  <c r="Y128" i="17"/>
  <c r="Y12" i="17" s="1"/>
  <c r="Q128" i="17"/>
  <c r="Q12" i="17" s="1"/>
  <c r="I128" i="17"/>
  <c r="I12" i="17" s="1"/>
  <c r="F129" i="17"/>
  <c r="D129" i="17"/>
  <c r="W71" i="17"/>
  <c r="AA16" i="16"/>
  <c r="K16" i="16"/>
  <c r="I33" i="16"/>
  <c r="F75" i="16"/>
  <c r="S12" i="16"/>
  <c r="S11" i="16" s="1"/>
  <c r="Q48" i="16"/>
  <c r="P69" i="16"/>
  <c r="P98" i="16"/>
  <c r="AA64" i="16"/>
  <c r="AA63" i="16"/>
  <c r="F95" i="16"/>
  <c r="D50" i="17"/>
  <c r="Z12" i="17"/>
  <c r="J12" i="17"/>
  <c r="Q160" i="17"/>
  <c r="E144" i="17"/>
  <c r="Z100" i="17"/>
  <c r="Z99" i="17"/>
  <c r="Z14" i="17"/>
  <c r="R99" i="17"/>
  <c r="R14" i="17"/>
  <c r="D154" i="17"/>
  <c r="V100" i="17"/>
  <c r="V99" i="17"/>
  <c r="N99" i="17"/>
  <c r="N100" i="17"/>
  <c r="E18" i="18"/>
  <c r="T17" i="18"/>
  <c r="AA102" i="18"/>
  <c r="K102" i="18"/>
  <c r="K103" i="18"/>
  <c r="F19" i="18"/>
  <c r="F18" i="18"/>
  <c r="U17" i="18"/>
  <c r="X17" i="18"/>
  <c r="F36" i="18"/>
  <c r="F37" i="18"/>
  <c r="E35" i="18"/>
  <c r="F40" i="18"/>
  <c r="F41" i="18"/>
  <c r="F55" i="18"/>
  <c r="J74" i="18"/>
  <c r="J73" i="18"/>
  <c r="U74" i="18"/>
  <c r="U73" i="18"/>
  <c r="K73" i="18"/>
  <c r="U12" i="18"/>
  <c r="O39" i="18"/>
  <c r="V35" i="18"/>
  <c r="E75" i="18"/>
  <c r="D80" i="18"/>
  <c r="Q17" i="18"/>
  <c r="I12" i="18"/>
  <c r="D68" i="18"/>
  <c r="S74" i="18"/>
  <c r="D15" i="18"/>
  <c r="G53" i="18"/>
  <c r="D19" i="18"/>
  <c r="D17" i="18"/>
  <c r="M12" i="18"/>
  <c r="M11" i="18" s="1"/>
  <c r="R39" i="18"/>
  <c r="E68" i="18"/>
  <c r="N73" i="18"/>
  <c r="N74" i="18"/>
  <c r="Y73" i="18"/>
  <c r="Y74" i="18"/>
  <c r="W73" i="18"/>
  <c r="W74" i="18"/>
  <c r="V103" i="18"/>
  <c r="V102" i="18"/>
  <c r="V14" i="18"/>
  <c r="O129" i="18"/>
  <c r="E67" i="18"/>
  <c r="P73" i="18"/>
  <c r="Z73" i="18"/>
  <c r="G102" i="18"/>
  <c r="R102" i="18"/>
  <c r="T103" i="18"/>
  <c r="O130" i="18"/>
  <c r="D163" i="18"/>
  <c r="H73" i="18"/>
  <c r="R73" i="18"/>
  <c r="X74" i="18"/>
  <c r="J102" i="18"/>
  <c r="O103" i="18"/>
  <c r="Z103" i="18"/>
  <c r="E161" i="18"/>
  <c r="W102" i="18"/>
  <c r="U130" i="18"/>
  <c r="F162" i="18"/>
  <c r="M73" i="18"/>
  <c r="V11" i="16" l="1"/>
  <c r="F157" i="16"/>
  <c r="U11" i="18"/>
  <c r="K11" i="18"/>
  <c r="J11" i="18"/>
  <c r="E129" i="18"/>
  <c r="F66" i="18"/>
  <c r="D102" i="18"/>
  <c r="S11" i="18"/>
  <c r="D130" i="18"/>
  <c r="G11" i="18"/>
  <c r="D14" i="18"/>
  <c r="E103" i="18"/>
  <c r="L11" i="18"/>
  <c r="Z11" i="18"/>
  <c r="R11" i="18"/>
  <c r="AA11" i="18"/>
  <c r="H11" i="18"/>
  <c r="E39" i="18"/>
  <c r="F102" i="18"/>
  <c r="D129" i="18"/>
  <c r="F130" i="18"/>
  <c r="N11" i="18"/>
  <c r="E74" i="18"/>
  <c r="D39" i="18"/>
  <c r="F103" i="18"/>
  <c r="E130" i="18"/>
  <c r="F17" i="18"/>
  <c r="F129" i="18"/>
  <c r="F73" i="18"/>
  <c r="E14" i="18"/>
  <c r="E12" i="18"/>
  <c r="M12" i="17"/>
  <c r="M11" i="17" s="1"/>
  <c r="F63" i="17"/>
  <c r="D71" i="17"/>
  <c r="W12" i="17"/>
  <c r="E12" i="17" s="1"/>
  <c r="D14" i="17"/>
  <c r="E15" i="17"/>
  <c r="U11" i="17"/>
  <c r="F127" i="17"/>
  <c r="G11" i="17"/>
  <c r="F49" i="17"/>
  <c r="Y11" i="17"/>
  <c r="F100" i="17"/>
  <c r="AA11" i="17"/>
  <c r="E63" i="17"/>
  <c r="U14" i="16"/>
  <c r="R98" i="16"/>
  <c r="T11" i="16"/>
  <c r="O70" i="16"/>
  <c r="F156" i="16"/>
  <c r="J11" i="16"/>
  <c r="F31" i="16"/>
  <c r="AA14" i="16"/>
  <c r="D29" i="16"/>
  <c r="X125" i="16"/>
  <c r="O99" i="16"/>
  <c r="Q11" i="16"/>
  <c r="X124" i="16"/>
  <c r="I125" i="16"/>
  <c r="F49" i="16"/>
  <c r="L99" i="16"/>
  <c r="R125" i="16"/>
  <c r="U125" i="16"/>
  <c r="X98" i="16"/>
  <c r="O124" i="16"/>
  <c r="F146" i="16"/>
  <c r="L70" i="16"/>
  <c r="F76" i="16"/>
  <c r="F140" i="16"/>
  <c r="F100" i="16"/>
  <c r="AA99" i="16"/>
  <c r="AA124" i="16"/>
  <c r="D99" i="16"/>
  <c r="L124" i="16"/>
  <c r="F71" i="16"/>
  <c r="G11" i="16"/>
  <c r="L125" i="16"/>
  <c r="AA125" i="16"/>
  <c r="X99" i="16"/>
  <c r="AA98" i="16"/>
  <c r="Z11" i="16"/>
  <c r="R13" i="16"/>
  <c r="R99" i="16"/>
  <c r="D14" i="16"/>
  <c r="E70" i="16"/>
  <c r="O125" i="16"/>
  <c r="P11" i="16"/>
  <c r="F30" i="16"/>
  <c r="D70" i="16"/>
  <c r="E98" i="16"/>
  <c r="F34" i="16"/>
  <c r="Y11" i="16"/>
  <c r="R69" i="16"/>
  <c r="U33" i="16"/>
  <c r="I99" i="16"/>
  <c r="D62" i="16"/>
  <c r="E14" i="16"/>
  <c r="U124" i="16"/>
  <c r="E124" i="16"/>
  <c r="O98" i="16"/>
  <c r="R33" i="16"/>
  <c r="E99" i="16"/>
  <c r="U70" i="16"/>
  <c r="L62" i="16"/>
  <c r="E125" i="16"/>
  <c r="D125" i="16"/>
  <c r="I48" i="16"/>
  <c r="X69" i="16"/>
  <c r="F94" i="16"/>
  <c r="O62" i="16"/>
  <c r="AA33" i="16"/>
  <c r="R124" i="16"/>
  <c r="F15" i="16"/>
  <c r="F126" i="16"/>
  <c r="F63" i="16"/>
  <c r="U48" i="16"/>
  <c r="I124" i="16"/>
  <c r="F115" i="16"/>
  <c r="E155" i="16"/>
  <c r="I16" i="16"/>
  <c r="I69" i="16"/>
  <c r="R48" i="16"/>
  <c r="U69" i="16"/>
  <c r="I98" i="16"/>
  <c r="F108" i="16"/>
  <c r="D98" i="16"/>
  <c r="O155" i="16"/>
  <c r="O16" i="16"/>
  <c r="X70" i="16"/>
  <c r="F117" i="16"/>
  <c r="F64" i="16"/>
  <c r="E16" i="16"/>
  <c r="D100" i="17"/>
  <c r="H11" i="17"/>
  <c r="F74" i="18"/>
  <c r="X48" i="16"/>
  <c r="I70" i="16"/>
  <c r="D53" i="18"/>
  <c r="F53" i="18"/>
  <c r="F121" i="16"/>
  <c r="D127" i="17"/>
  <c r="L69" i="16"/>
  <c r="O33" i="16"/>
  <c r="D103" i="18"/>
  <c r="F39" i="18"/>
  <c r="E102" i="18"/>
  <c r="E73" i="18"/>
  <c r="F14" i="18"/>
  <c r="L16" i="16"/>
  <c r="U98" i="16"/>
  <c r="X11" i="18"/>
  <c r="E127" i="17"/>
  <c r="E70" i="17"/>
  <c r="D49" i="17"/>
  <c r="F14" i="17"/>
  <c r="F34" i="17"/>
  <c r="E34" i="17"/>
  <c r="O11" i="17"/>
  <c r="T11" i="17"/>
  <c r="P11" i="17"/>
  <c r="N11" i="17"/>
  <c r="E100" i="17"/>
  <c r="X12" i="17"/>
  <c r="X11" i="17" s="1"/>
  <c r="D63" i="17"/>
  <c r="L11" i="17"/>
  <c r="F70" i="17"/>
  <c r="E128" i="17"/>
  <c r="E14" i="17"/>
  <c r="E99" i="17"/>
  <c r="K11" i="17"/>
  <c r="V12" i="17"/>
  <c r="V11" i="17" s="1"/>
  <c r="D70" i="17"/>
  <c r="R11" i="17"/>
  <c r="F128" i="17"/>
  <c r="F99" i="17"/>
  <c r="D15" i="17"/>
  <c r="D99" i="17"/>
  <c r="S11" i="17"/>
  <c r="D128" i="17"/>
  <c r="F15" i="17"/>
  <c r="I14" i="16"/>
  <c r="D48" i="16"/>
  <c r="L33" i="16"/>
  <c r="O48" i="16"/>
  <c r="E69" i="16"/>
  <c r="R62" i="16"/>
  <c r="L12" i="16"/>
  <c r="L11" i="16" s="1"/>
  <c r="O69" i="16"/>
  <c r="E62" i="16"/>
  <c r="H11" i="16"/>
  <c r="F13" i="16"/>
  <c r="E48" i="16"/>
  <c r="R70" i="16"/>
  <c r="I12" i="16"/>
  <c r="F35" i="16"/>
  <c r="U99" i="16"/>
  <c r="J124" i="16"/>
  <c r="D124" i="16" s="1"/>
  <c r="E29" i="16"/>
  <c r="AA48" i="16"/>
  <c r="D16" i="16"/>
  <c r="U12" i="16"/>
  <c r="R12" i="16"/>
  <c r="X12" i="16"/>
  <c r="X11" i="16" s="1"/>
  <c r="AA70" i="16"/>
  <c r="AA69" i="16"/>
  <c r="X33" i="16"/>
  <c r="AA12" i="16"/>
  <c r="AA11" i="16" s="1"/>
  <c r="X62" i="16"/>
  <c r="I11" i="18"/>
  <c r="F12" i="18"/>
  <c r="AA62" i="16"/>
  <c r="I11" i="17"/>
  <c r="X29" i="16"/>
  <c r="V11" i="18"/>
  <c r="D73" i="18"/>
  <c r="D74" i="18"/>
  <c r="D12" i="18"/>
  <c r="O12" i="16"/>
  <c r="O11" i="16" s="1"/>
  <c r="J11" i="17"/>
  <c r="N33" i="16"/>
  <c r="E33" i="16" s="1"/>
  <c r="D69" i="16"/>
  <c r="Z11" i="17"/>
  <c r="G155" i="16"/>
  <c r="D155" i="16" s="1"/>
  <c r="Q11" i="17"/>
  <c r="G33" i="16"/>
  <c r="D33" i="16" s="1"/>
  <c r="D12" i="16"/>
  <c r="E53" i="18"/>
  <c r="E12" i="16"/>
  <c r="N11" i="16"/>
  <c r="U11" i="16" l="1"/>
  <c r="E11" i="18"/>
  <c r="D11" i="18"/>
  <c r="W11" i="17"/>
  <c r="E11" i="17" s="1"/>
  <c r="F125" i="16"/>
  <c r="F29" i="16"/>
  <c r="F98" i="16"/>
  <c r="D11" i="16"/>
  <c r="F48" i="16"/>
  <c r="F99" i="16"/>
  <c r="F14" i="16"/>
  <c r="F16" i="16"/>
  <c r="F70" i="16"/>
  <c r="F62" i="16"/>
  <c r="F155" i="16"/>
  <c r="R11" i="16"/>
  <c r="F124" i="16"/>
  <c r="F69" i="16"/>
  <c r="F12" i="17"/>
  <c r="D12" i="17"/>
  <c r="I11" i="16"/>
  <c r="E11" i="16"/>
  <c r="F33" i="16"/>
  <c r="F11" i="17"/>
  <c r="F12" i="16"/>
  <c r="D11" i="17"/>
  <c r="F11" i="18"/>
  <c r="F11" i="16" l="1"/>
</calcChain>
</file>

<file path=xl/sharedStrings.xml><?xml version="1.0" encoding="utf-8"?>
<sst xmlns="http://schemas.openxmlformats.org/spreadsheetml/2006/main" count="3560" uniqueCount="567">
  <si>
    <t xml:space="preserve"> </t>
  </si>
  <si>
    <t>Universidad de Puerto Rico - Reciento de Río Piedras</t>
  </si>
  <si>
    <t>Decanato de  Asuntos Académicos</t>
  </si>
  <si>
    <t>División de Investigación Institucional y Avalúo</t>
  </si>
  <si>
    <r>
      <rPr>
        <b/>
        <sz val="11"/>
        <color theme="1"/>
        <rFont val="Calibri"/>
        <family val="2"/>
        <scheme val="minor"/>
      </rPr>
      <t>Matrícula Subgraduada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 xml:space="preserve">primer semestre </t>
    </r>
    <r>
      <rPr>
        <u/>
        <sz val="10"/>
        <color theme="1"/>
        <rFont val="Calibri"/>
        <family val="2"/>
        <scheme val="minor"/>
      </rPr>
      <t>para varios años académicos.</t>
    </r>
  </si>
  <si>
    <t>Tablas:</t>
  </si>
  <si>
    <t>Resumen 2015-16 al 2022-23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</si>
  <si>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</si>
  <si>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</si>
  <si>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</si>
  <si>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Patrono con Igualdad de Oportunidades en el Empleo M/M/V/I</t>
  </si>
  <si>
    <t>UNIVERSIDAD DE PUERTO RICO - RECINTO DE RIO PIEDRAS</t>
  </si>
  <si>
    <t xml:space="preserve">Decanato de Asuntos Académicos </t>
  </si>
  <si>
    <t>Matrícula Subgraduada por Clasificación y Nivel</t>
  </si>
  <si>
    <t>Fuente de Información: (SAGA)BaseDatos_OFICIAL</t>
  </si>
  <si>
    <t>Año Académico</t>
  </si>
  <si>
    <t>Total</t>
  </si>
  <si>
    <t>1er Año</t>
  </si>
  <si>
    <t>2do Año</t>
  </si>
  <si>
    <t>3er Año</t>
  </si>
  <si>
    <t>4to Año</t>
  </si>
  <si>
    <t>6to Año</t>
  </si>
  <si>
    <t>Educ Continuada</t>
  </si>
  <si>
    <t>Perm Especial</t>
  </si>
  <si>
    <t>Transitorio</t>
  </si>
  <si>
    <t>F</t>
  </si>
  <si>
    <t>M</t>
  </si>
  <si>
    <t>No binario</t>
  </si>
  <si>
    <t>Sum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</si>
  <si>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</si>
  <si>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</si>
  <si>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</si>
  <si>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</si>
  <si>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</si>
  <si>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</si>
  <si>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</si>
  <si>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</si>
  <si>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</si>
  <si>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Subgraduado</t>
  </si>
  <si>
    <t>Otro</t>
  </si>
  <si>
    <t>2023-2024</t>
  </si>
  <si>
    <t>sefp</t>
  </si>
  <si>
    <t>Matrícula Subgraduada por Facultad. Concentración, Clasificación, Nivel y Genero</t>
  </si>
  <si>
    <t>Primer Semestre del Año Académico 2015 - 16</t>
  </si>
  <si>
    <t>Fuente de Información: (SAGA)20191218 MatriculaTotal_OFICIAL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</si>
  <si>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</si>
  <si>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Año de Clasificación</t>
  </si>
  <si>
    <t>OTRO</t>
  </si>
  <si>
    <t>Permiso Especial</t>
  </si>
  <si>
    <t>T</t>
  </si>
  <si>
    <t>Matricula Subgraduada</t>
  </si>
  <si>
    <t>Bachillerato</t>
  </si>
  <si>
    <t>No Conducentes a Grado</t>
  </si>
  <si>
    <t>Traslados Articulados (RCM, RUM)</t>
  </si>
  <si>
    <t xml:space="preserve"> ADMINISTRACION DE EMPRESAS</t>
  </si>
  <si>
    <t>PGAE</t>
  </si>
  <si>
    <t>Programa General - Adm Empresas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</si>
  <si>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</si>
  <si>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</si>
  <si>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</si>
  <si>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</si>
  <si>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</si>
  <si>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</si>
  <si>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</si>
  <si>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Economía - Adm Empresas</t>
  </si>
  <si>
    <t>FINA</t>
  </si>
  <si>
    <t>Finanzas</t>
  </si>
  <si>
    <t>GERH</t>
  </si>
  <si>
    <t>Gerencia De Los Recursos Humanos</t>
  </si>
  <si>
    <t>SICI</t>
  </si>
  <si>
    <t>Sist Computariz De Información</t>
  </si>
  <si>
    <t>ESTA</t>
  </si>
  <si>
    <t>Estadísticas</t>
  </si>
  <si>
    <t>GEME</t>
  </si>
  <si>
    <t>Gerencia De Mercadeo</t>
  </si>
  <si>
    <t xml:space="preserve"> ARQUITECTURA</t>
  </si>
  <si>
    <t>DAMB</t>
  </si>
  <si>
    <t>Diseño Ambiental - Arquitectura</t>
  </si>
  <si>
    <t xml:space="preserve"> CIENCIAS NATURALES</t>
  </si>
  <si>
    <t>CIAM</t>
  </si>
  <si>
    <t>Ciencias Ambientales</t>
  </si>
  <si>
    <t>COMS</t>
  </si>
  <si>
    <t>Ciencias De Cómputos</t>
  </si>
  <si>
    <t>NUTR</t>
  </si>
  <si>
    <t>Nutrición Y Dietética</t>
  </si>
  <si>
    <t>BIIN</t>
  </si>
  <si>
    <t>Biología Integrativa</t>
  </si>
  <si>
    <t>BIOC</t>
  </si>
  <si>
    <t>Biología Celular Molecular</t>
  </si>
  <si>
    <t>BIOL</t>
  </si>
  <si>
    <t>Biología</t>
  </si>
  <si>
    <t>MATE</t>
  </si>
  <si>
    <t>Matemáticas</t>
  </si>
  <si>
    <t>MATP</t>
  </si>
  <si>
    <t>Matemáticas Puras</t>
  </si>
  <si>
    <t>CNEI</t>
  </si>
  <si>
    <t>Estudios Interdisciplinarios</t>
  </si>
  <si>
    <t>PGCN</t>
  </si>
  <si>
    <t>Programa General - Cs Naturales</t>
  </si>
  <si>
    <t>QUIM</t>
  </si>
  <si>
    <t>Química</t>
  </si>
  <si>
    <t>FISI</t>
  </si>
  <si>
    <t>Física</t>
  </si>
  <si>
    <t xml:space="preserve"> CIENCIAS SOCIALES</t>
  </si>
  <si>
    <t>PSIC</t>
  </si>
  <si>
    <t>Psicología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</si>
  <si>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</si>
  <si>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</si>
  <si>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</si>
  <si>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</si>
  <si>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</si>
  <si>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</si>
  <si>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</si>
  <si>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</si>
  <si>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</si>
  <si>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Antropología</t>
  </si>
  <si>
    <t>ECON</t>
  </si>
  <si>
    <t>Economía - Cs Sociales</t>
  </si>
  <si>
    <t>GEOG</t>
  </si>
  <si>
    <t>Geografía</t>
  </si>
  <si>
    <t>CIPO</t>
  </si>
  <si>
    <t>Ciencias Políticas</t>
  </si>
  <si>
    <t>SOCI</t>
  </si>
  <si>
    <t>Sociología</t>
  </si>
  <si>
    <t>RELA</t>
  </si>
  <si>
    <t>Relaciones Laborales</t>
  </si>
  <si>
    <t xml:space="preserve"> COMUNICACION</t>
  </si>
  <si>
    <t>COPU</t>
  </si>
  <si>
    <t>Comunicación Publica</t>
  </si>
  <si>
    <t>INFP</t>
  </si>
  <si>
    <t>Información Y Periodismo</t>
  </si>
  <si>
    <t>COMA</t>
  </si>
  <si>
    <t>Comunicación Audiovisual</t>
  </si>
  <si>
    <t>REPU</t>
  </si>
  <si>
    <t>Relaciones Public Y Publicidad</t>
  </si>
  <si>
    <t xml:space="preserve"> EDUCACION</t>
  </si>
  <si>
    <t>Bachillerato - Educación Elemental</t>
  </si>
  <si>
    <t>4TO6</t>
  </si>
  <si>
    <t>4to - 6to Grado - Educ Elemental</t>
  </si>
  <si>
    <t>EDES</t>
  </si>
  <si>
    <t>Educación Especial</t>
  </si>
  <si>
    <t>TESS</t>
  </si>
  <si>
    <t>Enseñanza Ingl Hisp Parlantes</t>
  </si>
  <si>
    <t>K3ER</t>
  </si>
  <si>
    <t>K - 3er Grado</t>
  </si>
  <si>
    <t>Bachillerato - Educación Secundaria</t>
  </si>
  <si>
    <t>EART</t>
  </si>
  <si>
    <t>Arte - Educación</t>
  </si>
  <si>
    <t>EBIO</t>
  </si>
  <si>
    <t>Biología - Educación</t>
  </si>
  <si>
    <t>ECIE</t>
  </si>
  <si>
    <t>Ciencias Naturales - Educación</t>
  </si>
  <si>
    <t>ECOF</t>
  </si>
  <si>
    <t>Ecología Familiar Y Nutrición</t>
  </si>
  <si>
    <t>ECOM</t>
  </si>
  <si>
    <t>Educ Comercial - Prog General</t>
  </si>
  <si>
    <t>COSE</t>
  </si>
  <si>
    <t>Educac Comerc Prog Secretarial</t>
  </si>
  <si>
    <t>EDFI</t>
  </si>
  <si>
    <t>Educación Física</t>
  </si>
  <si>
    <t>EIHP</t>
  </si>
  <si>
    <t>Enseñanza Ingl Hispanoparlante</t>
  </si>
  <si>
    <t>EESP</t>
  </si>
  <si>
    <t>Español - Educación</t>
  </si>
  <si>
    <t>ESOC</t>
  </si>
  <si>
    <t>Estudios Sociales - Educación</t>
  </si>
  <si>
    <t>EFIS</t>
  </si>
  <si>
    <t>Física - Educación</t>
  </si>
  <si>
    <t>EHIS</t>
  </si>
  <si>
    <t>Historia - Educación</t>
  </si>
  <si>
    <t>EMAT</t>
  </si>
  <si>
    <t>Matemáticas - Educación</t>
  </si>
  <si>
    <t>EMUS</t>
  </si>
  <si>
    <t>Música - Educación</t>
  </si>
  <si>
    <t>EQUI</t>
  </si>
  <si>
    <t>Química - Educación</t>
  </si>
  <si>
    <t>RECR</t>
  </si>
  <si>
    <t>Recreación</t>
  </si>
  <si>
    <t>ETEA</t>
  </si>
  <si>
    <t>Teatro - Educación</t>
  </si>
  <si>
    <t>Ecología Familiar</t>
  </si>
  <si>
    <t>EXAG</t>
  </si>
  <si>
    <t>Extensión Agrícola</t>
  </si>
  <si>
    <t>EFCO</t>
  </si>
  <si>
    <t>Educación De La Familia Y La Comunidad</t>
  </si>
  <si>
    <t>EPRN</t>
  </si>
  <si>
    <t>Educación Preescolar</t>
  </si>
  <si>
    <t xml:space="preserve"> ESTUDIOS GENERALES</t>
  </si>
  <si>
    <t>EDGE</t>
  </si>
  <si>
    <t>Educ General - Est Generales</t>
  </si>
  <si>
    <t>Destrezas Especiales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</si>
  <si>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</si>
  <si>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</si>
  <si>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</si>
  <si>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</si>
  <si>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</si>
  <si>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</si>
  <si>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>DES7</t>
  </si>
  <si>
    <t>Programa Destrezas/Eg - Human</t>
  </si>
  <si>
    <t>DES8</t>
  </si>
  <si>
    <t>Programa Destrezas/Eg - Educac</t>
  </si>
  <si>
    <t>Prog. Exp. Educ. Cont. para Adultos (PEECA)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</si>
  <si>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</si>
  <si>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</si>
  <si>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</si>
  <si>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</si>
  <si>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</si>
  <si>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</si>
  <si>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</si>
  <si>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</si>
  <si>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</si>
  <si>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PEC6</t>
  </si>
  <si>
    <t>Progr Exper De Adultos - Cs Secr</t>
  </si>
  <si>
    <t>DECEP7</t>
  </si>
  <si>
    <t>PEC7</t>
  </si>
  <si>
    <t>Progr Exper De Adultos - Human</t>
  </si>
  <si>
    <t>DECEP8</t>
  </si>
  <si>
    <t>PEC8</t>
  </si>
  <si>
    <t>Progr Exper De Adultos - Educac</t>
  </si>
  <si>
    <t>Traslado Articulado RCM</t>
  </si>
  <si>
    <t>ENFE</t>
  </si>
  <si>
    <t>Enfermería</t>
  </si>
  <si>
    <t>Traslado Articulado RUM</t>
  </si>
  <si>
    <t>ICOM</t>
  </si>
  <si>
    <t>Ingeniería De Computadoras</t>
  </si>
  <si>
    <t>INEL</t>
  </si>
  <si>
    <t>Ingeniería Eléctrica</t>
  </si>
  <si>
    <t>INME</t>
  </si>
  <si>
    <t>Ingeniería Mecánica</t>
  </si>
  <si>
    <t>Otros - No Conducente a Grado</t>
  </si>
  <si>
    <t>DECEP0</t>
  </si>
  <si>
    <t>PECA</t>
  </si>
  <si>
    <t>Progr Experimental De Adultos</t>
  </si>
  <si>
    <t>OYEN</t>
  </si>
  <si>
    <t>Oyentes</t>
  </si>
  <si>
    <t xml:space="preserve"> HUMANIDADES</t>
  </si>
  <si>
    <t>Bachillerato - otros</t>
  </si>
  <si>
    <t>LENG</t>
  </si>
  <si>
    <t>Lenguas Modernas</t>
  </si>
  <si>
    <t>LICO</t>
  </si>
  <si>
    <t>Lingüística Y Comunicación</t>
  </si>
  <si>
    <t>LITC</t>
  </si>
  <si>
    <t>Literatura Comparada</t>
  </si>
  <si>
    <t>LITE</t>
  </si>
  <si>
    <t>Literatura General</t>
  </si>
  <si>
    <t>FRAN</t>
  </si>
  <si>
    <t>Francés</t>
  </si>
  <si>
    <t>ESHI</t>
  </si>
  <si>
    <t>Estudios Hispánicos</t>
  </si>
  <si>
    <t>INGL</t>
  </si>
  <si>
    <t>Ingles</t>
  </si>
  <si>
    <t>FILO</t>
  </si>
  <si>
    <t>Filosofía</t>
  </si>
  <si>
    <t>TEAT</t>
  </si>
  <si>
    <t>Drama</t>
  </si>
  <si>
    <t>HART</t>
  </si>
  <si>
    <t>Historia Del Arte</t>
  </si>
  <si>
    <t>MUSI</t>
  </si>
  <si>
    <t>Música</t>
  </si>
  <si>
    <t>HAME</t>
  </si>
  <si>
    <t>Historia De Las Américas</t>
  </si>
  <si>
    <t>HEUR</t>
  </si>
  <si>
    <t>Historia De Europa</t>
  </si>
  <si>
    <t>ESIA</t>
  </si>
  <si>
    <t>Estud Interd - Individualizados</t>
  </si>
  <si>
    <t>ESIE</t>
  </si>
  <si>
    <t>Estud Interd - Escritura Creativa</t>
  </si>
  <si>
    <t>ESIJ</t>
  </si>
  <si>
    <t>Estud Interdisc - Prejuridicos</t>
  </si>
  <si>
    <t>ESIT</t>
  </si>
  <si>
    <t>Estud Interdisc Traducción</t>
  </si>
  <si>
    <t>ESIN</t>
  </si>
  <si>
    <t>Artes Plásticas</t>
  </si>
  <si>
    <t>ARTF</t>
  </si>
  <si>
    <t>Artes Plasticas - Fotografia</t>
  </si>
  <si>
    <t>ARPG</t>
  </si>
  <si>
    <t>Artes Plásticas - General</t>
  </si>
  <si>
    <t>ARTN</t>
  </si>
  <si>
    <t>Artes Plásticas - Arte Y Tecnología</t>
  </si>
  <si>
    <t>ARTP</t>
  </si>
  <si>
    <t>ARTB</t>
  </si>
  <si>
    <t>Artes Plásticas - Dibujo</t>
  </si>
  <si>
    <t>ARTT</t>
  </si>
  <si>
    <t>Artes Plásticas - Pintura</t>
  </si>
  <si>
    <t>ARTR</t>
  </si>
  <si>
    <t>Artes Plásticas - Grabado</t>
  </si>
  <si>
    <t>ARTC</t>
  </si>
  <si>
    <t>Artes Plásticas - Escultura</t>
  </si>
  <si>
    <t xml:space="preserve"> PERMISO ESPECIAL</t>
  </si>
  <si>
    <t>Otros</t>
  </si>
  <si>
    <t>PRCS</t>
  </si>
  <si>
    <t>Permiso Especial - Cienc Soc</t>
  </si>
  <si>
    <t>PERM</t>
  </si>
  <si>
    <t>PRAE</t>
  </si>
  <si>
    <t>Permiso Especial - Adm Empres</t>
  </si>
  <si>
    <t>PRCM</t>
  </si>
  <si>
    <t>Permiso Especial - Cienc Militar</t>
  </si>
  <si>
    <t>PRCN</t>
  </si>
  <si>
    <t>Permiso Especial - Cienc Nat</t>
  </si>
  <si>
    <t>PRCP</t>
  </si>
  <si>
    <t>Permiso Especial - Com Public</t>
  </si>
  <si>
    <t>PRED</t>
  </si>
  <si>
    <t>Permiso Especial - Educación</t>
  </si>
  <si>
    <t>PREG</t>
  </si>
  <si>
    <t>Permiso Especial - Est Gener</t>
  </si>
  <si>
    <t>PRHU</t>
  </si>
  <si>
    <t>Permiso Especial - Humanidad</t>
  </si>
  <si>
    <t>Primer Semestre del Año Académico 2016 - 17</t>
  </si>
  <si>
    <t>No Conducente a Grado</t>
  </si>
  <si>
    <t>PEECA y Destreza Especiales</t>
  </si>
  <si>
    <t>ADMINISTRACION DE EMPRESAS</t>
  </si>
  <si>
    <t>GOFI</t>
  </si>
  <si>
    <t>Gerencia De Oficina</t>
  </si>
  <si>
    <t>ESTP</t>
  </si>
  <si>
    <t>Estadísticas Aplicadas</t>
  </si>
  <si>
    <t>ARQUITECTURA</t>
  </si>
  <si>
    <t>CIENCIAS NATURALES</t>
  </si>
  <si>
    <t>CIENCIAS SOCIALES</t>
  </si>
  <si>
    <t>COMUNICACION</t>
  </si>
  <si>
    <t>EDUCACION</t>
  </si>
  <si>
    <t>ESTUDIOS GENERALES</t>
  </si>
  <si>
    <t>DES2</t>
  </si>
  <si>
    <t>Programa Destrezas/Eg - Ba Eg</t>
  </si>
  <si>
    <t>Decep3</t>
  </si>
  <si>
    <t>Decep4</t>
  </si>
  <si>
    <t>Decep5</t>
  </si>
  <si>
    <t>Decep6</t>
  </si>
  <si>
    <t>Decep7</t>
  </si>
  <si>
    <t>Decep8</t>
  </si>
  <si>
    <t>Decep9</t>
  </si>
  <si>
    <t>PEC9</t>
  </si>
  <si>
    <t>Progr Exper De Adultos - Com Pub</t>
  </si>
  <si>
    <t>Decep0</t>
  </si>
  <si>
    <t>HUMANIDADES</t>
  </si>
  <si>
    <t>LOCU</t>
  </si>
  <si>
    <t>Lengua Y Locución - Ingles</t>
  </si>
  <si>
    <t>Artes Plasticas-Fotografia</t>
  </si>
  <si>
    <t>ARTM</t>
  </si>
  <si>
    <t>Artes Plásticas-Multidisciplinaria</t>
  </si>
  <si>
    <t>Artes Plásticas-Arte Y Tecnología</t>
  </si>
  <si>
    <t>Artes Plásticas-Dibujo</t>
  </si>
  <si>
    <t>Artes Plásticas-Pintura</t>
  </si>
  <si>
    <t>Artes Plásticas-Grabado</t>
  </si>
  <si>
    <t>Artes Plásticas-Escultura</t>
  </si>
  <si>
    <t>Estad Interd - Individualizados</t>
  </si>
  <si>
    <t>Estad Interd-Escritura Creativa</t>
  </si>
  <si>
    <t>Estad Interdisc - Prejuridicos</t>
  </si>
  <si>
    <t>Estad Interdisc Traducción</t>
  </si>
  <si>
    <t>PERMISO ESPECIAL</t>
  </si>
  <si>
    <t>Permiso Especial-Cienc Militar</t>
  </si>
  <si>
    <t>Matrícula Subgraduada por Facultad. Concentración, Clasificación, Nivel y Género</t>
  </si>
  <si>
    <t>Primer Semestre del Año Académico 2017-2018</t>
  </si>
  <si>
    <r>
      <t xml:space="preserve">Facultad / Niveles / Concentración </t>
    </r>
    <r>
      <rPr>
        <b/>
        <i/>
        <sz val="10"/>
        <color theme="1"/>
        <rFont val="Calibri"/>
        <family val="2"/>
        <scheme val="minor"/>
      </rPr>
      <t>(CIP y Código)</t>
    </r>
  </si>
  <si>
    <t>GEOP</t>
  </si>
  <si>
    <t>Gerencia De Operaciones</t>
  </si>
  <si>
    <t>Economia - Adm Empresas</t>
  </si>
  <si>
    <t>REHU</t>
  </si>
  <si>
    <t>Adm Rec Humanos De La Empresa</t>
  </si>
  <si>
    <t>Sist Computariz De Informacion</t>
  </si>
  <si>
    <t>Estadisticas</t>
  </si>
  <si>
    <t>Estadisticas Aplicadas</t>
  </si>
  <si>
    <t>MERC</t>
  </si>
  <si>
    <t>Mercadotecnia</t>
  </si>
  <si>
    <t>Diseno Ambiental - Arquitectura</t>
  </si>
  <si>
    <t>Ciencias De Computos</t>
  </si>
  <si>
    <t>Nutricion Y Dietetica</t>
  </si>
  <si>
    <t>Biologia</t>
  </si>
  <si>
    <t>Biologia Celular Molecular</t>
  </si>
  <si>
    <t>Biologia Integrativa</t>
  </si>
  <si>
    <t>Matematicas</t>
  </si>
  <si>
    <t>Matematicas Puras</t>
  </si>
  <si>
    <t>Quimica</t>
  </si>
  <si>
    <t>Fisica</t>
  </si>
  <si>
    <t>Psicologia</t>
  </si>
  <si>
    <t>Antropologia</t>
  </si>
  <si>
    <t>Economia - Cs Sociales</t>
  </si>
  <si>
    <t>Geografia</t>
  </si>
  <si>
    <t>Ciencias Politicas</t>
  </si>
  <si>
    <t>Sociologia</t>
  </si>
  <si>
    <t>Comunicacion Publica</t>
  </si>
  <si>
    <t>Informacion Y Periodismo</t>
  </si>
  <si>
    <t>Comunicacion Audiovisual</t>
  </si>
  <si>
    <t>Educacion Especial</t>
  </si>
  <si>
    <t>Ensenanza Ingl Hisp Parlantes</t>
  </si>
  <si>
    <t>Arte - Educacion</t>
  </si>
  <si>
    <t>Biologia - Educacion</t>
  </si>
  <si>
    <t>Ciencias Naturales - Educacion</t>
  </si>
  <si>
    <t>Ecologia Familiar Y Nutricion</t>
  </si>
  <si>
    <t>Educacion Fisica</t>
  </si>
  <si>
    <t>Ensenanza Ingl Hispanoparlant</t>
  </si>
  <si>
    <t>Espanol - Educacion</t>
  </si>
  <si>
    <t>Estudios Sociales - Educacion</t>
  </si>
  <si>
    <t>Fisica - Educacion</t>
  </si>
  <si>
    <t>Historia - Educacion</t>
  </si>
  <si>
    <t>Matematicas - Educacion</t>
  </si>
  <si>
    <t>Musica - Educacion</t>
  </si>
  <si>
    <t>Quimica - Educacion</t>
  </si>
  <si>
    <t>Recreacion</t>
  </si>
  <si>
    <t>Teatro - Educacion</t>
  </si>
  <si>
    <t>Educacion De La Familia Y La Comunidad</t>
  </si>
  <si>
    <t>EPRE</t>
  </si>
  <si>
    <t>Educacion Preescolar</t>
  </si>
  <si>
    <t>DECEP9</t>
  </si>
  <si>
    <t>Enfermeria</t>
  </si>
  <si>
    <t>Ingenieria De Computadoras</t>
  </si>
  <si>
    <t>Ingenieria Electrica</t>
  </si>
  <si>
    <t>Ingenieria Mecanica</t>
  </si>
  <si>
    <t>Artes Plasticas - General</t>
  </si>
  <si>
    <t>Artes Plasticas-Multidisciplinarias</t>
  </si>
  <si>
    <t>Artes Plasticas-Arte Y Tecnologia</t>
  </si>
  <si>
    <t>Artes Plasticas - Pintura</t>
  </si>
  <si>
    <t>Artes Plasticas-Dibujo</t>
  </si>
  <si>
    <t>Artes Plasticas-Pintura</t>
  </si>
  <si>
    <t>Artes Plasticas-Grabado</t>
  </si>
  <si>
    <t>Artes Plasiticas-Escultura</t>
  </si>
  <si>
    <t>Linguistica Y Comunicacion</t>
  </si>
  <si>
    <t>Frances</t>
  </si>
  <si>
    <t>Estudios Hispanicos</t>
  </si>
  <si>
    <t>Filosofia</t>
  </si>
  <si>
    <t>Musica</t>
  </si>
  <si>
    <t>Historia De Las Americas</t>
  </si>
  <si>
    <t>Estud Interd-Escritura Creativa</t>
  </si>
  <si>
    <t>Estud Interdisc Traduccion</t>
  </si>
  <si>
    <t>Permiso Especial - Educacion</t>
  </si>
  <si>
    <t>07-nov-2023 sefp</t>
  </si>
  <si>
    <t>Primer Semestre del Año Académico 2018-2019</t>
  </si>
  <si>
    <t>Facultad / Niveles / Concentración (CIP y Código)</t>
  </si>
  <si>
    <t>Matrícula Total</t>
  </si>
  <si>
    <t>Bachillerato - Artes Plásticas</t>
  </si>
  <si>
    <t>Bachillerato - Biología</t>
  </si>
  <si>
    <t>Bachillerato - Ecología Familiar</t>
  </si>
  <si>
    <t>Bachillerato - Educacion Elemental</t>
  </si>
  <si>
    <t>Bachillerato - Educacion Secundaria</t>
  </si>
  <si>
    <t>Bachillerato - Estudios Interdisciplinarios</t>
  </si>
  <si>
    <t>Bachillerato - Historia</t>
  </si>
  <si>
    <t>Bachillerato - Matemáticas</t>
  </si>
  <si>
    <t>Bachillerato - Prog. de Educ Cont. para Adultos</t>
  </si>
  <si>
    <t>Bachillerato - Programa Destrezas</t>
  </si>
  <si>
    <t>Bachillerato - Traslados Articulados RUM</t>
  </si>
  <si>
    <t>Administración De Empresas</t>
  </si>
  <si>
    <t>Programa General  -  Adm Empresas</t>
  </si>
  <si>
    <t>Economía  -  Adm Empresas</t>
  </si>
  <si>
    <t>Arquitectura</t>
  </si>
  <si>
    <t>Diseño Ambiental  -  Arquitectura</t>
  </si>
  <si>
    <t>Ciencias Naturales</t>
  </si>
  <si>
    <t>MATC</t>
  </si>
  <si>
    <t>Matemáticas Computacionales</t>
  </si>
  <si>
    <t>Economía  -  Cs Sociales</t>
  </si>
  <si>
    <t>Comunicación</t>
  </si>
  <si>
    <t>Educación</t>
  </si>
  <si>
    <t>Arte  -  Educación</t>
  </si>
  <si>
    <t>Música  -  Educación</t>
  </si>
  <si>
    <t>Teatro  -  Educación</t>
  </si>
  <si>
    <t>4to  -  6to Grado  -  Educ Elemental</t>
  </si>
  <si>
    <t>K  -  3er Grado</t>
  </si>
  <si>
    <t>Educ Comercial  -  Prog General</t>
  </si>
  <si>
    <t>Matemáticas  -  Educación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</si>
  <si>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</si>
  <si>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</si>
  <si>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</si>
  <si>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</si>
  <si>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</si>
  <si>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</si>
  <si>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</si>
  <si>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</si>
  <si>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</si>
  <si>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</si>
  <si>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</si>
  <si>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</si>
  <si>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</si>
  <si>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</si>
  <si>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</si>
  <si>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</si>
  <si>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</si>
  <si>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</si>
  <si>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</si>
  <si>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</si>
  <si>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</si>
  <si>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</si>
  <si>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</si>
  <si>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Humanidades</t>
  </si>
  <si>
    <t>Artes Plásticas - Fotografía</t>
  </si>
  <si>
    <t>Artes Plásticas  -  General</t>
  </si>
  <si>
    <t>Artes Plásticas - Multidisciplinarias</t>
  </si>
  <si>
    <t>Artes Plásticas  -  Pintura</t>
  </si>
  <si>
    <t>Estud Interd  -  Individualizados</t>
  </si>
  <si>
    <t>Estud Interdisc  -  Prejuridicos</t>
  </si>
  <si>
    <t>Permiso Especial  -  Cienc Soc</t>
  </si>
  <si>
    <t>Permiso Especial  -  Adm Empres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</si>
  <si>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</si>
  <si>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</si>
  <si>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</si>
  <si>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</si>
  <si>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</si>
  <si>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Primer Semestre del Año Académico 2019-2020</t>
  </si>
  <si>
    <t>ESTC</t>
  </si>
  <si>
    <t>Estudios De Cine Y Audiovisual</t>
  </si>
  <si>
    <t>Primer Semestre del Año Académico 2020-2021</t>
  </si>
  <si>
    <t>DES3</t>
  </si>
  <si>
    <t>Programa Destrezas/Eg  -  Cs Nat</t>
  </si>
  <si>
    <t>ARTE</t>
  </si>
  <si>
    <t>Primer Semestre del Año Académico 2021-2022</t>
  </si>
  <si>
    <t>Comunicación e Información</t>
  </si>
  <si>
    <t>PEDU</t>
  </si>
  <si>
    <t>Prog General  -  Educ Elemental</t>
  </si>
  <si>
    <t>HIST</t>
  </si>
  <si>
    <t>Historia</t>
  </si>
  <si>
    <t>Primer Semestre del Año Académico 2022-2023</t>
  </si>
  <si>
    <t>Educación Continuada</t>
  </si>
  <si>
    <t>Educación continuada</t>
  </si>
  <si>
    <t>EMPR</t>
  </si>
  <si>
    <t>Empresarismo</t>
  </si>
  <si>
    <t>(blank)</t>
  </si>
  <si>
    <t>ESHT</t>
  </si>
  <si>
    <t>Estudios Sociales E Historia</t>
  </si>
  <si>
    <t>Graduado</t>
  </si>
  <si>
    <t>PROF</t>
  </si>
  <si>
    <t>Mejoramiento Profesional</t>
  </si>
  <si>
    <t>ADEL</t>
  </si>
  <si>
    <t>Programa Adelanta</t>
  </si>
  <si>
    <t>Primer Semestre del Año Académico 2023-24</t>
  </si>
  <si>
    <t>PRAQ</t>
  </si>
  <si>
    <t>Permiso Especial  -  Arquitect</t>
  </si>
  <si>
    <t>NING</t>
  </si>
  <si>
    <t>Ninguno</t>
  </si>
  <si>
    <t>Años Académicos 2015-16 al 2025-2026</t>
  </si>
  <si>
    <t>prmr/noviembre2025</t>
  </si>
  <si>
    <t>Primer Semestre para los Años académicos 2015-2016 al 2025-26</t>
  </si>
  <si>
    <t>Primer Semestre del Año Académico 2024-25</t>
  </si>
  <si>
    <t>Enseñanza Inglés Hispanoparlantes</t>
  </si>
  <si>
    <t>Nivel Elemental</t>
  </si>
  <si>
    <t>Educación Continua</t>
  </si>
  <si>
    <t>Estudios de Cine y Audiovisual</t>
  </si>
  <si>
    <t>Permiso Especial  -  Ciencias Sociales</t>
  </si>
  <si>
    <t>Permiso Especial  -  Administración de Empresas</t>
  </si>
  <si>
    <t>Permiso Especial  -  Arquitectura</t>
  </si>
  <si>
    <t>Permiso Especial - Ciencias Militares</t>
  </si>
  <si>
    <t>Permiso Especial  -  Ciencias Naturales</t>
  </si>
  <si>
    <t>Permiso Especial  -  Comunicación e Información</t>
  </si>
  <si>
    <t>Permiso Especial  -  Estudios Generales</t>
  </si>
  <si>
    <t>Permiso Especial  -  Humanidades</t>
  </si>
  <si>
    <t>Permisos Especiales</t>
  </si>
  <si>
    <t>Gerencia de Mercadeo</t>
  </si>
  <si>
    <t>Gerencia de Operaciones y Suministros</t>
  </si>
  <si>
    <t>Gerencia de los Recursos Humanos</t>
  </si>
  <si>
    <t>Gerencia de Oficina</t>
  </si>
  <si>
    <t>Sistemas Computadorizados de Información</t>
  </si>
  <si>
    <t>Información y Periodismo</t>
  </si>
  <si>
    <t>Relaciones Públicas y Publicidad</t>
  </si>
  <si>
    <t>Permisos Especial - General</t>
  </si>
  <si>
    <t>Programa Profesionalziación Acelerad del DE</t>
  </si>
  <si>
    <t>No dispo</t>
  </si>
  <si>
    <t>No disp</t>
  </si>
  <si>
    <t>Ni dispo</t>
  </si>
  <si>
    <t>Nutrición y Dietética</t>
  </si>
  <si>
    <t>Ciencias de Cómputos</t>
  </si>
  <si>
    <t>Profesionalización Aceleraad del DE</t>
  </si>
  <si>
    <t>2024-2025</t>
  </si>
  <si>
    <t>Educación continua</t>
  </si>
  <si>
    <t>Permisos especiales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</si>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</sst>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9"/>
      <color theme="1"/>
      <name val="Segoe UI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</fills>
  <borders count="46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/>
      <top style="medium">
        <color theme="9" tint="0.59996337778862885"/>
      </top>
      <bottom style="medium">
        <color theme="9" tint="0.59996337778862885"/>
      </bottom>
      <diagonal/>
    </border>
    <border>
      <left/>
      <right/>
      <top style="medium">
        <color theme="9" tint="0.59996337778862885"/>
      </top>
      <bottom style="medium">
        <color theme="9" tint="0.59996337778862885"/>
      </bottom>
      <diagonal/>
    </border>
    <border>
      <left/>
      <right style="thin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/>
      <diagonal/>
    </border>
    <border>
      <left/>
      <right/>
      <top style="thin">
        <color theme="9" tint="0.59996337778862885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22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0" borderId="0" xfId="1" applyNumberFormat="1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164" fontId="13" fillId="0" borderId="0" xfId="1" applyNumberFormat="1" applyFont="1" applyBorder="1" applyAlignment="1">
      <alignment vertical="center"/>
    </xf>
    <xf numFmtId="165" fontId="13" fillId="0" borderId="0" xfId="1" applyNumberFormat="1" applyFont="1" applyBorder="1" applyAlignment="1">
      <alignment horizontal="left" vertical="center" indent="1"/>
    </xf>
    <xf numFmtId="164" fontId="17" fillId="0" borderId="2" xfId="1" applyNumberFormat="1" applyFont="1" applyFill="1" applyBorder="1" applyAlignment="1">
      <alignment horizontal="left" vertical="center"/>
    </xf>
    <xf numFmtId="164" fontId="5" fillId="0" borderId="2" xfId="1" applyNumberFormat="1" applyFont="1" applyFill="1" applyBorder="1"/>
    <xf numFmtId="164" fontId="4" fillId="0" borderId="2" xfId="1" applyNumberFormat="1" applyFont="1" applyFill="1" applyBorder="1"/>
    <xf numFmtId="0" fontId="12" fillId="0" borderId="0" xfId="0" applyFont="1" applyAlignment="1">
      <alignment vertical="center"/>
    </xf>
    <xf numFmtId="164" fontId="12" fillId="0" borderId="2" xfId="1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64" fontId="13" fillId="0" borderId="2" xfId="1" applyNumberFormat="1" applyFont="1" applyBorder="1" applyAlignment="1">
      <alignment vertical="center"/>
    </xf>
    <xf numFmtId="164" fontId="18" fillId="0" borderId="2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/>
    </xf>
    <xf numFmtId="164" fontId="12" fillId="0" borderId="2" xfId="1" applyNumberFormat="1" applyFont="1" applyFill="1" applyBorder="1"/>
    <xf numFmtId="164" fontId="13" fillId="0" borderId="2" xfId="1" applyNumberFormat="1" applyFont="1" applyFill="1" applyBorder="1"/>
    <xf numFmtId="165" fontId="13" fillId="0" borderId="2" xfId="1" applyNumberFormat="1" applyFont="1" applyFill="1" applyBorder="1"/>
    <xf numFmtId="165" fontId="13" fillId="0" borderId="2" xfId="1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2" xfId="1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3" fillId="0" borderId="0" xfId="0" applyFont="1" applyAlignment="1">
      <alignment horizontal="right" wrapText="1"/>
    </xf>
    <xf numFmtId="15" fontId="16" fillId="0" borderId="0" xfId="0" applyNumberFormat="1" applyFont="1" applyAlignment="1">
      <alignment horizontal="right" vertical="center" wrapText="1"/>
    </xf>
    <xf numFmtId="0" fontId="24" fillId="0" borderId="17" xfId="0" applyFont="1" applyBorder="1" applyAlignment="1">
      <alignment horizontal="left"/>
    </xf>
    <xf numFmtId="164" fontId="0" fillId="0" borderId="17" xfId="1" applyNumberFormat="1" applyFont="1" applyBorder="1" applyAlignment="1">
      <alignment vertical="center"/>
    </xf>
    <xf numFmtId="164" fontId="24" fillId="2" borderId="17" xfId="1" applyNumberFormat="1" applyFont="1" applyFill="1" applyBorder="1"/>
    <xf numFmtId="164" fontId="24" fillId="0" borderId="17" xfId="1" applyNumberFormat="1" applyFont="1" applyBorder="1"/>
    <xf numFmtId="0" fontId="25" fillId="0" borderId="17" xfId="0" applyFont="1" applyBorder="1" applyAlignment="1">
      <alignment horizontal="left" indent="1"/>
    </xf>
    <xf numFmtId="164" fontId="25" fillId="2" borderId="17" xfId="1" applyNumberFormat="1" applyFont="1" applyFill="1" applyBorder="1"/>
    <xf numFmtId="164" fontId="25" fillId="0" borderId="17" xfId="1" applyNumberFormat="1" applyFont="1" applyBorder="1"/>
    <xf numFmtId="0" fontId="26" fillId="3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7" fillId="0" borderId="0" xfId="0" applyFont="1"/>
    <xf numFmtId="164" fontId="27" fillId="0" borderId="0" xfId="1" applyNumberFormat="1" applyFont="1"/>
    <xf numFmtId="0" fontId="11" fillId="4" borderId="18" xfId="0" applyFont="1" applyFill="1" applyBorder="1" applyAlignment="1">
      <alignment horizontal="left"/>
    </xf>
    <xf numFmtId="164" fontId="27" fillId="0" borderId="0" xfId="1" applyNumberFormat="1" applyFont="1" applyAlignment="1">
      <alignment vertical="center"/>
    </xf>
    <xf numFmtId="0" fontId="11" fillId="0" borderId="20" xfId="0" applyFont="1" applyBorder="1" applyAlignment="1">
      <alignment horizontal="left" indent="1"/>
    </xf>
    <xf numFmtId="0" fontId="11" fillId="0" borderId="20" xfId="0" applyFont="1" applyBorder="1"/>
    <xf numFmtId="0" fontId="11" fillId="0" borderId="21" xfId="0" applyFont="1" applyBorder="1"/>
    <xf numFmtId="164" fontId="11" fillId="0" borderId="20" xfId="1" applyNumberFormat="1" applyFont="1" applyBorder="1"/>
    <xf numFmtId="0" fontId="27" fillId="0" borderId="20" xfId="0" applyFont="1" applyBorder="1" applyAlignment="1">
      <alignment horizontal="left" indent="2"/>
    </xf>
    <xf numFmtId="0" fontId="27" fillId="0" borderId="20" xfId="0" applyFont="1" applyBorder="1"/>
    <xf numFmtId="0" fontId="27" fillId="0" borderId="21" xfId="0" applyFont="1" applyBorder="1"/>
    <xf numFmtId="164" fontId="27" fillId="0" borderId="20" xfId="1" applyNumberFormat="1" applyFont="1" applyBorder="1"/>
    <xf numFmtId="0" fontId="11" fillId="4" borderId="18" xfId="0" applyFont="1" applyFill="1" applyBorder="1" applyAlignment="1">
      <alignment horizontal="left" indent="3"/>
    </xf>
    <xf numFmtId="0" fontId="11" fillId="0" borderId="20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164" fontId="27" fillId="0" borderId="20" xfId="1" applyNumberFormat="1" applyFont="1" applyBorder="1" applyAlignment="1">
      <alignment horizontal="left"/>
    </xf>
    <xf numFmtId="0" fontId="11" fillId="4" borderId="20" xfId="0" applyFont="1" applyFill="1" applyBorder="1" applyAlignment="1">
      <alignment horizontal="left" indent="3"/>
    </xf>
    <xf numFmtId="0" fontId="11" fillId="4" borderId="18" xfId="0" applyFont="1" applyFill="1" applyBorder="1"/>
    <xf numFmtId="0" fontId="11" fillId="4" borderId="19" xfId="0" applyFont="1" applyFill="1" applyBorder="1"/>
    <xf numFmtId="164" fontId="11" fillId="4" borderId="18" xfId="1" applyNumberFormat="1" applyFont="1" applyFill="1" applyBorder="1"/>
    <xf numFmtId="0" fontId="11" fillId="4" borderId="20" xfId="0" applyFont="1" applyFill="1" applyBorder="1"/>
    <xf numFmtId="0" fontId="27" fillId="0" borderId="0" xfId="0" applyFont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164" fontId="11" fillId="0" borderId="24" xfId="1" applyNumberFormat="1" applyFont="1" applyBorder="1"/>
    <xf numFmtId="164" fontId="11" fillId="0" borderId="25" xfId="1" applyNumberFormat="1" applyFont="1" applyBorder="1"/>
    <xf numFmtId="164" fontId="11" fillId="0" borderId="27" xfId="1" applyNumberFormat="1" applyFont="1" applyBorder="1" applyAlignment="1">
      <alignment vertical="center"/>
    </xf>
    <xf numFmtId="164" fontId="11" fillId="0" borderId="28" xfId="1" applyNumberFormat="1" applyFont="1" applyBorder="1" applyAlignment="1">
      <alignment vertical="center"/>
    </xf>
    <xf numFmtId="0" fontId="11" fillId="0" borderId="32" xfId="0" applyFont="1" applyBorder="1" applyAlignment="1">
      <alignment horizontal="right" vertical="center" indent="1"/>
    </xf>
    <xf numFmtId="0" fontId="11" fillId="4" borderId="22" xfId="0" applyFont="1" applyFill="1" applyBorder="1" applyAlignment="1">
      <alignment horizontal="left" indent="1"/>
    </xf>
    <xf numFmtId="164" fontId="27" fillId="0" borderId="22" xfId="1" applyNumberFormat="1" applyFont="1" applyBorder="1" applyAlignment="1">
      <alignment vertical="center"/>
    </xf>
    <xf numFmtId="164" fontId="11" fillId="0" borderId="22" xfId="1" applyNumberFormat="1" applyFont="1" applyBorder="1" applyAlignment="1">
      <alignment vertical="center"/>
    </xf>
    <xf numFmtId="164" fontId="11" fillId="0" borderId="33" xfId="1" applyNumberFormat="1" applyFont="1" applyBorder="1" applyAlignment="1">
      <alignment vertical="center"/>
    </xf>
    <xf numFmtId="164" fontId="27" fillId="0" borderId="23" xfId="1" applyNumberFormat="1" applyFont="1" applyBorder="1" applyAlignment="1">
      <alignment vertical="center"/>
    </xf>
    <xf numFmtId="164" fontId="11" fillId="0" borderId="23" xfId="1" applyNumberFormat="1" applyFont="1" applyBorder="1" applyAlignment="1">
      <alignment vertical="center"/>
    </xf>
    <xf numFmtId="0" fontId="11" fillId="4" borderId="26" xfId="0" applyFont="1" applyFill="1" applyBorder="1" applyAlignment="1">
      <alignment horizontal="left"/>
    </xf>
    <xf numFmtId="0" fontId="11" fillId="4" borderId="27" xfId="0" applyFont="1" applyFill="1" applyBorder="1" applyAlignment="1">
      <alignment horizontal="right" indent="1"/>
    </xf>
    <xf numFmtId="0" fontId="11" fillId="4" borderId="27" xfId="0" applyFont="1" applyFill="1" applyBorder="1" applyAlignment="1">
      <alignment horizontal="left" indent="1"/>
    </xf>
    <xf numFmtId="164" fontId="11" fillId="4" borderId="27" xfId="1" applyNumberFormat="1" applyFont="1" applyFill="1" applyBorder="1"/>
    <xf numFmtId="164" fontId="11" fillId="4" borderId="28" xfId="1" applyNumberFormat="1" applyFont="1" applyFill="1" applyBorder="1"/>
    <xf numFmtId="0" fontId="11" fillId="0" borderId="32" xfId="0" applyFont="1" applyBorder="1" applyAlignment="1">
      <alignment horizontal="left" indent="1"/>
    </xf>
    <xf numFmtId="0" fontId="11" fillId="0" borderId="22" xfId="0" applyFont="1" applyBorder="1" applyAlignment="1">
      <alignment horizontal="right" indent="1"/>
    </xf>
    <xf numFmtId="0" fontId="11" fillId="0" borderId="22" xfId="0" applyFont="1" applyBorder="1" applyAlignment="1">
      <alignment horizontal="left" indent="1"/>
    </xf>
    <xf numFmtId="164" fontId="11" fillId="0" borderId="22" xfId="1" applyNumberFormat="1" applyFont="1" applyBorder="1"/>
    <xf numFmtId="164" fontId="11" fillId="0" borderId="33" xfId="1" applyNumberFormat="1" applyFont="1" applyBorder="1"/>
    <xf numFmtId="0" fontId="27" fillId="0" borderId="32" xfId="0" applyFont="1" applyBorder="1" applyAlignment="1">
      <alignment horizontal="left" indent="2"/>
    </xf>
    <xf numFmtId="0" fontId="27" fillId="0" borderId="22" xfId="0" applyFont="1" applyBorder="1" applyAlignment="1">
      <alignment horizontal="right" indent="1"/>
    </xf>
    <xf numFmtId="0" fontId="27" fillId="0" borderId="22" xfId="0" applyFont="1" applyBorder="1" applyAlignment="1">
      <alignment horizontal="left" indent="1"/>
    </xf>
    <xf numFmtId="164" fontId="27" fillId="0" borderId="22" xfId="1" applyNumberFormat="1" applyFont="1" applyBorder="1"/>
    <xf numFmtId="164" fontId="27" fillId="0" borderId="33" xfId="1" applyNumberFormat="1" applyFont="1" applyBorder="1"/>
    <xf numFmtId="0" fontId="11" fillId="4" borderId="32" xfId="0" applyFont="1" applyFill="1" applyBorder="1" applyAlignment="1">
      <alignment horizontal="left" indent="3"/>
    </xf>
    <xf numFmtId="164" fontId="27" fillId="0" borderId="22" xfId="1" applyNumberFormat="1" applyFont="1" applyBorder="1" applyAlignment="1">
      <alignment horizontal="left"/>
    </xf>
    <xf numFmtId="0" fontId="11" fillId="4" borderId="32" xfId="0" applyFont="1" applyFill="1" applyBorder="1"/>
    <xf numFmtId="0" fontId="11" fillId="4" borderId="3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right" indent="1"/>
    </xf>
    <xf numFmtId="164" fontId="11" fillId="4" borderId="22" xfId="1" applyNumberFormat="1" applyFont="1" applyFill="1" applyBorder="1"/>
    <xf numFmtId="164" fontId="11" fillId="4" borderId="33" xfId="1" applyNumberFormat="1" applyFont="1" applyFill="1" applyBorder="1"/>
    <xf numFmtId="164" fontId="27" fillId="0" borderId="22" xfId="1" applyNumberFormat="1" applyFont="1" applyFill="1" applyBorder="1"/>
    <xf numFmtId="0" fontId="27" fillId="0" borderId="0" xfId="0" applyFont="1" applyAlignment="1">
      <alignment horizontal="right" indent="1"/>
    </xf>
    <xf numFmtId="0" fontId="27" fillId="0" borderId="0" xfId="0" applyFont="1" applyAlignment="1">
      <alignment horizontal="left" indent="1"/>
    </xf>
    <xf numFmtId="0" fontId="11" fillId="0" borderId="32" xfId="0" applyFont="1" applyBorder="1" applyAlignment="1">
      <alignment horizontal="right" vertical="center" indent="2"/>
    </xf>
    <xf numFmtId="0" fontId="11" fillId="4" borderId="18" xfId="0" applyFont="1" applyFill="1" applyBorder="1" applyAlignment="1">
      <alignment horizontal="right" indent="1"/>
    </xf>
    <xf numFmtId="0" fontId="11" fillId="0" borderId="20" xfId="0" applyFont="1" applyBorder="1" applyAlignment="1">
      <alignment horizontal="right" indent="1"/>
    </xf>
    <xf numFmtId="0" fontId="27" fillId="0" borderId="20" xfId="0" applyFont="1" applyBorder="1" applyAlignment="1">
      <alignment horizontal="right" indent="1"/>
    </xf>
    <xf numFmtId="0" fontId="27" fillId="0" borderId="0" xfId="0" applyFont="1" applyAlignment="1">
      <alignment horizontal="right" vertical="center" indent="1"/>
    </xf>
    <xf numFmtId="0" fontId="11" fillId="4" borderId="27" xfId="0" applyFont="1" applyFill="1" applyBorder="1"/>
    <xf numFmtId="0" fontId="11" fillId="0" borderId="22" xfId="0" applyFont="1" applyBorder="1"/>
    <xf numFmtId="0" fontId="27" fillId="0" borderId="22" xfId="0" applyFont="1" applyBorder="1"/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indent="2"/>
    </xf>
    <xf numFmtId="0" fontId="11" fillId="4" borderId="22" xfId="0" applyFont="1" applyFill="1" applyBorder="1" applyAlignment="1">
      <alignment horizontal="left"/>
    </xf>
    <xf numFmtId="0" fontId="11" fillId="4" borderId="22" xfId="0" applyFont="1" applyFill="1" applyBorder="1"/>
    <xf numFmtId="0" fontId="27" fillId="0" borderId="22" xfId="0" applyFont="1" applyBorder="1" applyAlignment="1">
      <alignment horizontal="left" indent="2"/>
    </xf>
    <xf numFmtId="0" fontId="11" fillId="4" borderId="22" xfId="0" applyFont="1" applyFill="1" applyBorder="1" applyAlignment="1">
      <alignment horizontal="left" indent="3"/>
    </xf>
    <xf numFmtId="0" fontId="11" fillId="0" borderId="22" xfId="0" applyFont="1" applyBorder="1" applyAlignment="1">
      <alignment horizontal="left"/>
    </xf>
    <xf numFmtId="0" fontId="27" fillId="0" borderId="22" xfId="0" applyFont="1" applyBorder="1" applyAlignment="1">
      <alignment horizontal="left"/>
    </xf>
    <xf numFmtId="0" fontId="11" fillId="4" borderId="36" xfId="0" applyFont="1" applyFill="1" applyBorder="1" applyAlignment="1">
      <alignment horizontal="left"/>
    </xf>
    <xf numFmtId="0" fontId="27" fillId="0" borderId="35" xfId="0" applyFont="1" applyBorder="1"/>
    <xf numFmtId="0" fontId="10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1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indent="2"/>
    </xf>
    <xf numFmtId="0" fontId="26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5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indent="2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64" fontId="12" fillId="0" borderId="2" xfId="1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left"/>
    </xf>
    <xf numFmtId="164" fontId="12" fillId="0" borderId="2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left" indent="1"/>
    </xf>
    <xf numFmtId="164" fontId="13" fillId="0" borderId="13" xfId="0" applyNumberFormat="1" applyFont="1" applyBorder="1" applyAlignment="1">
      <alignment horizontal="left" vertical="center"/>
    </xf>
    <xf numFmtId="164" fontId="13" fillId="0" borderId="5" xfId="0" applyNumberFormat="1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12" fillId="0" borderId="14" xfId="1" applyNumberFormat="1" applyFont="1" applyFill="1" applyBorder="1" applyAlignment="1">
      <alignment horizontal="left" vertical="center" indent="1"/>
    </xf>
    <xf numFmtId="164" fontId="12" fillId="0" borderId="16" xfId="1" applyNumberFormat="1" applyFont="1" applyFill="1" applyBorder="1" applyAlignment="1">
      <alignment horizontal="left" vertical="center" indent="1"/>
    </xf>
    <xf numFmtId="164" fontId="12" fillId="0" borderId="4" xfId="1" applyNumberFormat="1" applyFont="1" applyFill="1" applyBorder="1" applyAlignment="1">
      <alignment horizontal="left" vertical="center" indent="1"/>
    </xf>
    <xf numFmtId="164" fontId="13" fillId="0" borderId="13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left" vertical="center" indent="1"/>
    </xf>
    <xf numFmtId="164" fontId="5" fillId="0" borderId="16" xfId="1" applyNumberFormat="1" applyFont="1" applyFill="1" applyBorder="1" applyAlignment="1">
      <alignment horizontal="left" vertical="center" indent="1"/>
    </xf>
    <xf numFmtId="164" fontId="5" fillId="0" borderId="4" xfId="1" applyNumberFormat="1" applyFont="1" applyFill="1" applyBorder="1" applyAlignment="1">
      <alignment horizontal="left" vertical="center" indent="1"/>
    </xf>
    <xf numFmtId="164" fontId="5" fillId="0" borderId="13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left" vertical="center"/>
    </xf>
    <xf numFmtId="164" fontId="4" fillId="0" borderId="1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 indent="1"/>
    </xf>
    <xf numFmtId="0" fontId="11" fillId="0" borderId="27" xfId="0" applyFont="1" applyBorder="1" applyAlignment="1">
      <alignment horizontal="left" vertical="center" indent="1"/>
    </xf>
    <xf numFmtId="15" fontId="14" fillId="0" borderId="0" xfId="0" applyNumberFormat="1" applyFont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1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1" xfId="0" applyFont="1" applyBorder="1" applyAlignment="1">
      <alignment horizontal="left" vertical="center" indent="1"/>
    </xf>
    <xf numFmtId="0" fontId="11" fillId="0" borderId="37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 indent="1"/>
    </xf>
    <xf numFmtId="0" fontId="11" fillId="0" borderId="37" xfId="0" applyFont="1" applyBorder="1" applyAlignment="1">
      <alignment horizontal="left" vertical="center" wrapText="1" indent="1"/>
    </xf>
    <xf numFmtId="0" fontId="11" fillId="0" borderId="34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/>
    </xf>
    <xf numFmtId="0" fontId="22" fillId="0" borderId="0" xfId="3" applyAlignment="1">
      <alignment horizontal="left" vertical="center" wrapText="1"/>
    </xf>
    <xf numFmtId="0" fontId="22" fillId="0" borderId="0" xfId="3" applyAlignment="1">
      <alignment vertical="center" wrapText="1"/>
    </xf>
    <xf numFmtId="0" fontId="22" fillId="0" borderId="0" xfId="3"/>
    <xf numFmtId="0" fontId="3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30" fillId="0" borderId="0" xfId="0" applyFont="1"/>
    <xf numFmtId="0" fontId="33" fillId="6" borderId="0" xfId="3" applyFont="1" applyFill="1" applyAlignment="1">
      <alignment vertical="center" wrapText="1"/>
    </xf>
    <xf numFmtId="0" fontId="22" fillId="0" borderId="0" xfId="3" applyFill="1"/>
    <xf numFmtId="0" fontId="22" fillId="0" borderId="0" xfId="3" quotePrefix="1" applyFill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zoomScale="150" zoomScaleNormal="150" workbookViewId="0">
      <selection activeCell="E15" sqref="E15"/>
    </sheetView>
  </sheetViews>
  <sheetFormatPr defaultRowHeight="15" x14ac:dyDescent="0.25"/>
  <cols>
    <col min="1" max="1" width="3" customWidth="1"/>
    <col min="2" max="2" width="84.85546875" customWidth="1"/>
  </cols>
  <sheetData>
    <row r="1" spans="1:22" x14ac:dyDescent="0.25">
      <c r="A1" t="s">
        <v>0</v>
      </c>
      <c r="B1" s="34" t="s">
        <v>1</v>
      </c>
    </row>
    <row r="2" spans="1:22" x14ac:dyDescent="0.25">
      <c r="B2" s="34" t="s">
        <v>2</v>
      </c>
    </row>
    <row r="3" spans="1:22" x14ac:dyDescent="0.25">
      <c r="B3" s="34" t="s">
        <v>3</v>
      </c>
    </row>
    <row r="4" spans="1:22" x14ac:dyDescent="0.25">
      <c r="B4" s="41" t="s">
        <v>526</v>
      </c>
    </row>
    <row r="5" spans="1:22" x14ac:dyDescent="0.25">
      <c r="B5" s="35" t="s">
        <v>525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x14ac:dyDescent="0.25">
      <c r="B6" s="37"/>
    </row>
    <row r="7" spans="1:22" ht="42.75" x14ac:dyDescent="0.25">
      <c r="B7" s="37" t="s">
        <v>4</v>
      </c>
    </row>
    <row r="9" spans="1:22" x14ac:dyDescent="0.25">
      <c r="B9" s="38" t="s">
        <v>5</v>
      </c>
    </row>
    <row r="10" spans="1:22" x14ac:dyDescent="0.25">
      <c r="A10" s="39">
        <v>1</v>
      </c>
      <c r="B10" s="266" t="s">
        <v>6</v>
      </c>
    </row>
    <row r="11" spans="1:22" x14ac:dyDescent="0.25">
      <c r="A11" s="39">
        <v>2</v>
      </c>
      <c r="B11" s="267">
        <v>2015</v>
      </c>
    </row>
    <row r="12" spans="1:22" x14ac:dyDescent="0.25">
      <c r="A12" s="39">
        <v>3</v>
      </c>
      <c r="B12" s="267">
        <v>2016</v>
      </c>
    </row>
    <row r="13" spans="1:22" x14ac:dyDescent="0.25">
      <c r="A13" s="39">
        <v>4</v>
      </c>
      <c r="B13" s="267">
        <v>2017</v>
      </c>
    </row>
    <row r="14" spans="1:22" x14ac:dyDescent="0.25">
      <c r="A14" s="39">
        <v>5</v>
      </c>
      <c r="B14" s="267">
        <v>2018</v>
      </c>
    </row>
    <row r="15" spans="1:22" x14ac:dyDescent="0.25">
      <c r="A15" s="39">
        <v>6</v>
      </c>
      <c r="B15" s="267">
        <v>2019</v>
      </c>
    </row>
    <row r="16" spans="1:22" x14ac:dyDescent="0.25">
      <c r="A16" s="39">
        <v>7</v>
      </c>
      <c r="B16" s="267">
        <v>2020</v>
      </c>
    </row>
    <row r="17" spans="1:2" x14ac:dyDescent="0.25">
      <c r="A17" s="39">
        <v>8</v>
      </c>
      <c r="B17" s="267">
        <v>2021</v>
      </c>
    </row>
    <row r="18" spans="1:2" x14ac:dyDescent="0.25">
      <c r="A18" s="39">
        <v>9</v>
      </c>
      <c r="B18" s="267">
        <v>2022</v>
      </c>
    </row>
    <row r="19" spans="1:2" x14ac:dyDescent="0.25">
      <c r="A19" s="39">
        <v>10</v>
      </c>
      <c r="B19" s="267">
        <v>2023</v>
      </c>
    </row>
    <row r="20" spans="1:2" x14ac:dyDescent="0.25">
      <c r="A20" s="39">
        <v>11</v>
      </c>
      <c r="B20" s="267">
        <v>2024</v>
      </c>
    </row>
    <row r="21" spans="1:2" x14ac:dyDescent="0.25">
      <c r="A21" s="39">
        <v>12</v>
      </c>
      <c r="B21" s="267">
        <v>2025</v>
      </c>
    </row>
    <row r="22" spans="1:2" x14ac:dyDescent="0.25">
      <c r="B22" s="37"/>
    </row>
    <row r="23" spans="1:2" x14ac:dyDescent="0.25">
      <c r="A23" s="3"/>
      <c r="B23" s="259" t="s">
        <v>7</v>
      </c>
    </row>
    <row r="24" spans="1:2" x14ac:dyDescent="0.25">
      <c r="A24" s="3"/>
      <c r="B24" s="260" t="s">
        <v>8</v>
      </c>
    </row>
    <row r="25" spans="1:2" x14ac:dyDescent="0.25">
      <c r="A25" s="3"/>
      <c r="B25" s="261" t="s">
        <v>9</v>
      </c>
    </row>
    <row r="26" spans="1:2" x14ac:dyDescent="0.25">
      <c r="A26" s="3"/>
      <c r="B26" s="261" t="s">
        <v>560</v>
      </c>
    </row>
    <row r="27" spans="1:2" x14ac:dyDescent="0.25">
      <c r="A27" s="3"/>
      <c r="B27" s="262"/>
    </row>
    <row r="28" spans="1:2" x14ac:dyDescent="0.25">
      <c r="A28" s="3"/>
      <c r="B28" s="263" t="s">
        <v>561</v>
      </c>
    </row>
    <row r="29" spans="1:2" x14ac:dyDescent="0.25">
      <c r="A29" s="3"/>
      <c r="B29" s="263" t="s">
        <v>562</v>
      </c>
    </row>
    <row r="30" spans="1:2" x14ac:dyDescent="0.25">
      <c r="A30" s="3"/>
      <c r="B30" s="263" t="s">
        <v>563</v>
      </c>
    </row>
    <row r="31" spans="1:2" x14ac:dyDescent="0.25">
      <c r="A31" s="3"/>
      <c r="B31" s="263" t="s">
        <v>564</v>
      </c>
    </row>
    <row r="32" spans="1:2" x14ac:dyDescent="0.25">
      <c r="A32" s="3"/>
      <c r="B32" s="263" t="s">
        <v>565</v>
      </c>
    </row>
    <row r="33" spans="1:2" x14ac:dyDescent="0.25">
      <c r="A33" s="3"/>
      <c r="B33" s="264"/>
    </row>
    <row r="34" spans="1:2" x14ac:dyDescent="0.25">
      <c r="B34" s="265" t="s">
        <v>566</v>
      </c>
    </row>
    <row r="35" spans="1:2" x14ac:dyDescent="0.25">
      <c r="B35" s="40" t="s">
        <v>10</v>
      </c>
    </row>
  </sheetData>
  <hyperlinks>
    <hyperlink ref="B23" r:id="rId1" display="https://academicos.uprrp.edu/diia/" xr:uid="{D64BDEC8-8885-45DA-84EC-4CEE49E2D8E5}"/>
    <hyperlink ref="B24" r:id="rId2" display="https://academicos.uprrp.edu/diia/datos-institucionales/" xr:uid="{CF1C9161-3B74-40CB-BA27-B8C62907648A}"/>
    <hyperlink ref="B25" r:id="rId3" display="https://academicos.uprrp.edu/diia/datos-institucionales/glosarios/" xr:uid="{B7347B0E-E3FA-4D0B-B583-19A2EE9B6EA2}"/>
    <hyperlink ref="B26" r:id="rId4" display="https://linktr.ee/diia.rrp" xr:uid="{808AA941-FDED-4E47-975F-4CC52FF841C4}"/>
    <hyperlink ref="B34" r:id="rId5" display="https://forms.office.com/r/EUhj4zeimf" xr:uid="{CB1B434E-5FC4-49FB-A7A4-A034824EC65F}"/>
    <hyperlink ref="B10" location="'Resumen_2015-2025'!A1" display="Resumen 2015-16 al 2022-23" xr:uid="{E11413D7-D3E7-4D2D-AAF0-C9A54627CE8C}"/>
    <hyperlink ref="B11" location="'2015'!A1" display="'2015'!A1" xr:uid="{F142D88F-FBB2-4CE9-B526-536A667FE684}"/>
    <hyperlink ref="B12" location="'2016'!A1" display="'2016'!A1" xr:uid="{495B7823-4679-43AE-9A14-464EC8E24B29}"/>
    <hyperlink ref="B13" location="'2017'!A1" display="'2017'!A1" xr:uid="{9E38AA4E-7D64-4701-B09F-ABFC97FF177D}"/>
    <hyperlink ref="B14" location="'2018'!A1" display="'2018'!A1" xr:uid="{5C81B073-DB9E-4401-9C63-12E0FCF3872E}"/>
    <hyperlink ref="B15" location="'2019'!A1" display="'2019'!A1" xr:uid="{23CE6968-CF5F-42B1-A590-6B4C587C1D28}"/>
    <hyperlink ref="B16" location="'2020'!A1" display="'2020'!A1" xr:uid="{9DF976D9-848C-42E2-B2AD-B870415C5023}"/>
    <hyperlink ref="B17" location="'2021'!A1" display="'2021'!A1" xr:uid="{DAFB2DD7-7E43-46E3-8B0F-FE1075F12930}"/>
    <hyperlink ref="B18" location="'2022'!A1" display="'2022'!A1" xr:uid="{318C2499-B301-48F8-8F90-311740640311}"/>
    <hyperlink ref="B19" location="'2023'!A1" display="'2023'!A1" xr:uid="{A25E61A6-025D-4C18-B462-49B24CD2AA9B}"/>
    <hyperlink ref="B20" location="'2024'!A1" display="'2024'!A1" xr:uid="{FD4D51FD-C0C5-4F4B-8DAD-084F17738896}"/>
    <hyperlink ref="B21" location="'2025'!A1" display="'2025'!A1" xr:uid="{3ACC1557-7EEE-4CC0-922B-76FA91605EE2}"/>
  </hyperlinks>
  <pageMargins left="0.7" right="0.7" top="0.75" bottom="0.75" header="0.3" footer="0.3"/>
  <pageSetup orientation="portrait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E179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"/>
  <cols>
    <col min="1" max="1" width="12.7109375" style="51" customWidth="1"/>
    <col min="2" max="2" width="12.28515625" style="51" customWidth="1"/>
    <col min="3" max="3" width="7.140625" style="51" customWidth="1"/>
    <col min="4" max="4" width="39.85546875" style="51" bestFit="1" customWidth="1"/>
    <col min="5" max="6" width="7.140625" style="51" bestFit="1" customWidth="1"/>
    <col min="7" max="7" width="8" style="51" bestFit="1" customWidth="1"/>
    <col min="8" max="14" width="7" style="51" bestFit="1" customWidth="1"/>
    <col min="15" max="15" width="5.5703125" style="51" bestFit="1" customWidth="1"/>
    <col min="16" max="17" width="7" style="51" bestFit="1" customWidth="1"/>
    <col min="18" max="18" width="5.5703125" style="51" bestFit="1" customWidth="1"/>
    <col min="19" max="19" width="7" style="51" bestFit="1" customWidth="1"/>
    <col min="20" max="21" width="4.5703125" style="51" bestFit="1" customWidth="1"/>
    <col min="22" max="22" width="5.42578125" style="51" bestFit="1" customWidth="1"/>
    <col min="23" max="24" width="4.5703125" style="51" bestFit="1" customWidth="1"/>
    <col min="25" max="25" width="5.140625" style="51" bestFit="1" customWidth="1"/>
    <col min="26" max="27" width="4.5703125" style="51" bestFit="1" customWidth="1"/>
    <col min="28" max="28" width="5.140625" style="51" bestFit="1" customWidth="1"/>
    <col min="29" max="30" width="4.5703125" style="51" bestFit="1" customWidth="1"/>
    <col min="31" max="31" width="5.42578125" style="51" bestFit="1" customWidth="1"/>
    <col min="32" max="16384" width="9.140625" style="51"/>
  </cols>
  <sheetData>
    <row r="1" spans="3:31" ht="15" x14ac:dyDescent="0.2">
      <c r="C1" s="233" t="s">
        <v>11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41"/>
      <c r="AD1" s="241"/>
      <c r="AE1" s="241"/>
    </row>
    <row r="2" spans="3:31" ht="15" x14ac:dyDescent="0.2">
      <c r="C2" s="233" t="s">
        <v>12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41"/>
      <c r="AD2" s="241"/>
      <c r="AE2" s="241"/>
    </row>
    <row r="3" spans="3:31" ht="15" x14ac:dyDescent="0.2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41"/>
      <c r="AD3" s="241"/>
      <c r="AE3" s="241"/>
    </row>
    <row r="4" spans="3:31" ht="15" x14ac:dyDescent="0.2"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18"/>
      <c r="Z4" s="118"/>
      <c r="AA4" s="118"/>
      <c r="AB4" s="225" t="s">
        <v>424</v>
      </c>
      <c r="AC4" s="242"/>
      <c r="AD4" s="242"/>
      <c r="AE4" s="242"/>
    </row>
    <row r="5" spans="3:31" ht="15" x14ac:dyDescent="0.2">
      <c r="C5" s="234" t="s">
        <v>13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43"/>
      <c r="AD5" s="243"/>
      <c r="AE5" s="243"/>
    </row>
    <row r="6" spans="3:31" ht="15" x14ac:dyDescent="0.2">
      <c r="C6" s="235" t="s">
        <v>507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9"/>
      <c r="AD6" s="239"/>
      <c r="AE6" s="239"/>
    </row>
    <row r="7" spans="3:31" ht="13.5" thickBot="1" x14ac:dyDescent="0.25">
      <c r="C7" s="227" t="s">
        <v>14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40"/>
      <c r="AD7" s="240"/>
      <c r="AE7" s="240"/>
    </row>
    <row r="8" spans="3:31" ht="25.5" customHeight="1" x14ac:dyDescent="0.2">
      <c r="C8" s="230" t="s">
        <v>426</v>
      </c>
      <c r="D8" s="226"/>
      <c r="E8" s="226" t="s">
        <v>427</v>
      </c>
      <c r="F8" s="226"/>
      <c r="G8" s="226" t="s">
        <v>16</v>
      </c>
      <c r="H8" s="226" t="s">
        <v>17</v>
      </c>
      <c r="I8" s="226"/>
      <c r="J8" s="226" t="s">
        <v>16</v>
      </c>
      <c r="K8" s="226" t="s">
        <v>18</v>
      </c>
      <c r="L8" s="226"/>
      <c r="M8" s="226" t="s">
        <v>16</v>
      </c>
      <c r="N8" s="226" t="s">
        <v>19</v>
      </c>
      <c r="O8" s="226"/>
      <c r="P8" s="226" t="s">
        <v>16</v>
      </c>
      <c r="Q8" s="226" t="s">
        <v>20</v>
      </c>
      <c r="R8" s="226"/>
      <c r="S8" s="226" t="s">
        <v>16</v>
      </c>
      <c r="T8" s="226" t="s">
        <v>21</v>
      </c>
      <c r="U8" s="226"/>
      <c r="V8" s="226" t="s">
        <v>16</v>
      </c>
      <c r="W8" s="226" t="s">
        <v>22</v>
      </c>
      <c r="X8" s="226"/>
      <c r="Y8" s="226" t="s">
        <v>16</v>
      </c>
      <c r="Z8" s="226" t="s">
        <v>23</v>
      </c>
      <c r="AA8" s="226"/>
      <c r="AB8" s="226" t="s">
        <v>16</v>
      </c>
      <c r="AC8" s="226" t="s">
        <v>24</v>
      </c>
      <c r="AD8" s="226"/>
      <c r="AE8" s="226" t="s">
        <v>16</v>
      </c>
    </row>
    <row r="9" spans="3:31" ht="13.5" thickBot="1" x14ac:dyDescent="0.25">
      <c r="C9" s="231"/>
      <c r="D9" s="232"/>
      <c r="E9" s="73" t="s">
        <v>25</v>
      </c>
      <c r="F9" s="73" t="s">
        <v>26</v>
      </c>
      <c r="G9" s="232"/>
      <c r="H9" s="73" t="s">
        <v>25</v>
      </c>
      <c r="I9" s="73" t="s">
        <v>26</v>
      </c>
      <c r="J9" s="232"/>
      <c r="K9" s="73" t="s">
        <v>25</v>
      </c>
      <c r="L9" s="73" t="s">
        <v>26</v>
      </c>
      <c r="M9" s="232"/>
      <c r="N9" s="73" t="s">
        <v>25</v>
      </c>
      <c r="O9" s="73" t="s">
        <v>26</v>
      </c>
      <c r="P9" s="232"/>
      <c r="Q9" s="73" t="s">
        <v>25</v>
      </c>
      <c r="R9" s="73" t="s">
        <v>26</v>
      </c>
      <c r="S9" s="232"/>
      <c r="T9" s="73" t="s">
        <v>25</v>
      </c>
      <c r="U9" s="73" t="s">
        <v>26</v>
      </c>
      <c r="V9" s="232"/>
      <c r="W9" s="73" t="s">
        <v>25</v>
      </c>
      <c r="X9" s="73" t="s">
        <v>26</v>
      </c>
      <c r="Y9" s="232"/>
      <c r="Z9" s="73" t="s">
        <v>25</v>
      </c>
      <c r="AA9" s="73" t="s">
        <v>26</v>
      </c>
      <c r="AB9" s="232"/>
      <c r="AC9" s="73" t="s">
        <v>25</v>
      </c>
      <c r="AD9" s="73" t="s">
        <v>26</v>
      </c>
      <c r="AE9" s="232"/>
    </row>
    <row r="10" spans="3:31" x14ac:dyDescent="0.2">
      <c r="C10" s="223" t="s">
        <v>50</v>
      </c>
      <c r="D10" s="224"/>
      <c r="E10" s="76">
        <f>H10+K10+N10+Q10+T10+W10+Z10+AC10</f>
        <v>5864</v>
      </c>
      <c r="F10" s="76">
        <f>I10+L10+O10+R10+U10+X10+AA10+AD10</f>
        <v>3348</v>
      </c>
      <c r="G10" s="76">
        <f t="shared" ref="G10:G23" si="0">SUM(E10:F10)</f>
        <v>9212</v>
      </c>
      <c r="H10" s="76">
        <v>1330</v>
      </c>
      <c r="I10" s="76">
        <v>868</v>
      </c>
      <c r="J10" s="76">
        <v>2198</v>
      </c>
      <c r="K10" s="76">
        <v>1626</v>
      </c>
      <c r="L10" s="76">
        <v>942</v>
      </c>
      <c r="M10" s="76">
        <v>2568</v>
      </c>
      <c r="N10" s="76">
        <v>1014</v>
      </c>
      <c r="O10" s="76">
        <v>533</v>
      </c>
      <c r="P10" s="76">
        <v>1547</v>
      </c>
      <c r="Q10" s="76">
        <v>1770</v>
      </c>
      <c r="R10" s="76">
        <v>946</v>
      </c>
      <c r="S10" s="76">
        <v>2716</v>
      </c>
      <c r="T10" s="76">
        <v>72</v>
      </c>
      <c r="U10" s="76">
        <v>31</v>
      </c>
      <c r="V10" s="76">
        <v>103</v>
      </c>
      <c r="W10" s="76"/>
      <c r="X10" s="76"/>
      <c r="Y10" s="76"/>
      <c r="Z10" s="76">
        <v>21</v>
      </c>
      <c r="AA10" s="76">
        <v>19</v>
      </c>
      <c r="AB10" s="76">
        <v>40</v>
      </c>
      <c r="AC10" s="76">
        <v>31</v>
      </c>
      <c r="AD10" s="76">
        <v>9</v>
      </c>
      <c r="AE10" s="76">
        <v>40</v>
      </c>
    </row>
    <row r="11" spans="3:31" x14ac:dyDescent="0.2">
      <c r="C11" s="110">
        <v>5</v>
      </c>
      <c r="D11" s="79" t="s">
        <v>51</v>
      </c>
      <c r="E11" s="80">
        <f t="shared" ref="E11:E23" si="1">H11+K11+N11+Q11+T11+W11+Z11+AC11</f>
        <v>4411</v>
      </c>
      <c r="F11" s="80">
        <f t="shared" ref="F11:F23" si="2">I11+L11+O11+R11+U11+X11+AA11+AD11</f>
        <v>2640</v>
      </c>
      <c r="G11" s="81">
        <f t="shared" si="0"/>
        <v>7051</v>
      </c>
      <c r="H11" s="80">
        <v>1040</v>
      </c>
      <c r="I11" s="80">
        <v>716</v>
      </c>
      <c r="J11" s="81">
        <v>1756</v>
      </c>
      <c r="K11" s="80">
        <v>1276</v>
      </c>
      <c r="L11" s="80">
        <v>747</v>
      </c>
      <c r="M11" s="81">
        <v>2023</v>
      </c>
      <c r="N11" s="80">
        <v>781</v>
      </c>
      <c r="O11" s="80">
        <v>436</v>
      </c>
      <c r="P11" s="81">
        <v>1217</v>
      </c>
      <c r="Q11" s="80">
        <v>1256</v>
      </c>
      <c r="R11" s="80">
        <v>719</v>
      </c>
      <c r="S11" s="81">
        <v>1975</v>
      </c>
      <c r="T11" s="80">
        <v>48</v>
      </c>
      <c r="U11" s="80">
        <v>21</v>
      </c>
      <c r="V11" s="81">
        <v>69</v>
      </c>
      <c r="W11" s="80"/>
      <c r="X11" s="80"/>
      <c r="Y11" s="81"/>
      <c r="Z11" s="80"/>
      <c r="AA11" s="80"/>
      <c r="AB11" s="81"/>
      <c r="AC11" s="80">
        <v>10</v>
      </c>
      <c r="AD11" s="80">
        <v>1</v>
      </c>
      <c r="AE11" s="81">
        <v>11</v>
      </c>
    </row>
    <row r="12" spans="3:31" x14ac:dyDescent="0.2">
      <c r="C12" s="110"/>
      <c r="D12" s="79" t="s">
        <v>428</v>
      </c>
      <c r="E12" s="80">
        <f t="shared" si="1"/>
        <v>90</v>
      </c>
      <c r="F12" s="80">
        <f t="shared" si="2"/>
        <v>24</v>
      </c>
      <c r="G12" s="81">
        <f t="shared" si="0"/>
        <v>114</v>
      </c>
      <c r="H12" s="80">
        <v>14</v>
      </c>
      <c r="I12" s="80">
        <v>4</v>
      </c>
      <c r="J12" s="81">
        <v>18</v>
      </c>
      <c r="K12" s="80">
        <v>33</v>
      </c>
      <c r="L12" s="80">
        <v>5</v>
      </c>
      <c r="M12" s="81">
        <v>38</v>
      </c>
      <c r="N12" s="80">
        <v>9</v>
      </c>
      <c r="O12" s="80">
        <v>7</v>
      </c>
      <c r="P12" s="81">
        <v>16</v>
      </c>
      <c r="Q12" s="80">
        <v>29</v>
      </c>
      <c r="R12" s="80">
        <v>8</v>
      </c>
      <c r="S12" s="81">
        <v>37</v>
      </c>
      <c r="T12" s="80">
        <v>4</v>
      </c>
      <c r="U12" s="80"/>
      <c r="V12" s="81">
        <v>4</v>
      </c>
      <c r="W12" s="80"/>
      <c r="X12" s="80"/>
      <c r="Y12" s="81"/>
      <c r="Z12" s="80"/>
      <c r="AA12" s="80"/>
      <c r="AB12" s="81"/>
      <c r="AC12" s="80">
        <v>1</v>
      </c>
      <c r="AD12" s="80"/>
      <c r="AE12" s="81">
        <v>1</v>
      </c>
    </row>
    <row r="13" spans="3:31" x14ac:dyDescent="0.2">
      <c r="C13" s="110"/>
      <c r="D13" s="79" t="s">
        <v>429</v>
      </c>
      <c r="E13" s="80">
        <f t="shared" si="1"/>
        <v>617</v>
      </c>
      <c r="F13" s="80">
        <f t="shared" si="2"/>
        <v>351</v>
      </c>
      <c r="G13" s="81">
        <f t="shared" si="0"/>
        <v>968</v>
      </c>
      <c r="H13" s="80">
        <v>117</v>
      </c>
      <c r="I13" s="80">
        <v>80</v>
      </c>
      <c r="J13" s="81">
        <v>197</v>
      </c>
      <c r="K13" s="80">
        <v>129</v>
      </c>
      <c r="L13" s="80">
        <v>92</v>
      </c>
      <c r="M13" s="81">
        <v>221</v>
      </c>
      <c r="N13" s="80">
        <v>110</v>
      </c>
      <c r="O13" s="80">
        <v>52</v>
      </c>
      <c r="P13" s="81">
        <v>162</v>
      </c>
      <c r="Q13" s="80">
        <v>259</v>
      </c>
      <c r="R13" s="80">
        <v>127</v>
      </c>
      <c r="S13" s="81">
        <v>386</v>
      </c>
      <c r="T13" s="80">
        <v>1</v>
      </c>
      <c r="U13" s="80"/>
      <c r="V13" s="81">
        <v>1</v>
      </c>
      <c r="W13" s="80"/>
      <c r="X13" s="80"/>
      <c r="Y13" s="81"/>
      <c r="Z13" s="80"/>
      <c r="AA13" s="80"/>
      <c r="AB13" s="81"/>
      <c r="AC13" s="80">
        <v>1</v>
      </c>
      <c r="AD13" s="80"/>
      <c r="AE13" s="81">
        <v>1</v>
      </c>
    </row>
    <row r="14" spans="3:31" x14ac:dyDescent="0.2">
      <c r="C14" s="110"/>
      <c r="D14" s="79" t="s">
        <v>430</v>
      </c>
      <c r="E14" s="80">
        <f t="shared" si="1"/>
        <v>57</v>
      </c>
      <c r="F14" s="80">
        <f t="shared" si="2"/>
        <v>1</v>
      </c>
      <c r="G14" s="81">
        <f t="shared" si="0"/>
        <v>58</v>
      </c>
      <c r="H14" s="80">
        <v>19</v>
      </c>
      <c r="I14" s="80"/>
      <c r="J14" s="81">
        <v>19</v>
      </c>
      <c r="K14" s="80">
        <v>15</v>
      </c>
      <c r="L14" s="80">
        <v>1</v>
      </c>
      <c r="M14" s="81">
        <v>16</v>
      </c>
      <c r="N14" s="80">
        <v>6</v>
      </c>
      <c r="O14" s="80"/>
      <c r="P14" s="81">
        <v>6</v>
      </c>
      <c r="Q14" s="80">
        <v>16</v>
      </c>
      <c r="R14" s="80"/>
      <c r="S14" s="81">
        <v>16</v>
      </c>
      <c r="T14" s="80"/>
      <c r="U14" s="80"/>
      <c r="V14" s="81"/>
      <c r="W14" s="80"/>
      <c r="X14" s="80"/>
      <c r="Y14" s="81"/>
      <c r="Z14" s="80"/>
      <c r="AA14" s="80"/>
      <c r="AB14" s="81"/>
      <c r="AC14" s="80">
        <v>1</v>
      </c>
      <c r="AD14" s="80"/>
      <c r="AE14" s="81">
        <v>1</v>
      </c>
    </row>
    <row r="15" spans="3:31" x14ac:dyDescent="0.2">
      <c r="C15" s="110"/>
      <c r="D15" s="79" t="s">
        <v>431</v>
      </c>
      <c r="E15" s="80">
        <f t="shared" si="1"/>
        <v>205</v>
      </c>
      <c r="F15" s="80">
        <f t="shared" si="2"/>
        <v>19</v>
      </c>
      <c r="G15" s="81">
        <f t="shared" si="0"/>
        <v>224</v>
      </c>
      <c r="H15" s="80">
        <v>28</v>
      </c>
      <c r="I15" s="80">
        <v>5</v>
      </c>
      <c r="J15" s="81">
        <v>33</v>
      </c>
      <c r="K15" s="80">
        <v>38</v>
      </c>
      <c r="L15" s="80">
        <v>4</v>
      </c>
      <c r="M15" s="81">
        <v>42</v>
      </c>
      <c r="N15" s="80">
        <v>42</v>
      </c>
      <c r="O15" s="80">
        <v>2</v>
      </c>
      <c r="P15" s="81">
        <v>44</v>
      </c>
      <c r="Q15" s="80">
        <v>94</v>
      </c>
      <c r="R15" s="80">
        <v>7</v>
      </c>
      <c r="S15" s="81">
        <v>101</v>
      </c>
      <c r="T15" s="80">
        <v>2</v>
      </c>
      <c r="U15" s="80"/>
      <c r="V15" s="81">
        <v>2</v>
      </c>
      <c r="W15" s="80"/>
      <c r="X15" s="80"/>
      <c r="Y15" s="81"/>
      <c r="Z15" s="80"/>
      <c r="AA15" s="80"/>
      <c r="AB15" s="81"/>
      <c r="AC15" s="80">
        <v>1</v>
      </c>
      <c r="AD15" s="80">
        <v>1</v>
      </c>
      <c r="AE15" s="81">
        <v>2</v>
      </c>
    </row>
    <row r="16" spans="3:31" x14ac:dyDescent="0.2">
      <c r="C16" s="110"/>
      <c r="D16" s="79" t="s">
        <v>432</v>
      </c>
      <c r="E16" s="80">
        <f t="shared" si="1"/>
        <v>265</v>
      </c>
      <c r="F16" s="80">
        <f t="shared" si="2"/>
        <v>155</v>
      </c>
      <c r="G16" s="81">
        <f t="shared" si="0"/>
        <v>420</v>
      </c>
      <c r="H16" s="80">
        <v>62</v>
      </c>
      <c r="I16" s="80">
        <v>37</v>
      </c>
      <c r="J16" s="81">
        <v>99</v>
      </c>
      <c r="K16" s="80">
        <v>91</v>
      </c>
      <c r="L16" s="80">
        <v>43</v>
      </c>
      <c r="M16" s="81">
        <v>134</v>
      </c>
      <c r="N16" s="80">
        <v>42</v>
      </c>
      <c r="O16" s="80">
        <v>20</v>
      </c>
      <c r="P16" s="81">
        <v>62</v>
      </c>
      <c r="Q16" s="80">
        <v>70</v>
      </c>
      <c r="R16" s="80">
        <v>55</v>
      </c>
      <c r="S16" s="81">
        <v>125</v>
      </c>
      <c r="T16" s="80"/>
      <c r="U16" s="80"/>
      <c r="V16" s="81"/>
      <c r="W16" s="80"/>
      <c r="X16" s="80"/>
      <c r="Y16" s="81"/>
      <c r="Z16" s="80"/>
      <c r="AA16" s="80"/>
      <c r="AB16" s="81"/>
      <c r="AC16" s="80"/>
      <c r="AD16" s="80"/>
      <c r="AE16" s="81"/>
    </row>
    <row r="17" spans="2:31" x14ac:dyDescent="0.2">
      <c r="C17" s="110"/>
      <c r="D17" s="79" t="s">
        <v>433</v>
      </c>
      <c r="E17" s="80">
        <f t="shared" si="1"/>
        <v>76</v>
      </c>
      <c r="F17" s="80">
        <f t="shared" si="2"/>
        <v>29</v>
      </c>
      <c r="G17" s="81">
        <f t="shared" si="0"/>
        <v>105</v>
      </c>
      <c r="H17" s="80">
        <v>20</v>
      </c>
      <c r="I17" s="80">
        <v>6</v>
      </c>
      <c r="J17" s="81">
        <v>26</v>
      </c>
      <c r="K17" s="80">
        <v>17</v>
      </c>
      <c r="L17" s="80">
        <v>9</v>
      </c>
      <c r="M17" s="81">
        <v>26</v>
      </c>
      <c r="N17" s="80">
        <v>12</v>
      </c>
      <c r="O17" s="80">
        <v>4</v>
      </c>
      <c r="P17" s="81">
        <v>16</v>
      </c>
      <c r="Q17" s="80">
        <v>27</v>
      </c>
      <c r="R17" s="80">
        <v>10</v>
      </c>
      <c r="S17" s="81">
        <v>37</v>
      </c>
      <c r="T17" s="80"/>
      <c r="U17" s="80"/>
      <c r="V17" s="81"/>
      <c r="W17" s="80"/>
      <c r="X17" s="80"/>
      <c r="Y17" s="81"/>
      <c r="Z17" s="80"/>
      <c r="AA17" s="80"/>
      <c r="AB17" s="81"/>
      <c r="AC17" s="80"/>
      <c r="AD17" s="80"/>
      <c r="AE17" s="81"/>
    </row>
    <row r="18" spans="2:31" x14ac:dyDescent="0.2">
      <c r="C18" s="110"/>
      <c r="D18" s="79" t="s">
        <v>434</v>
      </c>
      <c r="E18" s="80">
        <f t="shared" si="1"/>
        <v>12</v>
      </c>
      <c r="F18" s="80">
        <f t="shared" si="2"/>
        <v>20</v>
      </c>
      <c r="G18" s="81">
        <f t="shared" si="0"/>
        <v>32</v>
      </c>
      <c r="H18" s="80"/>
      <c r="I18" s="80"/>
      <c r="J18" s="81"/>
      <c r="K18" s="80">
        <v>1</v>
      </c>
      <c r="L18" s="80">
        <v>4</v>
      </c>
      <c r="M18" s="81">
        <v>5</v>
      </c>
      <c r="N18" s="80">
        <v>1</v>
      </c>
      <c r="O18" s="80">
        <v>3</v>
      </c>
      <c r="P18" s="81">
        <v>4</v>
      </c>
      <c r="Q18" s="80">
        <v>9</v>
      </c>
      <c r="R18" s="80">
        <v>13</v>
      </c>
      <c r="S18" s="81">
        <v>22</v>
      </c>
      <c r="T18" s="80">
        <v>1</v>
      </c>
      <c r="U18" s="80"/>
      <c r="V18" s="81">
        <v>1</v>
      </c>
      <c r="W18" s="80"/>
      <c r="X18" s="80"/>
      <c r="Y18" s="81"/>
      <c r="Z18" s="80"/>
      <c r="AA18" s="80"/>
      <c r="AB18" s="81"/>
      <c r="AC18" s="80"/>
      <c r="AD18" s="80"/>
      <c r="AE18" s="81"/>
    </row>
    <row r="19" spans="2:31" x14ac:dyDescent="0.2">
      <c r="C19" s="110"/>
      <c r="D19" s="79" t="s">
        <v>435</v>
      </c>
      <c r="E19" s="80">
        <f t="shared" si="1"/>
        <v>71</v>
      </c>
      <c r="F19" s="80">
        <f t="shared" si="2"/>
        <v>54</v>
      </c>
      <c r="G19" s="81">
        <f t="shared" si="0"/>
        <v>125</v>
      </c>
      <c r="H19" s="80">
        <v>26</v>
      </c>
      <c r="I19" s="80">
        <v>14</v>
      </c>
      <c r="J19" s="81">
        <v>40</v>
      </c>
      <c r="K19" s="80">
        <v>25</v>
      </c>
      <c r="L19" s="80">
        <v>28</v>
      </c>
      <c r="M19" s="81">
        <v>53</v>
      </c>
      <c r="N19" s="80">
        <v>10</v>
      </c>
      <c r="O19" s="80">
        <v>5</v>
      </c>
      <c r="P19" s="81">
        <v>15</v>
      </c>
      <c r="Q19" s="80">
        <v>9</v>
      </c>
      <c r="R19" s="80">
        <v>7</v>
      </c>
      <c r="S19" s="81">
        <v>16</v>
      </c>
      <c r="T19" s="80">
        <v>1</v>
      </c>
      <c r="U19" s="80"/>
      <c r="V19" s="81">
        <v>1</v>
      </c>
      <c r="W19" s="80"/>
      <c r="X19" s="80"/>
      <c r="Y19" s="81"/>
      <c r="Z19" s="80"/>
      <c r="AA19" s="80"/>
      <c r="AB19" s="81"/>
      <c r="AC19" s="80"/>
      <c r="AD19" s="80"/>
      <c r="AE19" s="81"/>
    </row>
    <row r="20" spans="2:31" x14ac:dyDescent="0.2">
      <c r="C20" s="110"/>
      <c r="D20" s="79" t="s">
        <v>436</v>
      </c>
      <c r="E20" s="80">
        <f t="shared" si="1"/>
        <v>1</v>
      </c>
      <c r="F20" s="80">
        <f t="shared" si="2"/>
        <v>5</v>
      </c>
      <c r="G20" s="81">
        <f t="shared" si="0"/>
        <v>6</v>
      </c>
      <c r="H20" s="80"/>
      <c r="I20" s="80">
        <v>2</v>
      </c>
      <c r="J20" s="81">
        <v>2</v>
      </c>
      <c r="K20" s="80">
        <v>1</v>
      </c>
      <c r="L20" s="80">
        <v>3</v>
      </c>
      <c r="M20" s="81">
        <v>4</v>
      </c>
      <c r="N20" s="80"/>
      <c r="O20" s="80"/>
      <c r="P20" s="81"/>
      <c r="Q20" s="80"/>
      <c r="R20" s="80"/>
      <c r="S20" s="81"/>
      <c r="T20" s="80"/>
      <c r="U20" s="80"/>
      <c r="V20" s="81"/>
      <c r="W20" s="80"/>
      <c r="X20" s="80"/>
      <c r="Y20" s="81"/>
      <c r="Z20" s="80"/>
      <c r="AA20" s="80"/>
      <c r="AB20" s="81"/>
      <c r="AC20" s="80"/>
      <c r="AD20" s="80"/>
      <c r="AE20" s="81"/>
    </row>
    <row r="21" spans="2:31" x14ac:dyDescent="0.2">
      <c r="C21" s="110"/>
      <c r="D21" s="79" t="s">
        <v>437</v>
      </c>
      <c r="E21" s="80">
        <f t="shared" si="1"/>
        <v>0</v>
      </c>
      <c r="F21" s="80">
        <f t="shared" si="2"/>
        <v>3</v>
      </c>
      <c r="G21" s="81">
        <f t="shared" si="0"/>
        <v>3</v>
      </c>
      <c r="H21" s="80"/>
      <c r="I21" s="80"/>
      <c r="J21" s="81"/>
      <c r="K21" s="80"/>
      <c r="L21" s="80">
        <v>3</v>
      </c>
      <c r="M21" s="81">
        <v>3</v>
      </c>
      <c r="N21" s="80"/>
      <c r="O21" s="80"/>
      <c r="P21" s="81"/>
      <c r="Q21" s="80"/>
      <c r="R21" s="80"/>
      <c r="S21" s="81"/>
      <c r="T21" s="80"/>
      <c r="U21" s="80"/>
      <c r="V21" s="81"/>
      <c r="W21" s="80"/>
      <c r="X21" s="80"/>
      <c r="Y21" s="81"/>
      <c r="Z21" s="80"/>
      <c r="AA21" s="80"/>
      <c r="AB21" s="81"/>
      <c r="AC21" s="80"/>
      <c r="AD21" s="80"/>
      <c r="AE21" s="81"/>
    </row>
    <row r="22" spans="2:31" x14ac:dyDescent="0.2">
      <c r="C22" s="110"/>
      <c r="D22" s="79" t="s">
        <v>438</v>
      </c>
      <c r="E22" s="80">
        <f t="shared" si="1"/>
        <v>0</v>
      </c>
      <c r="F22" s="80">
        <f t="shared" si="2"/>
        <v>6</v>
      </c>
      <c r="G22" s="81">
        <f t="shared" si="0"/>
        <v>6</v>
      </c>
      <c r="H22" s="80"/>
      <c r="I22" s="80"/>
      <c r="J22" s="81"/>
      <c r="K22" s="80"/>
      <c r="L22" s="80">
        <v>3</v>
      </c>
      <c r="M22" s="81">
        <v>3</v>
      </c>
      <c r="N22" s="80"/>
      <c r="O22" s="80">
        <v>3</v>
      </c>
      <c r="P22" s="81">
        <v>3</v>
      </c>
      <c r="Q22" s="80"/>
      <c r="R22" s="80"/>
      <c r="S22" s="81"/>
      <c r="T22" s="80"/>
      <c r="U22" s="80"/>
      <c r="V22" s="81"/>
      <c r="W22" s="80"/>
      <c r="X22" s="80"/>
      <c r="Y22" s="81"/>
      <c r="Z22" s="80"/>
      <c r="AA22" s="80"/>
      <c r="AB22" s="81"/>
      <c r="AC22" s="80"/>
      <c r="AD22" s="80"/>
      <c r="AE22" s="81"/>
    </row>
    <row r="23" spans="2:31" x14ac:dyDescent="0.2">
      <c r="C23" s="110"/>
      <c r="D23" s="79" t="s">
        <v>289</v>
      </c>
      <c r="E23" s="80">
        <f t="shared" si="1"/>
        <v>59</v>
      </c>
      <c r="F23" s="80">
        <f t="shared" si="2"/>
        <v>41</v>
      </c>
      <c r="G23" s="81">
        <f t="shared" si="0"/>
        <v>100</v>
      </c>
      <c r="H23" s="80">
        <v>4</v>
      </c>
      <c r="I23" s="80">
        <v>4</v>
      </c>
      <c r="J23" s="81">
        <v>8</v>
      </c>
      <c r="K23" s="80"/>
      <c r="L23" s="80"/>
      <c r="M23" s="81"/>
      <c r="N23" s="80">
        <v>1</v>
      </c>
      <c r="O23" s="80">
        <v>1</v>
      </c>
      <c r="P23" s="81">
        <v>2</v>
      </c>
      <c r="Q23" s="80">
        <v>1</v>
      </c>
      <c r="R23" s="80"/>
      <c r="S23" s="81">
        <v>1</v>
      </c>
      <c r="T23" s="80">
        <v>15</v>
      </c>
      <c r="U23" s="80">
        <v>10</v>
      </c>
      <c r="V23" s="81">
        <v>25</v>
      </c>
      <c r="W23" s="80"/>
      <c r="X23" s="80"/>
      <c r="Y23" s="81"/>
      <c r="Z23" s="80">
        <v>21</v>
      </c>
      <c r="AA23" s="80">
        <v>19</v>
      </c>
      <c r="AB23" s="81">
        <v>40</v>
      </c>
      <c r="AC23" s="80">
        <v>17</v>
      </c>
      <c r="AD23" s="80">
        <v>7</v>
      </c>
      <c r="AE23" s="81">
        <v>24</v>
      </c>
    </row>
    <row r="24" spans="2:31" x14ac:dyDescent="0.2">
      <c r="C24" s="244" t="s">
        <v>508</v>
      </c>
      <c r="D24" s="245"/>
      <c r="E24" s="84">
        <f t="shared" ref="E24" si="3">H24+K24+N24+Q24+T24+W24+Z24+AC24</f>
        <v>33</v>
      </c>
      <c r="F24" s="84">
        <f t="shared" ref="F24" si="4">I24+L24+O24+R24+U24+X24+AA24+AD24</f>
        <v>16</v>
      </c>
      <c r="G24" s="84">
        <f t="shared" ref="G24:G25" si="5">SUM(E24:F24)</f>
        <v>49</v>
      </c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>
        <v>33</v>
      </c>
      <c r="AD24" s="81">
        <v>16</v>
      </c>
      <c r="AE24" s="81">
        <v>49</v>
      </c>
    </row>
    <row r="25" spans="2:31" x14ac:dyDescent="0.2">
      <c r="C25" s="110"/>
      <c r="D25" s="79" t="s">
        <v>509</v>
      </c>
      <c r="E25" s="83">
        <f t="shared" ref="E25" si="6">H25+K25+N25+Q25+T25+W25+Z25+AC25</f>
        <v>33</v>
      </c>
      <c r="F25" s="83">
        <f t="shared" ref="F25" si="7">I25+L25+O25+R25+U25+X25+AA25+AD25</f>
        <v>16</v>
      </c>
      <c r="G25" s="84">
        <f t="shared" si="5"/>
        <v>49</v>
      </c>
      <c r="H25" s="80"/>
      <c r="I25" s="80"/>
      <c r="J25" s="81"/>
      <c r="K25" s="80"/>
      <c r="L25" s="80"/>
      <c r="M25" s="81"/>
      <c r="N25" s="80"/>
      <c r="O25" s="80"/>
      <c r="P25" s="81"/>
      <c r="Q25" s="80"/>
      <c r="R25" s="80"/>
      <c r="S25" s="81"/>
      <c r="T25" s="80"/>
      <c r="U25" s="80"/>
      <c r="V25" s="81"/>
      <c r="W25" s="80"/>
      <c r="X25" s="80"/>
      <c r="Y25" s="81"/>
      <c r="Z25" s="80"/>
      <c r="AA25" s="80"/>
      <c r="AB25" s="81"/>
      <c r="AC25" s="80">
        <v>33</v>
      </c>
      <c r="AD25" s="80">
        <v>16</v>
      </c>
      <c r="AE25" s="81">
        <v>49</v>
      </c>
    </row>
    <row r="26" spans="2:31" x14ac:dyDescent="0.2">
      <c r="B26" s="53" t="s">
        <v>439</v>
      </c>
      <c r="C26" s="68"/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</row>
    <row r="27" spans="2:31" x14ac:dyDescent="0.2">
      <c r="B27" s="55" t="s">
        <v>38</v>
      </c>
      <c r="C27" s="56"/>
      <c r="D27" s="57"/>
      <c r="E27" s="58">
        <f t="shared" ref="E27:E66" si="8">H27+K27+N27+Q27+T27+W27+Z27+AC27</f>
        <v>899</v>
      </c>
      <c r="F27" s="58">
        <f t="shared" ref="F27:F66" si="9">I27+L27+O27+R27+U27+X27+AA27+AD27</f>
        <v>1074</v>
      </c>
      <c r="G27" s="58">
        <f t="shared" ref="G27:G66" si="10">SUM(E27:F27)</f>
        <v>1973</v>
      </c>
      <c r="H27" s="58">
        <v>234</v>
      </c>
      <c r="I27" s="58">
        <v>313</v>
      </c>
      <c r="J27" s="58">
        <v>547</v>
      </c>
      <c r="K27" s="58">
        <v>235</v>
      </c>
      <c r="L27" s="58">
        <v>297</v>
      </c>
      <c r="M27" s="58">
        <v>532</v>
      </c>
      <c r="N27" s="58">
        <v>156</v>
      </c>
      <c r="O27" s="58">
        <v>163</v>
      </c>
      <c r="P27" s="58">
        <v>319</v>
      </c>
      <c r="Q27" s="58">
        <v>260</v>
      </c>
      <c r="R27" s="58">
        <v>292</v>
      </c>
      <c r="S27" s="58">
        <v>552</v>
      </c>
      <c r="T27" s="58">
        <v>14</v>
      </c>
      <c r="U27" s="58">
        <v>9</v>
      </c>
      <c r="V27" s="58">
        <v>23</v>
      </c>
      <c r="W27" s="58"/>
      <c r="X27" s="58"/>
      <c r="Y27" s="58"/>
      <c r="Z27" s="58"/>
      <c r="AA27" s="58"/>
      <c r="AB27" s="58"/>
      <c r="AC27" s="58"/>
      <c r="AD27" s="58"/>
      <c r="AE27" s="58"/>
    </row>
    <row r="28" spans="2:31" x14ac:dyDescent="0.2">
      <c r="B28" s="59" t="s">
        <v>51</v>
      </c>
      <c r="C28" s="60"/>
      <c r="D28" s="61"/>
      <c r="E28" s="62">
        <f t="shared" si="8"/>
        <v>899</v>
      </c>
      <c r="F28" s="62">
        <f t="shared" si="9"/>
        <v>1074</v>
      </c>
      <c r="G28" s="62">
        <f t="shared" si="10"/>
        <v>1973</v>
      </c>
      <c r="H28" s="62">
        <v>234</v>
      </c>
      <c r="I28" s="62">
        <v>313</v>
      </c>
      <c r="J28" s="62">
        <v>547</v>
      </c>
      <c r="K28" s="62">
        <v>235</v>
      </c>
      <c r="L28" s="62">
        <v>297</v>
      </c>
      <c r="M28" s="62">
        <v>532</v>
      </c>
      <c r="N28" s="62">
        <v>156</v>
      </c>
      <c r="O28" s="62">
        <v>163</v>
      </c>
      <c r="P28" s="62">
        <v>319</v>
      </c>
      <c r="Q28" s="62">
        <v>260</v>
      </c>
      <c r="R28" s="62">
        <v>292</v>
      </c>
      <c r="S28" s="62">
        <v>552</v>
      </c>
      <c r="T28" s="62">
        <v>14</v>
      </c>
      <c r="U28" s="62">
        <v>9</v>
      </c>
      <c r="V28" s="62">
        <v>23</v>
      </c>
      <c r="W28" s="62"/>
      <c r="X28" s="62"/>
      <c r="Y28" s="62"/>
      <c r="Z28" s="62"/>
      <c r="AA28" s="62"/>
      <c r="AB28" s="62"/>
      <c r="AC28" s="62"/>
      <c r="AD28" s="62"/>
      <c r="AE28" s="62"/>
    </row>
    <row r="29" spans="2:31" x14ac:dyDescent="0.2">
      <c r="B29" s="63">
        <v>52.010100000000001</v>
      </c>
      <c r="C29" s="64" t="s">
        <v>55</v>
      </c>
      <c r="D29" s="65" t="s">
        <v>440</v>
      </c>
      <c r="E29" s="66">
        <f t="shared" si="8"/>
        <v>82</v>
      </c>
      <c r="F29" s="66">
        <f t="shared" si="9"/>
        <v>79</v>
      </c>
      <c r="G29" s="66">
        <f t="shared" si="10"/>
        <v>161</v>
      </c>
      <c r="H29" s="62">
        <v>34</v>
      </c>
      <c r="I29" s="62">
        <v>33</v>
      </c>
      <c r="J29" s="62">
        <v>67</v>
      </c>
      <c r="K29" s="62">
        <v>22</v>
      </c>
      <c r="L29" s="62">
        <v>25</v>
      </c>
      <c r="M29" s="62">
        <v>47</v>
      </c>
      <c r="N29" s="62">
        <v>12</v>
      </c>
      <c r="O29" s="62">
        <v>7</v>
      </c>
      <c r="P29" s="62">
        <v>19</v>
      </c>
      <c r="Q29" s="62">
        <v>13</v>
      </c>
      <c r="R29" s="62">
        <v>14</v>
      </c>
      <c r="S29" s="62">
        <v>27</v>
      </c>
      <c r="T29" s="62">
        <v>1</v>
      </c>
      <c r="U29" s="62"/>
      <c r="V29" s="62">
        <v>1</v>
      </c>
      <c r="W29" s="62"/>
      <c r="X29" s="62"/>
      <c r="Y29" s="62"/>
      <c r="Z29" s="62"/>
      <c r="AA29" s="62"/>
      <c r="AB29" s="62"/>
      <c r="AC29" s="62"/>
      <c r="AD29" s="62"/>
      <c r="AE29" s="62"/>
    </row>
    <row r="30" spans="2:31" x14ac:dyDescent="0.2">
      <c r="B30" s="63">
        <v>52.020400000000002</v>
      </c>
      <c r="C30" s="64" t="s">
        <v>311</v>
      </c>
      <c r="D30" s="65" t="s">
        <v>312</v>
      </c>
      <c r="E30" s="66">
        <f t="shared" si="8"/>
        <v>41</v>
      </c>
      <c r="F30" s="66">
        <f t="shared" si="9"/>
        <v>16</v>
      </c>
      <c r="G30" s="66">
        <f t="shared" si="10"/>
        <v>57</v>
      </c>
      <c r="H30" s="62">
        <v>8</v>
      </c>
      <c r="I30" s="62">
        <v>6</v>
      </c>
      <c r="J30" s="62">
        <v>14</v>
      </c>
      <c r="K30" s="62">
        <v>8</v>
      </c>
      <c r="L30" s="62">
        <v>2</v>
      </c>
      <c r="M30" s="62">
        <v>10</v>
      </c>
      <c r="N30" s="62">
        <v>10</v>
      </c>
      <c r="O30" s="62"/>
      <c r="P30" s="62">
        <v>10</v>
      </c>
      <c r="Q30" s="62">
        <v>15</v>
      </c>
      <c r="R30" s="62">
        <v>8</v>
      </c>
      <c r="S30" s="62">
        <v>23</v>
      </c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</row>
    <row r="31" spans="2:31" x14ac:dyDescent="0.2">
      <c r="B31" s="63">
        <v>52.020499999999998</v>
      </c>
      <c r="C31" s="64" t="s">
        <v>57</v>
      </c>
      <c r="D31" s="65" t="s">
        <v>58</v>
      </c>
      <c r="E31" s="66">
        <f t="shared" si="8"/>
        <v>41</v>
      </c>
      <c r="F31" s="66">
        <f t="shared" si="9"/>
        <v>61</v>
      </c>
      <c r="G31" s="66">
        <f t="shared" si="10"/>
        <v>102</v>
      </c>
      <c r="H31" s="62">
        <v>9</v>
      </c>
      <c r="I31" s="62">
        <v>15</v>
      </c>
      <c r="J31" s="62">
        <v>24</v>
      </c>
      <c r="K31" s="62">
        <v>14</v>
      </c>
      <c r="L31" s="62">
        <v>17</v>
      </c>
      <c r="M31" s="62">
        <v>31</v>
      </c>
      <c r="N31" s="62">
        <v>11</v>
      </c>
      <c r="O31" s="62">
        <v>14</v>
      </c>
      <c r="P31" s="62">
        <v>25</v>
      </c>
      <c r="Q31" s="62">
        <v>6</v>
      </c>
      <c r="R31" s="62">
        <v>14</v>
      </c>
      <c r="S31" s="62">
        <v>20</v>
      </c>
      <c r="T31" s="62">
        <v>1</v>
      </c>
      <c r="U31" s="62">
        <v>1</v>
      </c>
      <c r="V31" s="62">
        <v>2</v>
      </c>
      <c r="W31" s="62"/>
      <c r="X31" s="62"/>
      <c r="Y31" s="62"/>
      <c r="Z31" s="62"/>
      <c r="AA31" s="62"/>
      <c r="AB31" s="62"/>
      <c r="AC31" s="62"/>
      <c r="AD31" s="62"/>
      <c r="AE31" s="62"/>
    </row>
    <row r="32" spans="2:31" x14ac:dyDescent="0.2">
      <c r="B32" s="63">
        <v>52.030099999999997</v>
      </c>
      <c r="C32" s="64" t="s">
        <v>59</v>
      </c>
      <c r="D32" s="65" t="s">
        <v>60</v>
      </c>
      <c r="E32" s="66">
        <f t="shared" si="8"/>
        <v>269</v>
      </c>
      <c r="F32" s="66">
        <f t="shared" si="9"/>
        <v>380</v>
      </c>
      <c r="G32" s="66">
        <f t="shared" si="10"/>
        <v>649</v>
      </c>
      <c r="H32" s="62">
        <v>66</v>
      </c>
      <c r="I32" s="62">
        <v>98</v>
      </c>
      <c r="J32" s="62">
        <v>164</v>
      </c>
      <c r="K32" s="62">
        <v>72</v>
      </c>
      <c r="L32" s="62">
        <v>98</v>
      </c>
      <c r="M32" s="62">
        <v>170</v>
      </c>
      <c r="N32" s="62">
        <v>51</v>
      </c>
      <c r="O32" s="62">
        <v>59</v>
      </c>
      <c r="P32" s="62">
        <v>110</v>
      </c>
      <c r="Q32" s="62">
        <v>73</v>
      </c>
      <c r="R32" s="62">
        <v>119</v>
      </c>
      <c r="S32" s="62">
        <v>192</v>
      </c>
      <c r="T32" s="62">
        <v>7</v>
      </c>
      <c r="U32" s="62">
        <v>6</v>
      </c>
      <c r="V32" s="62">
        <v>13</v>
      </c>
      <c r="W32" s="62"/>
      <c r="X32" s="62"/>
      <c r="Y32" s="62"/>
      <c r="Z32" s="62"/>
      <c r="AA32" s="62"/>
      <c r="AB32" s="62"/>
      <c r="AC32" s="62"/>
      <c r="AD32" s="62"/>
      <c r="AE32" s="62"/>
    </row>
    <row r="33" spans="2:31" x14ac:dyDescent="0.2">
      <c r="B33" s="63">
        <v>52.040199999999999</v>
      </c>
      <c r="C33" s="64" t="s">
        <v>61</v>
      </c>
      <c r="D33" s="65" t="s">
        <v>62</v>
      </c>
      <c r="E33" s="66">
        <f t="shared" si="8"/>
        <v>1</v>
      </c>
      <c r="F33" s="66">
        <f t="shared" si="9"/>
        <v>0</v>
      </c>
      <c r="G33" s="66">
        <f t="shared" si="10"/>
        <v>1</v>
      </c>
      <c r="H33" s="62"/>
      <c r="I33" s="62"/>
      <c r="J33" s="62"/>
      <c r="K33" s="62"/>
      <c r="L33" s="62"/>
      <c r="M33" s="62"/>
      <c r="N33" s="62"/>
      <c r="O33" s="62"/>
      <c r="P33" s="62"/>
      <c r="Q33" s="62">
        <v>1</v>
      </c>
      <c r="R33" s="62"/>
      <c r="S33" s="62">
        <v>1</v>
      </c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</row>
    <row r="34" spans="2:31" x14ac:dyDescent="0.2">
      <c r="B34" s="63">
        <v>52.060099999999998</v>
      </c>
      <c r="C34" s="64" t="s">
        <v>63</v>
      </c>
      <c r="D34" s="65" t="s">
        <v>441</v>
      </c>
      <c r="E34" s="66">
        <f t="shared" si="8"/>
        <v>15</v>
      </c>
      <c r="F34" s="66">
        <f t="shared" si="9"/>
        <v>37</v>
      </c>
      <c r="G34" s="66">
        <f t="shared" si="10"/>
        <v>52</v>
      </c>
      <c r="H34" s="62">
        <v>3</v>
      </c>
      <c r="I34" s="62">
        <v>12</v>
      </c>
      <c r="J34" s="62">
        <v>15</v>
      </c>
      <c r="K34" s="62">
        <v>3</v>
      </c>
      <c r="L34" s="62">
        <v>9</v>
      </c>
      <c r="M34" s="62">
        <v>12</v>
      </c>
      <c r="N34" s="62">
        <v>4</v>
      </c>
      <c r="O34" s="62">
        <v>5</v>
      </c>
      <c r="P34" s="62">
        <v>9</v>
      </c>
      <c r="Q34" s="62">
        <v>5</v>
      </c>
      <c r="R34" s="62">
        <v>10</v>
      </c>
      <c r="S34" s="62">
        <v>15</v>
      </c>
      <c r="T34" s="62"/>
      <c r="U34" s="62">
        <v>1</v>
      </c>
      <c r="V34" s="62">
        <v>1</v>
      </c>
      <c r="W34" s="62"/>
      <c r="X34" s="62"/>
      <c r="Y34" s="62"/>
      <c r="Z34" s="62"/>
      <c r="AA34" s="62"/>
      <c r="AB34" s="62"/>
      <c r="AC34" s="62"/>
      <c r="AD34" s="62"/>
      <c r="AE34" s="62"/>
    </row>
    <row r="35" spans="2:31" x14ac:dyDescent="0.2">
      <c r="B35" s="63">
        <v>52.080100000000002</v>
      </c>
      <c r="C35" s="64" t="s">
        <v>65</v>
      </c>
      <c r="D35" s="65" t="s">
        <v>66</v>
      </c>
      <c r="E35" s="66">
        <f t="shared" si="8"/>
        <v>76</v>
      </c>
      <c r="F35" s="66">
        <f t="shared" si="9"/>
        <v>193</v>
      </c>
      <c r="G35" s="66">
        <f t="shared" si="10"/>
        <v>269</v>
      </c>
      <c r="H35" s="62">
        <v>17</v>
      </c>
      <c r="I35" s="62">
        <v>53</v>
      </c>
      <c r="J35" s="62">
        <v>70</v>
      </c>
      <c r="K35" s="62">
        <v>26</v>
      </c>
      <c r="L35" s="62">
        <v>56</v>
      </c>
      <c r="M35" s="62">
        <v>82</v>
      </c>
      <c r="N35" s="62">
        <v>4</v>
      </c>
      <c r="O35" s="62">
        <v>35</v>
      </c>
      <c r="P35" s="62">
        <v>39</v>
      </c>
      <c r="Q35" s="62">
        <v>29</v>
      </c>
      <c r="R35" s="62">
        <v>49</v>
      </c>
      <c r="S35" s="62">
        <v>78</v>
      </c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</row>
    <row r="36" spans="2:31" x14ac:dyDescent="0.2">
      <c r="B36" s="63">
        <v>52.100099999999998</v>
      </c>
      <c r="C36" s="64" t="s">
        <v>67</v>
      </c>
      <c r="D36" s="65" t="s">
        <v>68</v>
      </c>
      <c r="E36" s="66">
        <f t="shared" si="8"/>
        <v>105</v>
      </c>
      <c r="F36" s="66">
        <f t="shared" si="9"/>
        <v>45</v>
      </c>
      <c r="G36" s="66">
        <f t="shared" si="10"/>
        <v>150</v>
      </c>
      <c r="H36" s="62">
        <v>25</v>
      </c>
      <c r="I36" s="62">
        <v>13</v>
      </c>
      <c r="J36" s="62">
        <v>38</v>
      </c>
      <c r="K36" s="62">
        <v>25</v>
      </c>
      <c r="L36" s="62">
        <v>13</v>
      </c>
      <c r="M36" s="62">
        <v>38</v>
      </c>
      <c r="N36" s="62">
        <v>13</v>
      </c>
      <c r="O36" s="62">
        <v>7</v>
      </c>
      <c r="P36" s="62">
        <v>20</v>
      </c>
      <c r="Q36" s="62">
        <v>41</v>
      </c>
      <c r="R36" s="62">
        <v>12</v>
      </c>
      <c r="S36" s="62">
        <v>53</v>
      </c>
      <c r="T36" s="62">
        <v>1</v>
      </c>
      <c r="U36" s="62"/>
      <c r="V36" s="62">
        <v>1</v>
      </c>
      <c r="W36" s="62"/>
      <c r="X36" s="62"/>
      <c r="Y36" s="62"/>
      <c r="Z36" s="62"/>
      <c r="AA36" s="62"/>
      <c r="AB36" s="62"/>
      <c r="AC36" s="62"/>
      <c r="AD36" s="62"/>
      <c r="AE36" s="62"/>
    </row>
    <row r="37" spans="2:31" x14ac:dyDescent="0.2">
      <c r="B37" s="63">
        <v>52.120100000000001</v>
      </c>
      <c r="C37" s="64" t="s">
        <v>69</v>
      </c>
      <c r="D37" s="65" t="s">
        <v>70</v>
      </c>
      <c r="E37" s="66">
        <f t="shared" si="8"/>
        <v>30</v>
      </c>
      <c r="F37" s="66">
        <f t="shared" si="9"/>
        <v>99</v>
      </c>
      <c r="G37" s="66">
        <f t="shared" si="10"/>
        <v>129</v>
      </c>
      <c r="H37" s="62">
        <v>14</v>
      </c>
      <c r="I37" s="62">
        <v>30</v>
      </c>
      <c r="J37" s="62">
        <v>44</v>
      </c>
      <c r="K37" s="62">
        <v>5</v>
      </c>
      <c r="L37" s="62">
        <v>31</v>
      </c>
      <c r="M37" s="62">
        <v>36</v>
      </c>
      <c r="N37" s="62">
        <v>3</v>
      </c>
      <c r="O37" s="62">
        <v>13</v>
      </c>
      <c r="P37" s="62">
        <v>16</v>
      </c>
      <c r="Q37" s="62">
        <v>5</v>
      </c>
      <c r="R37" s="62">
        <v>25</v>
      </c>
      <c r="S37" s="62">
        <v>30</v>
      </c>
      <c r="T37" s="62">
        <v>3</v>
      </c>
      <c r="U37" s="62"/>
      <c r="V37" s="62">
        <v>3</v>
      </c>
      <c r="W37" s="62"/>
      <c r="X37" s="62"/>
      <c r="Y37" s="62"/>
      <c r="Z37" s="62"/>
      <c r="AA37" s="62"/>
      <c r="AB37" s="62"/>
      <c r="AC37" s="62"/>
      <c r="AD37" s="62"/>
      <c r="AE37" s="62"/>
    </row>
    <row r="38" spans="2:31" x14ac:dyDescent="0.2">
      <c r="B38" s="67">
        <v>52.130200000000002</v>
      </c>
      <c r="C38" s="64" t="s">
        <v>71</v>
      </c>
      <c r="D38" s="65" t="s">
        <v>72</v>
      </c>
      <c r="E38" s="66">
        <f t="shared" si="8"/>
        <v>1</v>
      </c>
      <c r="F38" s="66">
        <f t="shared" si="9"/>
        <v>1</v>
      </c>
      <c r="G38" s="66">
        <f t="shared" si="10"/>
        <v>2</v>
      </c>
      <c r="H38" s="62"/>
      <c r="I38" s="62"/>
      <c r="J38" s="62"/>
      <c r="K38" s="62"/>
      <c r="L38" s="62"/>
      <c r="M38" s="62"/>
      <c r="N38" s="62">
        <v>1</v>
      </c>
      <c r="O38" s="62"/>
      <c r="P38" s="62">
        <v>1</v>
      </c>
      <c r="Q38" s="62"/>
      <c r="R38" s="62"/>
      <c r="S38" s="62"/>
      <c r="T38" s="62"/>
      <c r="U38" s="62">
        <v>1</v>
      </c>
      <c r="V38" s="62">
        <v>1</v>
      </c>
      <c r="W38" s="62"/>
      <c r="X38" s="62"/>
      <c r="Y38" s="62"/>
      <c r="Z38" s="62"/>
      <c r="AA38" s="62"/>
      <c r="AB38" s="62"/>
      <c r="AC38" s="62"/>
      <c r="AD38" s="62"/>
      <c r="AE38" s="62"/>
    </row>
    <row r="39" spans="2:31" x14ac:dyDescent="0.2">
      <c r="B39" s="68"/>
      <c r="C39" s="64" t="s">
        <v>313</v>
      </c>
      <c r="D39" s="65" t="s">
        <v>314</v>
      </c>
      <c r="E39" s="66">
        <f t="shared" si="8"/>
        <v>10</v>
      </c>
      <c r="F39" s="66">
        <f t="shared" si="9"/>
        <v>15</v>
      </c>
      <c r="G39" s="66">
        <f t="shared" si="10"/>
        <v>25</v>
      </c>
      <c r="H39" s="62">
        <v>2</v>
      </c>
      <c r="I39" s="62">
        <v>5</v>
      </c>
      <c r="J39" s="62">
        <v>7</v>
      </c>
      <c r="K39" s="62">
        <v>2</v>
      </c>
      <c r="L39" s="62">
        <v>5</v>
      </c>
      <c r="M39" s="62">
        <v>7</v>
      </c>
      <c r="N39" s="62">
        <v>3</v>
      </c>
      <c r="O39" s="62">
        <v>3</v>
      </c>
      <c r="P39" s="62">
        <v>6</v>
      </c>
      <c r="Q39" s="62">
        <v>3</v>
      </c>
      <c r="R39" s="62">
        <v>2</v>
      </c>
      <c r="S39" s="62">
        <v>5</v>
      </c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</row>
    <row r="40" spans="2:31" x14ac:dyDescent="0.2">
      <c r="B40" s="67">
        <v>52.140099999999997</v>
      </c>
      <c r="C40" s="64" t="s">
        <v>73</v>
      </c>
      <c r="D40" s="65" t="s">
        <v>74</v>
      </c>
      <c r="E40" s="66">
        <f t="shared" si="8"/>
        <v>214</v>
      </c>
      <c r="F40" s="66">
        <f t="shared" si="9"/>
        <v>136</v>
      </c>
      <c r="G40" s="66">
        <f t="shared" si="10"/>
        <v>350</v>
      </c>
      <c r="H40" s="62">
        <v>42</v>
      </c>
      <c r="I40" s="62">
        <v>37</v>
      </c>
      <c r="J40" s="62">
        <v>79</v>
      </c>
      <c r="K40" s="62">
        <v>58</v>
      </c>
      <c r="L40" s="62">
        <v>41</v>
      </c>
      <c r="M40" s="62">
        <v>99</v>
      </c>
      <c r="N40" s="62">
        <v>44</v>
      </c>
      <c r="O40" s="62">
        <v>20</v>
      </c>
      <c r="P40" s="62">
        <v>64</v>
      </c>
      <c r="Q40" s="62">
        <v>69</v>
      </c>
      <c r="R40" s="62">
        <v>38</v>
      </c>
      <c r="S40" s="62">
        <v>107</v>
      </c>
      <c r="T40" s="62">
        <v>1</v>
      </c>
      <c r="U40" s="62"/>
      <c r="V40" s="62">
        <v>1</v>
      </c>
      <c r="W40" s="62"/>
      <c r="X40" s="62"/>
      <c r="Y40" s="62"/>
      <c r="Z40" s="62"/>
      <c r="AA40" s="62"/>
      <c r="AB40" s="62"/>
      <c r="AC40" s="62"/>
      <c r="AD40" s="62"/>
      <c r="AE40" s="62"/>
    </row>
    <row r="41" spans="2:31" x14ac:dyDescent="0.2">
      <c r="B41" s="68"/>
      <c r="C41" s="64" t="s">
        <v>361</v>
      </c>
      <c r="D41" s="65" t="s">
        <v>362</v>
      </c>
      <c r="E41" s="66">
        <f t="shared" si="8"/>
        <v>2</v>
      </c>
      <c r="F41" s="66">
        <f t="shared" si="9"/>
        <v>1</v>
      </c>
      <c r="G41" s="66">
        <f t="shared" si="10"/>
        <v>3</v>
      </c>
      <c r="H41" s="62">
        <v>2</v>
      </c>
      <c r="I41" s="62">
        <v>1</v>
      </c>
      <c r="J41" s="62">
        <v>3</v>
      </c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</row>
    <row r="42" spans="2:31" x14ac:dyDescent="0.2">
      <c r="B42" s="63">
        <v>52.070300000000003</v>
      </c>
      <c r="C42" s="64" t="s">
        <v>510</v>
      </c>
      <c r="D42" s="65" t="s">
        <v>511</v>
      </c>
      <c r="E42" s="66">
        <f t="shared" si="8"/>
        <v>12</v>
      </c>
      <c r="F42" s="66">
        <f t="shared" si="9"/>
        <v>11</v>
      </c>
      <c r="G42" s="66">
        <f t="shared" si="10"/>
        <v>23</v>
      </c>
      <c r="H42" s="62">
        <v>12</v>
      </c>
      <c r="I42" s="62">
        <v>10</v>
      </c>
      <c r="J42" s="62">
        <v>22</v>
      </c>
      <c r="K42" s="62"/>
      <c r="L42" s="62"/>
      <c r="M42" s="62"/>
      <c r="N42" s="62"/>
      <c r="O42" s="62"/>
      <c r="P42" s="62"/>
      <c r="Q42" s="62"/>
      <c r="R42" s="62">
        <v>1</v>
      </c>
      <c r="S42" s="62">
        <v>1</v>
      </c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</row>
    <row r="43" spans="2:31" x14ac:dyDescent="0.2">
      <c r="B43" s="53" t="s">
        <v>442</v>
      </c>
      <c r="C43" s="68"/>
      <c r="D43" s="69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</row>
    <row r="44" spans="2:31" x14ac:dyDescent="0.2">
      <c r="B44" s="55" t="s">
        <v>38</v>
      </c>
      <c r="C44" s="56"/>
      <c r="D44" s="57"/>
      <c r="E44" s="58">
        <f t="shared" si="8"/>
        <v>209</v>
      </c>
      <c r="F44" s="58">
        <f t="shared" si="9"/>
        <v>124</v>
      </c>
      <c r="G44" s="58">
        <f t="shared" si="10"/>
        <v>333</v>
      </c>
      <c r="H44" s="58">
        <v>44</v>
      </c>
      <c r="I44" s="58">
        <v>29</v>
      </c>
      <c r="J44" s="58">
        <v>73</v>
      </c>
      <c r="K44" s="58">
        <v>63</v>
      </c>
      <c r="L44" s="58">
        <v>49</v>
      </c>
      <c r="M44" s="58">
        <v>112</v>
      </c>
      <c r="N44" s="58">
        <v>32</v>
      </c>
      <c r="O44" s="58">
        <v>16</v>
      </c>
      <c r="P44" s="58">
        <v>48</v>
      </c>
      <c r="Q44" s="58">
        <v>70</v>
      </c>
      <c r="R44" s="58">
        <v>30</v>
      </c>
      <c r="S44" s="58">
        <v>100</v>
      </c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</row>
    <row r="45" spans="2:31" x14ac:dyDescent="0.2">
      <c r="B45" s="59" t="s">
        <v>51</v>
      </c>
      <c r="C45" s="60"/>
      <c r="D45" s="61"/>
      <c r="E45" s="62">
        <f t="shared" si="8"/>
        <v>209</v>
      </c>
      <c r="F45" s="62">
        <f t="shared" si="9"/>
        <v>124</v>
      </c>
      <c r="G45" s="62">
        <f t="shared" si="10"/>
        <v>333</v>
      </c>
      <c r="H45" s="62">
        <v>44</v>
      </c>
      <c r="I45" s="62">
        <v>29</v>
      </c>
      <c r="J45" s="62">
        <v>73</v>
      </c>
      <c r="K45" s="62">
        <v>63</v>
      </c>
      <c r="L45" s="62">
        <v>49</v>
      </c>
      <c r="M45" s="62">
        <v>112</v>
      </c>
      <c r="N45" s="62">
        <v>32</v>
      </c>
      <c r="O45" s="62">
        <v>16</v>
      </c>
      <c r="P45" s="62">
        <v>48</v>
      </c>
      <c r="Q45" s="62">
        <v>70</v>
      </c>
      <c r="R45" s="62">
        <v>30</v>
      </c>
      <c r="S45" s="62">
        <v>100</v>
      </c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</row>
    <row r="46" spans="2:31" x14ac:dyDescent="0.2">
      <c r="B46" s="63">
        <v>4.0400999999999998</v>
      </c>
      <c r="C46" s="64" t="s">
        <v>76</v>
      </c>
      <c r="D46" s="65" t="s">
        <v>443</v>
      </c>
      <c r="E46" s="66">
        <f t="shared" si="8"/>
        <v>209</v>
      </c>
      <c r="F46" s="66">
        <f t="shared" si="9"/>
        <v>124</v>
      </c>
      <c r="G46" s="66">
        <f t="shared" si="10"/>
        <v>333</v>
      </c>
      <c r="H46" s="62">
        <v>44</v>
      </c>
      <c r="I46" s="62">
        <v>29</v>
      </c>
      <c r="J46" s="62">
        <v>73</v>
      </c>
      <c r="K46" s="62">
        <v>63</v>
      </c>
      <c r="L46" s="62">
        <v>49</v>
      </c>
      <c r="M46" s="62">
        <v>112</v>
      </c>
      <c r="N46" s="62">
        <v>32</v>
      </c>
      <c r="O46" s="62">
        <v>16</v>
      </c>
      <c r="P46" s="62">
        <v>48</v>
      </c>
      <c r="Q46" s="62">
        <v>70</v>
      </c>
      <c r="R46" s="62">
        <v>30</v>
      </c>
      <c r="S46" s="62">
        <v>100</v>
      </c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</row>
    <row r="47" spans="2:31" x14ac:dyDescent="0.2">
      <c r="B47" s="53" t="s">
        <v>444</v>
      </c>
      <c r="C47" s="68"/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</row>
    <row r="48" spans="2:31" x14ac:dyDescent="0.2">
      <c r="B48" s="55" t="s">
        <v>38</v>
      </c>
      <c r="C48" s="56"/>
      <c r="D48" s="57"/>
      <c r="E48" s="58">
        <f t="shared" si="8"/>
        <v>1431</v>
      </c>
      <c r="F48" s="58">
        <f t="shared" si="9"/>
        <v>831</v>
      </c>
      <c r="G48" s="58">
        <f t="shared" si="10"/>
        <v>2262</v>
      </c>
      <c r="H48" s="58">
        <v>301</v>
      </c>
      <c r="I48" s="58">
        <v>202</v>
      </c>
      <c r="J48" s="58">
        <v>503</v>
      </c>
      <c r="K48" s="58">
        <v>387</v>
      </c>
      <c r="L48" s="58">
        <v>233</v>
      </c>
      <c r="M48" s="58">
        <v>620</v>
      </c>
      <c r="N48" s="58">
        <v>264</v>
      </c>
      <c r="O48" s="58">
        <v>127</v>
      </c>
      <c r="P48" s="58">
        <v>391</v>
      </c>
      <c r="Q48" s="58">
        <v>465</v>
      </c>
      <c r="R48" s="58">
        <v>267</v>
      </c>
      <c r="S48" s="58">
        <v>732</v>
      </c>
      <c r="T48" s="58">
        <v>12</v>
      </c>
      <c r="U48" s="58">
        <v>2</v>
      </c>
      <c r="V48" s="58">
        <v>14</v>
      </c>
      <c r="W48" s="58"/>
      <c r="X48" s="58"/>
      <c r="Y48" s="58"/>
      <c r="Z48" s="58"/>
      <c r="AA48" s="58"/>
      <c r="AB48" s="58"/>
      <c r="AC48" s="58">
        <v>2</v>
      </c>
      <c r="AD48" s="58"/>
      <c r="AE48" s="58">
        <v>2</v>
      </c>
    </row>
    <row r="49" spans="2:31" x14ac:dyDescent="0.2">
      <c r="B49" s="59" t="s">
        <v>51</v>
      </c>
      <c r="C49" s="60"/>
      <c r="D49" s="61"/>
      <c r="E49" s="62">
        <f t="shared" si="8"/>
        <v>743</v>
      </c>
      <c r="F49" s="62">
        <f t="shared" si="9"/>
        <v>426</v>
      </c>
      <c r="G49" s="62">
        <f t="shared" si="10"/>
        <v>1169</v>
      </c>
      <c r="H49" s="62">
        <v>158</v>
      </c>
      <c r="I49" s="62">
        <v>108</v>
      </c>
      <c r="J49" s="62">
        <v>266</v>
      </c>
      <c r="K49" s="62">
        <v>233</v>
      </c>
      <c r="L49" s="62">
        <v>113</v>
      </c>
      <c r="M49" s="62">
        <v>346</v>
      </c>
      <c r="N49" s="62">
        <v>144</v>
      </c>
      <c r="O49" s="62">
        <v>70</v>
      </c>
      <c r="P49" s="62">
        <v>214</v>
      </c>
      <c r="Q49" s="62">
        <v>197</v>
      </c>
      <c r="R49" s="62">
        <v>133</v>
      </c>
      <c r="S49" s="62">
        <v>330</v>
      </c>
      <c r="T49" s="62">
        <v>10</v>
      </c>
      <c r="U49" s="62">
        <v>2</v>
      </c>
      <c r="V49" s="62">
        <v>12</v>
      </c>
      <c r="W49" s="62"/>
      <c r="X49" s="62"/>
      <c r="Y49" s="62"/>
      <c r="Z49" s="62"/>
      <c r="AA49" s="62"/>
      <c r="AB49" s="62"/>
      <c r="AC49" s="62">
        <v>1</v>
      </c>
      <c r="AD49" s="62"/>
      <c r="AE49" s="62">
        <v>1</v>
      </c>
    </row>
    <row r="50" spans="2:31" x14ac:dyDescent="0.2">
      <c r="B50" s="63">
        <v>3.0104000000000002</v>
      </c>
      <c r="C50" s="64" t="s">
        <v>79</v>
      </c>
      <c r="D50" s="65" t="s">
        <v>80</v>
      </c>
      <c r="E50" s="66">
        <f t="shared" si="8"/>
        <v>151</v>
      </c>
      <c r="F50" s="66">
        <f t="shared" si="9"/>
        <v>58</v>
      </c>
      <c r="G50" s="66">
        <f t="shared" si="10"/>
        <v>209</v>
      </c>
      <c r="H50" s="62">
        <v>27</v>
      </c>
      <c r="I50" s="62">
        <v>5</v>
      </c>
      <c r="J50" s="62">
        <v>32</v>
      </c>
      <c r="K50" s="62">
        <v>46</v>
      </c>
      <c r="L50" s="62">
        <v>21</v>
      </c>
      <c r="M50" s="62">
        <v>67</v>
      </c>
      <c r="N50" s="62">
        <v>43</v>
      </c>
      <c r="O50" s="62">
        <v>10</v>
      </c>
      <c r="P50" s="62">
        <v>53</v>
      </c>
      <c r="Q50" s="62">
        <v>34</v>
      </c>
      <c r="R50" s="62">
        <v>22</v>
      </c>
      <c r="S50" s="62">
        <v>56</v>
      </c>
      <c r="T50" s="62"/>
      <c r="U50" s="62"/>
      <c r="V50" s="62"/>
      <c r="W50" s="62"/>
      <c r="X50" s="62"/>
      <c r="Y50" s="62"/>
      <c r="Z50" s="62"/>
      <c r="AA50" s="62"/>
      <c r="AB50" s="62"/>
      <c r="AC50" s="62">
        <v>1</v>
      </c>
      <c r="AD50" s="62"/>
      <c r="AE50" s="62">
        <v>1</v>
      </c>
    </row>
    <row r="51" spans="2:31" x14ac:dyDescent="0.2">
      <c r="B51" s="63">
        <v>11.0701</v>
      </c>
      <c r="C51" s="64" t="s">
        <v>81</v>
      </c>
      <c r="D51" s="65" t="s">
        <v>82</v>
      </c>
      <c r="E51" s="66">
        <f t="shared" si="8"/>
        <v>26</v>
      </c>
      <c r="F51" s="66">
        <f t="shared" si="9"/>
        <v>107</v>
      </c>
      <c r="G51" s="66">
        <f t="shared" si="10"/>
        <v>133</v>
      </c>
      <c r="H51" s="62">
        <v>5</v>
      </c>
      <c r="I51" s="62">
        <v>35</v>
      </c>
      <c r="J51" s="62">
        <v>40</v>
      </c>
      <c r="K51" s="62">
        <v>10</v>
      </c>
      <c r="L51" s="62">
        <v>29</v>
      </c>
      <c r="M51" s="62">
        <v>39</v>
      </c>
      <c r="N51" s="62">
        <v>5</v>
      </c>
      <c r="O51" s="62">
        <v>12</v>
      </c>
      <c r="P51" s="62">
        <v>17</v>
      </c>
      <c r="Q51" s="62">
        <v>5</v>
      </c>
      <c r="R51" s="62">
        <v>30</v>
      </c>
      <c r="S51" s="62">
        <v>35</v>
      </c>
      <c r="T51" s="62">
        <v>1</v>
      </c>
      <c r="U51" s="62">
        <v>1</v>
      </c>
      <c r="V51" s="62">
        <v>2</v>
      </c>
      <c r="W51" s="62"/>
      <c r="X51" s="62"/>
      <c r="Y51" s="62"/>
      <c r="Z51" s="62"/>
      <c r="AA51" s="62"/>
      <c r="AB51" s="62"/>
      <c r="AC51" s="62"/>
      <c r="AD51" s="62"/>
      <c r="AE51" s="62"/>
    </row>
    <row r="52" spans="2:31" x14ac:dyDescent="0.2">
      <c r="B52" s="63">
        <v>30.180099999999999</v>
      </c>
      <c r="C52" s="64" t="s">
        <v>95</v>
      </c>
      <c r="D52" s="65" t="s">
        <v>96</v>
      </c>
      <c r="E52" s="66">
        <f t="shared" si="8"/>
        <v>182</v>
      </c>
      <c r="F52" s="66">
        <f t="shared" si="9"/>
        <v>73</v>
      </c>
      <c r="G52" s="66">
        <f t="shared" si="10"/>
        <v>255</v>
      </c>
      <c r="H52" s="62">
        <v>35</v>
      </c>
      <c r="I52" s="62">
        <v>17</v>
      </c>
      <c r="J52" s="62">
        <v>52</v>
      </c>
      <c r="K52" s="62">
        <v>50</v>
      </c>
      <c r="L52" s="62">
        <v>23</v>
      </c>
      <c r="M52" s="62">
        <v>73</v>
      </c>
      <c r="N52" s="62">
        <v>29</v>
      </c>
      <c r="O52" s="62">
        <v>11</v>
      </c>
      <c r="P52" s="62">
        <v>40</v>
      </c>
      <c r="Q52" s="62">
        <v>67</v>
      </c>
      <c r="R52" s="62">
        <v>21</v>
      </c>
      <c r="S52" s="62">
        <v>88</v>
      </c>
      <c r="T52" s="62">
        <v>1</v>
      </c>
      <c r="U52" s="62">
        <v>1</v>
      </c>
      <c r="V52" s="62">
        <v>2</v>
      </c>
      <c r="W52" s="62"/>
      <c r="X52" s="62"/>
      <c r="Y52" s="62"/>
      <c r="Z52" s="62"/>
      <c r="AA52" s="62"/>
      <c r="AB52" s="62"/>
      <c r="AC52" s="62"/>
      <c r="AD52" s="62"/>
      <c r="AE52" s="62"/>
    </row>
    <row r="53" spans="2:31" x14ac:dyDescent="0.2">
      <c r="B53" s="63">
        <v>40.0501</v>
      </c>
      <c r="C53" s="64" t="s">
        <v>99</v>
      </c>
      <c r="D53" s="65" t="s">
        <v>100</v>
      </c>
      <c r="E53" s="66">
        <f t="shared" si="8"/>
        <v>154</v>
      </c>
      <c r="F53" s="66">
        <f t="shared" si="9"/>
        <v>94</v>
      </c>
      <c r="G53" s="66">
        <f t="shared" si="10"/>
        <v>248</v>
      </c>
      <c r="H53" s="62">
        <v>24</v>
      </c>
      <c r="I53" s="62">
        <v>16</v>
      </c>
      <c r="J53" s="62">
        <v>40</v>
      </c>
      <c r="K53" s="62">
        <v>38</v>
      </c>
      <c r="L53" s="62">
        <v>19</v>
      </c>
      <c r="M53" s="62">
        <v>57</v>
      </c>
      <c r="N53" s="62">
        <v>37</v>
      </c>
      <c r="O53" s="62">
        <v>20</v>
      </c>
      <c r="P53" s="62">
        <v>57</v>
      </c>
      <c r="Q53" s="62">
        <v>54</v>
      </c>
      <c r="R53" s="62">
        <v>39</v>
      </c>
      <c r="S53" s="62">
        <v>93</v>
      </c>
      <c r="T53" s="62">
        <v>1</v>
      </c>
      <c r="U53" s="62"/>
      <c r="V53" s="62">
        <v>1</v>
      </c>
      <c r="W53" s="62"/>
      <c r="X53" s="62"/>
      <c r="Y53" s="62"/>
      <c r="Z53" s="62"/>
      <c r="AA53" s="62"/>
      <c r="AB53" s="62"/>
      <c r="AC53" s="62"/>
      <c r="AD53" s="62"/>
      <c r="AE53" s="62"/>
    </row>
    <row r="54" spans="2:31" x14ac:dyDescent="0.2">
      <c r="B54" s="63">
        <v>40.080100000000002</v>
      </c>
      <c r="C54" s="64" t="s">
        <v>101</v>
      </c>
      <c r="D54" s="65" t="s">
        <v>102</v>
      </c>
      <c r="E54" s="66">
        <f t="shared" si="8"/>
        <v>136</v>
      </c>
      <c r="F54" s="66">
        <f t="shared" si="9"/>
        <v>80</v>
      </c>
      <c r="G54" s="66">
        <f t="shared" si="10"/>
        <v>216</v>
      </c>
      <c r="H54" s="62">
        <v>48</v>
      </c>
      <c r="I54" s="62">
        <v>29</v>
      </c>
      <c r="J54" s="62">
        <v>77</v>
      </c>
      <c r="K54" s="62">
        <v>65</v>
      </c>
      <c r="L54" s="62">
        <v>21</v>
      </c>
      <c r="M54" s="62">
        <v>86</v>
      </c>
      <c r="N54" s="62">
        <v>15</v>
      </c>
      <c r="O54" s="62">
        <v>13</v>
      </c>
      <c r="P54" s="62">
        <v>28</v>
      </c>
      <c r="Q54" s="62">
        <v>8</v>
      </c>
      <c r="R54" s="62">
        <v>17</v>
      </c>
      <c r="S54" s="62">
        <v>25</v>
      </c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</row>
    <row r="55" spans="2:31" x14ac:dyDescent="0.2">
      <c r="B55" s="63">
        <v>51.310099999999998</v>
      </c>
      <c r="C55" s="64" t="s">
        <v>83</v>
      </c>
      <c r="D55" s="65" t="s">
        <v>84</v>
      </c>
      <c r="E55" s="66">
        <f t="shared" si="8"/>
        <v>94</v>
      </c>
      <c r="F55" s="66">
        <f t="shared" si="9"/>
        <v>14</v>
      </c>
      <c r="G55" s="66">
        <f t="shared" si="10"/>
        <v>108</v>
      </c>
      <c r="H55" s="62">
        <v>19</v>
      </c>
      <c r="I55" s="62">
        <v>6</v>
      </c>
      <c r="J55" s="62">
        <v>25</v>
      </c>
      <c r="K55" s="62">
        <v>24</v>
      </c>
      <c r="L55" s="62"/>
      <c r="M55" s="62">
        <v>24</v>
      </c>
      <c r="N55" s="62">
        <v>15</v>
      </c>
      <c r="O55" s="62">
        <v>4</v>
      </c>
      <c r="P55" s="62">
        <v>19</v>
      </c>
      <c r="Q55" s="62">
        <v>29</v>
      </c>
      <c r="R55" s="62">
        <v>4</v>
      </c>
      <c r="S55" s="62">
        <v>33</v>
      </c>
      <c r="T55" s="62">
        <v>7</v>
      </c>
      <c r="U55" s="62"/>
      <c r="V55" s="62">
        <v>7</v>
      </c>
      <c r="W55" s="62"/>
      <c r="X55" s="62"/>
      <c r="Y55" s="62"/>
      <c r="Z55" s="62"/>
      <c r="AA55" s="62"/>
      <c r="AB55" s="62"/>
      <c r="AC55" s="62"/>
      <c r="AD55" s="62"/>
      <c r="AE55" s="62"/>
    </row>
    <row r="56" spans="2:31" x14ac:dyDescent="0.2">
      <c r="B56" s="59" t="s">
        <v>429</v>
      </c>
      <c r="C56" s="60"/>
      <c r="D56" s="61"/>
      <c r="E56" s="62">
        <f t="shared" si="8"/>
        <v>617</v>
      </c>
      <c r="F56" s="62">
        <f t="shared" si="9"/>
        <v>351</v>
      </c>
      <c r="G56" s="62">
        <f t="shared" si="10"/>
        <v>968</v>
      </c>
      <c r="H56" s="62">
        <v>117</v>
      </c>
      <c r="I56" s="62">
        <v>80</v>
      </c>
      <c r="J56" s="62">
        <v>197</v>
      </c>
      <c r="K56" s="62">
        <v>129</v>
      </c>
      <c r="L56" s="62">
        <v>92</v>
      </c>
      <c r="M56" s="62">
        <v>221</v>
      </c>
      <c r="N56" s="62">
        <v>110</v>
      </c>
      <c r="O56" s="62">
        <v>52</v>
      </c>
      <c r="P56" s="62">
        <v>162</v>
      </c>
      <c r="Q56" s="62">
        <v>259</v>
      </c>
      <c r="R56" s="62">
        <v>127</v>
      </c>
      <c r="S56" s="62">
        <v>386</v>
      </c>
      <c r="T56" s="62">
        <v>1</v>
      </c>
      <c r="U56" s="62"/>
      <c r="V56" s="62">
        <v>1</v>
      </c>
      <c r="W56" s="62"/>
      <c r="X56" s="62"/>
      <c r="Y56" s="62"/>
      <c r="Z56" s="62"/>
      <c r="AA56" s="62"/>
      <c r="AB56" s="62"/>
      <c r="AC56" s="62">
        <v>1</v>
      </c>
      <c r="AD56" s="62"/>
      <c r="AE56" s="62">
        <v>1</v>
      </c>
    </row>
    <row r="57" spans="2:31" x14ac:dyDescent="0.2">
      <c r="B57" s="67">
        <v>26.010100000000001</v>
      </c>
      <c r="C57" s="64" t="s">
        <v>85</v>
      </c>
      <c r="D57" s="65" t="s">
        <v>86</v>
      </c>
      <c r="E57" s="66">
        <f t="shared" si="8"/>
        <v>42</v>
      </c>
      <c r="F57" s="66">
        <f t="shared" si="9"/>
        <v>8</v>
      </c>
      <c r="G57" s="66">
        <f t="shared" si="10"/>
        <v>50</v>
      </c>
      <c r="H57" s="62"/>
      <c r="I57" s="62"/>
      <c r="J57" s="62"/>
      <c r="K57" s="62"/>
      <c r="L57" s="62"/>
      <c r="M57" s="62"/>
      <c r="N57" s="62">
        <v>2</v>
      </c>
      <c r="O57" s="62"/>
      <c r="P57" s="62">
        <v>2</v>
      </c>
      <c r="Q57" s="62">
        <v>40</v>
      </c>
      <c r="R57" s="62">
        <v>8</v>
      </c>
      <c r="S57" s="62">
        <v>48</v>
      </c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</row>
    <row r="58" spans="2:31" x14ac:dyDescent="0.2">
      <c r="B58" s="71"/>
      <c r="C58" s="64" t="s">
        <v>87</v>
      </c>
      <c r="D58" s="65" t="s">
        <v>88</v>
      </c>
      <c r="E58" s="66">
        <f t="shared" si="8"/>
        <v>147</v>
      </c>
      <c r="F58" s="66">
        <f t="shared" si="9"/>
        <v>69</v>
      </c>
      <c r="G58" s="66">
        <f t="shared" si="10"/>
        <v>216</v>
      </c>
      <c r="H58" s="62"/>
      <c r="I58" s="62">
        <v>1</v>
      </c>
      <c r="J58" s="62">
        <v>1</v>
      </c>
      <c r="K58" s="62">
        <v>7</v>
      </c>
      <c r="L58" s="62">
        <v>3</v>
      </c>
      <c r="M58" s="62">
        <v>10</v>
      </c>
      <c r="N58" s="62">
        <v>31</v>
      </c>
      <c r="O58" s="62">
        <v>13</v>
      </c>
      <c r="P58" s="62">
        <v>44</v>
      </c>
      <c r="Q58" s="62">
        <v>109</v>
      </c>
      <c r="R58" s="62">
        <v>52</v>
      </c>
      <c r="S58" s="62">
        <v>161</v>
      </c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</row>
    <row r="59" spans="2:31" x14ac:dyDescent="0.2">
      <c r="B59" s="68"/>
      <c r="C59" s="64" t="s">
        <v>89</v>
      </c>
      <c r="D59" s="65" t="s">
        <v>90</v>
      </c>
      <c r="E59" s="66">
        <f t="shared" si="8"/>
        <v>428</v>
      </c>
      <c r="F59" s="66">
        <f t="shared" si="9"/>
        <v>274</v>
      </c>
      <c r="G59" s="66">
        <f t="shared" si="10"/>
        <v>702</v>
      </c>
      <c r="H59" s="62">
        <v>117</v>
      </c>
      <c r="I59" s="62">
        <v>79</v>
      </c>
      <c r="J59" s="62">
        <v>196</v>
      </c>
      <c r="K59" s="62">
        <v>122</v>
      </c>
      <c r="L59" s="62">
        <v>89</v>
      </c>
      <c r="M59" s="62">
        <v>211</v>
      </c>
      <c r="N59" s="62">
        <v>77</v>
      </c>
      <c r="O59" s="62">
        <v>39</v>
      </c>
      <c r="P59" s="62">
        <v>116</v>
      </c>
      <c r="Q59" s="62">
        <v>110</v>
      </c>
      <c r="R59" s="62">
        <v>67</v>
      </c>
      <c r="S59" s="62">
        <v>177</v>
      </c>
      <c r="T59" s="62">
        <v>1</v>
      </c>
      <c r="U59" s="62"/>
      <c r="V59" s="62">
        <v>1</v>
      </c>
      <c r="W59" s="62"/>
      <c r="X59" s="62"/>
      <c r="Y59" s="62"/>
      <c r="Z59" s="62"/>
      <c r="AA59" s="62"/>
      <c r="AB59" s="62"/>
      <c r="AC59" s="62">
        <v>1</v>
      </c>
      <c r="AD59" s="62"/>
      <c r="AE59" s="62">
        <v>1</v>
      </c>
    </row>
    <row r="60" spans="2:31" x14ac:dyDescent="0.2">
      <c r="B60" s="59" t="s">
        <v>435</v>
      </c>
      <c r="C60" s="60"/>
      <c r="D60" s="61"/>
      <c r="E60" s="62">
        <f t="shared" si="8"/>
        <v>71</v>
      </c>
      <c r="F60" s="62">
        <f t="shared" si="9"/>
        <v>54</v>
      </c>
      <c r="G60" s="62">
        <f t="shared" si="10"/>
        <v>125</v>
      </c>
      <c r="H60" s="62">
        <v>26</v>
      </c>
      <c r="I60" s="62">
        <v>14</v>
      </c>
      <c r="J60" s="62">
        <v>40</v>
      </c>
      <c r="K60" s="62">
        <v>25</v>
      </c>
      <c r="L60" s="62">
        <v>28</v>
      </c>
      <c r="M60" s="62">
        <v>53</v>
      </c>
      <c r="N60" s="62">
        <v>10</v>
      </c>
      <c r="O60" s="62">
        <v>5</v>
      </c>
      <c r="P60" s="62">
        <v>15</v>
      </c>
      <c r="Q60" s="62">
        <v>9</v>
      </c>
      <c r="R60" s="62">
        <v>7</v>
      </c>
      <c r="S60" s="62">
        <v>16</v>
      </c>
      <c r="T60" s="62">
        <v>1</v>
      </c>
      <c r="U60" s="62"/>
      <c r="V60" s="62">
        <v>1</v>
      </c>
      <c r="W60" s="62"/>
      <c r="X60" s="62"/>
      <c r="Y60" s="62"/>
      <c r="Z60" s="62"/>
      <c r="AA60" s="62"/>
      <c r="AB60" s="62"/>
      <c r="AC60" s="62"/>
      <c r="AD60" s="62"/>
      <c r="AE60" s="62"/>
    </row>
    <row r="61" spans="2:31" x14ac:dyDescent="0.2">
      <c r="B61" s="63">
        <v>27.010100000000001</v>
      </c>
      <c r="C61" s="64" t="s">
        <v>91</v>
      </c>
      <c r="D61" s="65" t="s">
        <v>92</v>
      </c>
      <c r="E61" s="66">
        <f t="shared" si="8"/>
        <v>71</v>
      </c>
      <c r="F61" s="66">
        <f t="shared" si="9"/>
        <v>54</v>
      </c>
      <c r="G61" s="66">
        <f t="shared" si="10"/>
        <v>125</v>
      </c>
      <c r="H61" s="62">
        <v>26</v>
      </c>
      <c r="I61" s="62">
        <v>14</v>
      </c>
      <c r="J61" s="62">
        <v>40</v>
      </c>
      <c r="K61" s="62">
        <v>25</v>
      </c>
      <c r="L61" s="62">
        <v>28</v>
      </c>
      <c r="M61" s="62">
        <v>53</v>
      </c>
      <c r="N61" s="62">
        <v>10</v>
      </c>
      <c r="O61" s="62">
        <v>5</v>
      </c>
      <c r="P61" s="62">
        <v>15</v>
      </c>
      <c r="Q61" s="62">
        <v>9</v>
      </c>
      <c r="R61" s="62">
        <v>7</v>
      </c>
      <c r="S61" s="62">
        <v>16</v>
      </c>
      <c r="T61" s="62">
        <v>1</v>
      </c>
      <c r="U61" s="62"/>
      <c r="V61" s="62">
        <v>1</v>
      </c>
      <c r="W61" s="62"/>
      <c r="X61" s="62"/>
      <c r="Y61" s="62"/>
      <c r="Z61" s="62"/>
      <c r="AA61" s="62"/>
      <c r="AB61" s="62"/>
      <c r="AC61" s="62"/>
      <c r="AD61" s="62"/>
      <c r="AE61" s="62"/>
    </row>
    <row r="62" spans="2:31" x14ac:dyDescent="0.2">
      <c r="B62" s="53" t="s">
        <v>113</v>
      </c>
      <c r="C62" s="68"/>
      <c r="D62" s="69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</row>
    <row r="63" spans="2:31" x14ac:dyDescent="0.2">
      <c r="B63" s="55" t="s">
        <v>38</v>
      </c>
      <c r="C63" s="56"/>
      <c r="D63" s="57"/>
      <c r="E63" s="58">
        <f t="shared" si="8"/>
        <v>1230</v>
      </c>
      <c r="F63" s="58">
        <f t="shared" si="9"/>
        <v>489</v>
      </c>
      <c r="G63" s="58">
        <f t="shared" si="10"/>
        <v>1719</v>
      </c>
      <c r="H63" s="58">
        <v>285</v>
      </c>
      <c r="I63" s="58">
        <v>128</v>
      </c>
      <c r="J63" s="58">
        <v>413</v>
      </c>
      <c r="K63" s="58">
        <v>359</v>
      </c>
      <c r="L63" s="58">
        <v>123</v>
      </c>
      <c r="M63" s="58">
        <v>482</v>
      </c>
      <c r="N63" s="58">
        <v>225</v>
      </c>
      <c r="O63" s="58">
        <v>105</v>
      </c>
      <c r="P63" s="58">
        <v>330</v>
      </c>
      <c r="Q63" s="58">
        <v>353</v>
      </c>
      <c r="R63" s="58">
        <v>132</v>
      </c>
      <c r="S63" s="58">
        <v>485</v>
      </c>
      <c r="T63" s="58">
        <v>5</v>
      </c>
      <c r="U63" s="58">
        <v>1</v>
      </c>
      <c r="V63" s="58">
        <v>6</v>
      </c>
      <c r="W63" s="58"/>
      <c r="X63" s="58"/>
      <c r="Y63" s="58"/>
      <c r="Z63" s="58"/>
      <c r="AA63" s="58"/>
      <c r="AB63" s="58"/>
      <c r="AC63" s="58">
        <v>3</v>
      </c>
      <c r="AD63" s="58"/>
      <c r="AE63" s="58">
        <v>3</v>
      </c>
    </row>
    <row r="64" spans="2:31" x14ac:dyDescent="0.2">
      <c r="B64" s="59" t="s">
        <v>51</v>
      </c>
      <c r="C64" s="60"/>
      <c r="D64" s="61"/>
      <c r="E64" s="62">
        <f t="shared" si="8"/>
        <v>1230</v>
      </c>
      <c r="F64" s="62">
        <f t="shared" si="9"/>
        <v>489</v>
      </c>
      <c r="G64" s="62">
        <f t="shared" si="10"/>
        <v>1719</v>
      </c>
      <c r="H64" s="62">
        <v>285</v>
      </c>
      <c r="I64" s="62">
        <v>128</v>
      </c>
      <c r="J64" s="62">
        <v>413</v>
      </c>
      <c r="K64" s="62">
        <v>359</v>
      </c>
      <c r="L64" s="62">
        <v>123</v>
      </c>
      <c r="M64" s="62">
        <v>482</v>
      </c>
      <c r="N64" s="62">
        <v>225</v>
      </c>
      <c r="O64" s="62">
        <v>105</v>
      </c>
      <c r="P64" s="62">
        <v>330</v>
      </c>
      <c r="Q64" s="62">
        <v>353</v>
      </c>
      <c r="R64" s="62">
        <v>132</v>
      </c>
      <c r="S64" s="62">
        <v>485</v>
      </c>
      <c r="T64" s="62">
        <v>5</v>
      </c>
      <c r="U64" s="62">
        <v>1</v>
      </c>
      <c r="V64" s="62">
        <v>6</v>
      </c>
      <c r="W64" s="62"/>
      <c r="X64" s="62"/>
      <c r="Y64" s="62"/>
      <c r="Z64" s="62"/>
      <c r="AA64" s="62"/>
      <c r="AB64" s="62"/>
      <c r="AC64" s="62">
        <v>3</v>
      </c>
      <c r="AD64" s="62"/>
      <c r="AE64" s="62">
        <v>3</v>
      </c>
    </row>
    <row r="65" spans="2:31" x14ac:dyDescent="0.2">
      <c r="B65" s="63">
        <v>42.010100000000001</v>
      </c>
      <c r="C65" s="64" t="s">
        <v>104</v>
      </c>
      <c r="D65" s="65" t="s">
        <v>105</v>
      </c>
      <c r="E65" s="66">
        <f t="shared" si="8"/>
        <v>401</v>
      </c>
      <c r="F65" s="66">
        <f t="shared" si="9"/>
        <v>110</v>
      </c>
      <c r="G65" s="66">
        <f t="shared" si="10"/>
        <v>511</v>
      </c>
      <c r="H65" s="62">
        <v>55</v>
      </c>
      <c r="I65" s="62">
        <v>17</v>
      </c>
      <c r="J65" s="62">
        <v>72</v>
      </c>
      <c r="K65" s="62">
        <v>107</v>
      </c>
      <c r="L65" s="62">
        <v>28</v>
      </c>
      <c r="M65" s="62">
        <v>135</v>
      </c>
      <c r="N65" s="62">
        <v>105</v>
      </c>
      <c r="O65" s="62">
        <v>27</v>
      </c>
      <c r="P65" s="62">
        <v>132</v>
      </c>
      <c r="Q65" s="62">
        <v>131</v>
      </c>
      <c r="R65" s="62">
        <v>38</v>
      </c>
      <c r="S65" s="62">
        <v>169</v>
      </c>
      <c r="T65" s="62">
        <v>2</v>
      </c>
      <c r="U65" s="62"/>
      <c r="V65" s="62">
        <v>2</v>
      </c>
      <c r="W65" s="62"/>
      <c r="X65" s="62"/>
      <c r="Y65" s="62"/>
      <c r="Z65" s="62"/>
      <c r="AA65" s="62"/>
      <c r="AB65" s="62"/>
      <c r="AC65" s="62">
        <v>1</v>
      </c>
      <c r="AD65" s="62"/>
      <c r="AE65" s="62">
        <v>1</v>
      </c>
    </row>
    <row r="66" spans="2:31" x14ac:dyDescent="0.2">
      <c r="B66" s="63">
        <v>44.070099999999996</v>
      </c>
      <c r="C66" s="64" t="s">
        <v>108</v>
      </c>
      <c r="D66" s="65" t="s">
        <v>109</v>
      </c>
      <c r="E66" s="66">
        <f t="shared" si="8"/>
        <v>233</v>
      </c>
      <c r="F66" s="66">
        <f t="shared" si="9"/>
        <v>42</v>
      </c>
      <c r="G66" s="66">
        <f t="shared" si="10"/>
        <v>275</v>
      </c>
      <c r="H66" s="62">
        <v>42</v>
      </c>
      <c r="I66" s="62">
        <v>15</v>
      </c>
      <c r="J66" s="62">
        <v>57</v>
      </c>
      <c r="K66" s="62">
        <v>67</v>
      </c>
      <c r="L66" s="62">
        <v>9</v>
      </c>
      <c r="M66" s="62">
        <v>76</v>
      </c>
      <c r="N66" s="62">
        <v>40</v>
      </c>
      <c r="O66" s="62">
        <v>7</v>
      </c>
      <c r="P66" s="62">
        <v>47</v>
      </c>
      <c r="Q66" s="62">
        <v>83</v>
      </c>
      <c r="R66" s="62">
        <v>11</v>
      </c>
      <c r="S66" s="62">
        <v>94</v>
      </c>
      <c r="T66" s="62">
        <v>1</v>
      </c>
      <c r="U66" s="62"/>
      <c r="V66" s="62">
        <v>1</v>
      </c>
      <c r="W66" s="62"/>
      <c r="X66" s="62"/>
      <c r="Y66" s="62"/>
      <c r="Z66" s="62"/>
      <c r="AA66" s="62"/>
      <c r="AB66" s="62"/>
      <c r="AC66" s="62"/>
      <c r="AD66" s="62"/>
      <c r="AE66" s="62"/>
    </row>
    <row r="67" spans="2:31" x14ac:dyDescent="0.2">
      <c r="B67" s="67">
        <v>45.010100000000001</v>
      </c>
      <c r="C67" s="64" t="s">
        <v>110</v>
      </c>
      <c r="D67" s="65" t="s">
        <v>111</v>
      </c>
      <c r="E67" s="66">
        <f t="shared" ref="E67:E93" si="11">H67+K67+N67+Q67+T67+W67+Z67+AC67</f>
        <v>0</v>
      </c>
      <c r="F67" s="66">
        <f t="shared" ref="F67:F93" si="12">I67+L67+O67+R67+U67+X67+AA67+AD67</f>
        <v>1</v>
      </c>
      <c r="G67" s="66">
        <f t="shared" ref="G67:G93" si="13">SUM(E67:F67)</f>
        <v>1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>
        <v>1</v>
      </c>
      <c r="S67" s="62">
        <v>1</v>
      </c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</row>
    <row r="68" spans="2:31" x14ac:dyDescent="0.2">
      <c r="B68" s="68"/>
      <c r="C68" s="64" t="s">
        <v>112</v>
      </c>
      <c r="D68" s="65" t="s">
        <v>113</v>
      </c>
      <c r="E68" s="66">
        <f t="shared" si="11"/>
        <v>111</v>
      </c>
      <c r="F68" s="66">
        <f t="shared" si="12"/>
        <v>43</v>
      </c>
      <c r="G68" s="66">
        <f t="shared" si="13"/>
        <v>154</v>
      </c>
      <c r="H68" s="62">
        <v>48</v>
      </c>
      <c r="I68" s="62">
        <v>16</v>
      </c>
      <c r="J68" s="62">
        <v>64</v>
      </c>
      <c r="K68" s="62">
        <v>36</v>
      </c>
      <c r="L68" s="62">
        <v>12</v>
      </c>
      <c r="M68" s="62">
        <v>48</v>
      </c>
      <c r="N68" s="62">
        <v>13</v>
      </c>
      <c r="O68" s="62">
        <v>9</v>
      </c>
      <c r="P68" s="62">
        <v>22</v>
      </c>
      <c r="Q68" s="62">
        <v>12</v>
      </c>
      <c r="R68" s="62">
        <v>5</v>
      </c>
      <c r="S68" s="62">
        <v>17</v>
      </c>
      <c r="T68" s="62">
        <v>2</v>
      </c>
      <c r="U68" s="62">
        <v>1</v>
      </c>
      <c r="V68" s="62">
        <v>3</v>
      </c>
      <c r="W68" s="62"/>
      <c r="X68" s="62"/>
      <c r="Y68" s="62"/>
      <c r="Z68" s="62"/>
      <c r="AA68" s="62"/>
      <c r="AB68" s="62"/>
      <c r="AC68" s="62"/>
      <c r="AD68" s="62"/>
      <c r="AE68" s="62"/>
    </row>
    <row r="69" spans="2:31" x14ac:dyDescent="0.2">
      <c r="B69" s="63">
        <v>45.020099999999999</v>
      </c>
      <c r="C69" s="64" t="s">
        <v>114</v>
      </c>
      <c r="D69" s="65" t="s">
        <v>115</v>
      </c>
      <c r="E69" s="66">
        <f t="shared" si="11"/>
        <v>88</v>
      </c>
      <c r="F69" s="66">
        <f t="shared" si="12"/>
        <v>43</v>
      </c>
      <c r="G69" s="66">
        <f t="shared" si="13"/>
        <v>131</v>
      </c>
      <c r="H69" s="62">
        <v>16</v>
      </c>
      <c r="I69" s="62">
        <v>9</v>
      </c>
      <c r="J69" s="62">
        <v>25</v>
      </c>
      <c r="K69" s="62">
        <v>34</v>
      </c>
      <c r="L69" s="62">
        <v>7</v>
      </c>
      <c r="M69" s="62">
        <v>41</v>
      </c>
      <c r="N69" s="62">
        <v>10</v>
      </c>
      <c r="O69" s="62">
        <v>12</v>
      </c>
      <c r="P69" s="62">
        <v>22</v>
      </c>
      <c r="Q69" s="62">
        <v>27</v>
      </c>
      <c r="R69" s="62">
        <v>15</v>
      </c>
      <c r="S69" s="62">
        <v>42</v>
      </c>
      <c r="T69" s="62"/>
      <c r="U69" s="62"/>
      <c r="V69" s="62"/>
      <c r="W69" s="62"/>
      <c r="X69" s="62"/>
      <c r="Y69" s="62"/>
      <c r="Z69" s="62"/>
      <c r="AA69" s="62"/>
      <c r="AB69" s="62"/>
      <c r="AC69" s="62">
        <v>1</v>
      </c>
      <c r="AD69" s="62"/>
      <c r="AE69" s="62">
        <v>1</v>
      </c>
    </row>
    <row r="70" spans="2:31" x14ac:dyDescent="0.2">
      <c r="B70" s="63">
        <v>45.060099999999998</v>
      </c>
      <c r="C70" s="64" t="s">
        <v>116</v>
      </c>
      <c r="D70" s="65" t="s">
        <v>447</v>
      </c>
      <c r="E70" s="66">
        <f t="shared" si="11"/>
        <v>28</v>
      </c>
      <c r="F70" s="66">
        <f t="shared" si="12"/>
        <v>45</v>
      </c>
      <c r="G70" s="66">
        <f t="shared" si="13"/>
        <v>73</v>
      </c>
      <c r="H70" s="62">
        <v>10</v>
      </c>
      <c r="I70" s="62">
        <v>12</v>
      </c>
      <c r="J70" s="62">
        <v>22</v>
      </c>
      <c r="K70" s="62">
        <v>6</v>
      </c>
      <c r="L70" s="62">
        <v>10</v>
      </c>
      <c r="M70" s="62">
        <v>16</v>
      </c>
      <c r="N70" s="62">
        <v>4</v>
      </c>
      <c r="O70" s="62">
        <v>6</v>
      </c>
      <c r="P70" s="62">
        <v>10</v>
      </c>
      <c r="Q70" s="62">
        <v>8</v>
      </c>
      <c r="R70" s="62">
        <v>17</v>
      </c>
      <c r="S70" s="62">
        <v>25</v>
      </c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</row>
    <row r="71" spans="2:31" x14ac:dyDescent="0.2">
      <c r="B71" s="63">
        <v>45.070099999999996</v>
      </c>
      <c r="C71" s="64" t="s">
        <v>118</v>
      </c>
      <c r="D71" s="65" t="s">
        <v>119</v>
      </c>
      <c r="E71" s="66">
        <f t="shared" si="11"/>
        <v>34</v>
      </c>
      <c r="F71" s="66">
        <f t="shared" si="12"/>
        <v>36</v>
      </c>
      <c r="G71" s="66">
        <f t="shared" si="13"/>
        <v>70</v>
      </c>
      <c r="H71" s="62">
        <v>13</v>
      </c>
      <c r="I71" s="62">
        <v>19</v>
      </c>
      <c r="J71" s="62">
        <v>32</v>
      </c>
      <c r="K71" s="62">
        <v>5</v>
      </c>
      <c r="L71" s="62">
        <v>5</v>
      </c>
      <c r="M71" s="62">
        <v>10</v>
      </c>
      <c r="N71" s="62">
        <v>7</v>
      </c>
      <c r="O71" s="62">
        <v>6</v>
      </c>
      <c r="P71" s="62">
        <v>13</v>
      </c>
      <c r="Q71" s="62">
        <v>9</v>
      </c>
      <c r="R71" s="62">
        <v>6</v>
      </c>
      <c r="S71" s="62">
        <v>15</v>
      </c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</row>
    <row r="72" spans="2:31" x14ac:dyDescent="0.2">
      <c r="B72" s="63">
        <v>45.100099999999998</v>
      </c>
      <c r="C72" s="64" t="s">
        <v>120</v>
      </c>
      <c r="D72" s="65" t="s">
        <v>121</v>
      </c>
      <c r="E72" s="66">
        <f t="shared" si="11"/>
        <v>142</v>
      </c>
      <c r="F72" s="66">
        <f t="shared" si="12"/>
        <v>110</v>
      </c>
      <c r="G72" s="66">
        <f t="shared" si="13"/>
        <v>252</v>
      </c>
      <c r="H72" s="62">
        <v>43</v>
      </c>
      <c r="I72" s="62">
        <v>24</v>
      </c>
      <c r="J72" s="62">
        <v>67</v>
      </c>
      <c r="K72" s="62">
        <v>39</v>
      </c>
      <c r="L72" s="62">
        <v>37</v>
      </c>
      <c r="M72" s="62">
        <v>76</v>
      </c>
      <c r="N72" s="62">
        <v>19</v>
      </c>
      <c r="O72" s="62">
        <v>21</v>
      </c>
      <c r="P72" s="62">
        <v>40</v>
      </c>
      <c r="Q72" s="62">
        <v>41</v>
      </c>
      <c r="R72" s="62">
        <v>28</v>
      </c>
      <c r="S72" s="62">
        <v>69</v>
      </c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</row>
    <row r="73" spans="2:31" x14ac:dyDescent="0.2">
      <c r="B73" s="63">
        <v>45.110100000000003</v>
      </c>
      <c r="C73" s="64" t="s">
        <v>122</v>
      </c>
      <c r="D73" s="65" t="s">
        <v>123</v>
      </c>
      <c r="E73" s="66">
        <f t="shared" si="11"/>
        <v>129</v>
      </c>
      <c r="F73" s="66">
        <f t="shared" si="12"/>
        <v>34</v>
      </c>
      <c r="G73" s="66">
        <f t="shared" si="13"/>
        <v>163</v>
      </c>
      <c r="H73" s="62">
        <v>50</v>
      </c>
      <c r="I73" s="62">
        <v>12</v>
      </c>
      <c r="J73" s="62">
        <v>62</v>
      </c>
      <c r="K73" s="62">
        <v>47</v>
      </c>
      <c r="L73" s="62">
        <v>10</v>
      </c>
      <c r="M73" s="62">
        <v>57</v>
      </c>
      <c r="N73" s="62">
        <v>16</v>
      </c>
      <c r="O73" s="62">
        <v>10</v>
      </c>
      <c r="P73" s="62">
        <v>26</v>
      </c>
      <c r="Q73" s="62">
        <v>15</v>
      </c>
      <c r="R73" s="62">
        <v>2</v>
      </c>
      <c r="S73" s="62">
        <v>17</v>
      </c>
      <c r="T73" s="62"/>
      <c r="U73" s="62"/>
      <c r="V73" s="62"/>
      <c r="W73" s="62"/>
      <c r="X73" s="62"/>
      <c r="Y73" s="62"/>
      <c r="Z73" s="62"/>
      <c r="AA73" s="62"/>
      <c r="AB73" s="62"/>
      <c r="AC73" s="62">
        <v>1</v>
      </c>
      <c r="AD73" s="62"/>
      <c r="AE73" s="62">
        <v>1</v>
      </c>
    </row>
    <row r="74" spans="2:31" x14ac:dyDescent="0.2">
      <c r="B74" s="63">
        <v>52.100200000000001</v>
      </c>
      <c r="C74" s="64" t="s">
        <v>124</v>
      </c>
      <c r="D74" s="65" t="s">
        <v>125</v>
      </c>
      <c r="E74" s="66">
        <f t="shared" si="11"/>
        <v>64</v>
      </c>
      <c r="F74" s="66">
        <f t="shared" si="12"/>
        <v>25</v>
      </c>
      <c r="G74" s="66">
        <f t="shared" si="13"/>
        <v>89</v>
      </c>
      <c r="H74" s="62">
        <v>8</v>
      </c>
      <c r="I74" s="62">
        <v>4</v>
      </c>
      <c r="J74" s="62">
        <v>12</v>
      </c>
      <c r="K74" s="62">
        <v>18</v>
      </c>
      <c r="L74" s="62">
        <v>5</v>
      </c>
      <c r="M74" s="62">
        <v>23</v>
      </c>
      <c r="N74" s="62">
        <v>11</v>
      </c>
      <c r="O74" s="62">
        <v>7</v>
      </c>
      <c r="P74" s="62">
        <v>18</v>
      </c>
      <c r="Q74" s="62">
        <v>27</v>
      </c>
      <c r="R74" s="62">
        <v>9</v>
      </c>
      <c r="S74" s="62">
        <v>36</v>
      </c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</row>
    <row r="75" spans="2:31" x14ac:dyDescent="0.2">
      <c r="B75" s="53" t="s">
        <v>502</v>
      </c>
      <c r="C75" s="68"/>
      <c r="D75" s="69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</row>
    <row r="76" spans="2:31" x14ac:dyDescent="0.2">
      <c r="B76" s="55" t="s">
        <v>38</v>
      </c>
      <c r="C76" s="56"/>
      <c r="D76" s="57"/>
      <c r="E76" s="58">
        <f t="shared" si="11"/>
        <v>385</v>
      </c>
      <c r="F76" s="58">
        <f t="shared" si="12"/>
        <v>154</v>
      </c>
      <c r="G76" s="58">
        <f t="shared" si="13"/>
        <v>539</v>
      </c>
      <c r="H76" s="58">
        <v>84</v>
      </c>
      <c r="I76" s="58">
        <v>32</v>
      </c>
      <c r="J76" s="58">
        <v>116</v>
      </c>
      <c r="K76" s="58">
        <v>123</v>
      </c>
      <c r="L76" s="58">
        <v>57</v>
      </c>
      <c r="M76" s="58">
        <v>180</v>
      </c>
      <c r="N76" s="58">
        <v>86</v>
      </c>
      <c r="O76" s="58">
        <v>29</v>
      </c>
      <c r="P76" s="58">
        <v>115</v>
      </c>
      <c r="Q76" s="58">
        <v>91</v>
      </c>
      <c r="R76" s="58">
        <v>33</v>
      </c>
      <c r="S76" s="58">
        <v>124</v>
      </c>
      <c r="T76" s="58">
        <v>1</v>
      </c>
      <c r="U76" s="58">
        <v>2</v>
      </c>
      <c r="V76" s="58">
        <v>3</v>
      </c>
      <c r="W76" s="58"/>
      <c r="X76" s="58"/>
      <c r="Y76" s="58"/>
      <c r="Z76" s="58"/>
      <c r="AA76" s="58"/>
      <c r="AB76" s="58"/>
      <c r="AC76" s="58"/>
      <c r="AD76" s="58">
        <v>1</v>
      </c>
      <c r="AE76" s="58">
        <v>1</v>
      </c>
    </row>
    <row r="77" spans="2:31" x14ac:dyDescent="0.2">
      <c r="B77" s="59" t="s">
        <v>51</v>
      </c>
      <c r="C77" s="60"/>
      <c r="D77" s="61"/>
      <c r="E77" s="62">
        <f t="shared" si="11"/>
        <v>385</v>
      </c>
      <c r="F77" s="62">
        <f t="shared" si="12"/>
        <v>154</v>
      </c>
      <c r="G77" s="62">
        <f t="shared" si="13"/>
        <v>539</v>
      </c>
      <c r="H77" s="62">
        <v>84</v>
      </c>
      <c r="I77" s="62">
        <v>32</v>
      </c>
      <c r="J77" s="62">
        <v>116</v>
      </c>
      <c r="K77" s="62">
        <v>123</v>
      </c>
      <c r="L77" s="62">
        <v>57</v>
      </c>
      <c r="M77" s="62">
        <v>180</v>
      </c>
      <c r="N77" s="62">
        <v>86</v>
      </c>
      <c r="O77" s="62">
        <v>29</v>
      </c>
      <c r="P77" s="62">
        <v>115</v>
      </c>
      <c r="Q77" s="62">
        <v>91</v>
      </c>
      <c r="R77" s="62">
        <v>33</v>
      </c>
      <c r="S77" s="62">
        <v>124</v>
      </c>
      <c r="T77" s="62">
        <v>1</v>
      </c>
      <c r="U77" s="62">
        <v>2</v>
      </c>
      <c r="V77" s="62">
        <v>3</v>
      </c>
      <c r="W77" s="62"/>
      <c r="X77" s="62"/>
      <c r="Y77" s="62"/>
      <c r="Z77" s="62"/>
      <c r="AA77" s="62"/>
      <c r="AB77" s="62"/>
      <c r="AC77" s="62"/>
      <c r="AD77" s="62">
        <v>1</v>
      </c>
      <c r="AE77" s="62">
        <v>1</v>
      </c>
    </row>
    <row r="78" spans="2:31" x14ac:dyDescent="0.2">
      <c r="B78" s="63">
        <v>9.0498999999999992</v>
      </c>
      <c r="C78" s="64" t="s">
        <v>129</v>
      </c>
      <c r="D78" s="65" t="s">
        <v>130</v>
      </c>
      <c r="E78" s="66">
        <f t="shared" si="11"/>
        <v>116</v>
      </c>
      <c r="F78" s="66">
        <f t="shared" si="12"/>
        <v>44</v>
      </c>
      <c r="G78" s="66">
        <f t="shared" si="13"/>
        <v>160</v>
      </c>
      <c r="H78" s="62">
        <v>25</v>
      </c>
      <c r="I78" s="62">
        <v>8</v>
      </c>
      <c r="J78" s="62">
        <v>33</v>
      </c>
      <c r="K78" s="62">
        <v>39</v>
      </c>
      <c r="L78" s="62">
        <v>17</v>
      </c>
      <c r="M78" s="62">
        <v>56</v>
      </c>
      <c r="N78" s="62">
        <v>29</v>
      </c>
      <c r="O78" s="62">
        <v>10</v>
      </c>
      <c r="P78" s="62">
        <v>39</v>
      </c>
      <c r="Q78" s="62">
        <v>22</v>
      </c>
      <c r="R78" s="62">
        <v>9</v>
      </c>
      <c r="S78" s="62">
        <v>31</v>
      </c>
      <c r="T78" s="62">
        <v>1</v>
      </c>
      <c r="U78" s="62"/>
      <c r="V78" s="62">
        <v>1</v>
      </c>
      <c r="W78" s="62"/>
      <c r="X78" s="62"/>
      <c r="Y78" s="62"/>
      <c r="Z78" s="62"/>
      <c r="AA78" s="62"/>
      <c r="AB78" s="62"/>
      <c r="AC78" s="62"/>
      <c r="AD78" s="62"/>
      <c r="AE78" s="62"/>
    </row>
    <row r="79" spans="2:31" x14ac:dyDescent="0.2">
      <c r="B79" s="63">
        <v>9.0799000000000003</v>
      </c>
      <c r="C79" s="64" t="s">
        <v>131</v>
      </c>
      <c r="D79" s="65" t="s">
        <v>132</v>
      </c>
      <c r="E79" s="66">
        <f t="shared" si="11"/>
        <v>110</v>
      </c>
      <c r="F79" s="66">
        <f t="shared" si="12"/>
        <v>77</v>
      </c>
      <c r="G79" s="66">
        <f t="shared" si="13"/>
        <v>187</v>
      </c>
      <c r="H79" s="62">
        <v>25</v>
      </c>
      <c r="I79" s="62">
        <v>14</v>
      </c>
      <c r="J79" s="62">
        <v>39</v>
      </c>
      <c r="K79" s="62">
        <v>30</v>
      </c>
      <c r="L79" s="62">
        <v>30</v>
      </c>
      <c r="M79" s="62">
        <v>60</v>
      </c>
      <c r="N79" s="62">
        <v>25</v>
      </c>
      <c r="O79" s="62">
        <v>15</v>
      </c>
      <c r="P79" s="62">
        <v>40</v>
      </c>
      <c r="Q79" s="62">
        <v>30</v>
      </c>
      <c r="R79" s="62">
        <v>16</v>
      </c>
      <c r="S79" s="62">
        <v>46</v>
      </c>
      <c r="T79" s="62"/>
      <c r="U79" s="62">
        <v>1</v>
      </c>
      <c r="V79" s="62">
        <v>1</v>
      </c>
      <c r="W79" s="62"/>
      <c r="X79" s="62"/>
      <c r="Y79" s="62"/>
      <c r="Z79" s="62"/>
      <c r="AA79" s="62"/>
      <c r="AB79" s="62"/>
      <c r="AC79" s="62"/>
      <c r="AD79" s="62">
        <v>1</v>
      </c>
      <c r="AE79" s="62">
        <v>1</v>
      </c>
    </row>
    <row r="80" spans="2:31" x14ac:dyDescent="0.2">
      <c r="B80" s="63">
        <v>9.0901999999999994</v>
      </c>
      <c r="C80" s="64" t="s">
        <v>133</v>
      </c>
      <c r="D80" s="65" t="s">
        <v>134</v>
      </c>
      <c r="E80" s="66">
        <f t="shared" si="11"/>
        <v>159</v>
      </c>
      <c r="F80" s="66">
        <f t="shared" si="12"/>
        <v>33</v>
      </c>
      <c r="G80" s="66">
        <f t="shared" si="13"/>
        <v>192</v>
      </c>
      <c r="H80" s="62">
        <v>34</v>
      </c>
      <c r="I80" s="62">
        <v>10</v>
      </c>
      <c r="J80" s="62">
        <v>44</v>
      </c>
      <c r="K80" s="62">
        <v>54</v>
      </c>
      <c r="L80" s="62">
        <v>10</v>
      </c>
      <c r="M80" s="62">
        <v>64</v>
      </c>
      <c r="N80" s="62">
        <v>32</v>
      </c>
      <c r="O80" s="62">
        <v>4</v>
      </c>
      <c r="P80" s="62">
        <v>36</v>
      </c>
      <c r="Q80" s="62">
        <v>39</v>
      </c>
      <c r="R80" s="62">
        <v>8</v>
      </c>
      <c r="S80" s="62">
        <v>47</v>
      </c>
      <c r="T80" s="62"/>
      <c r="U80" s="62">
        <v>1</v>
      </c>
      <c r="V80" s="62">
        <v>1</v>
      </c>
      <c r="W80" s="62"/>
      <c r="X80" s="62"/>
      <c r="Y80" s="62"/>
      <c r="Z80" s="62"/>
      <c r="AA80" s="62"/>
      <c r="AB80" s="62"/>
      <c r="AC80" s="62"/>
      <c r="AD80" s="62"/>
      <c r="AE80" s="62"/>
    </row>
    <row r="81" spans="2:31" x14ac:dyDescent="0.2">
      <c r="B81" s="53" t="s">
        <v>449</v>
      </c>
      <c r="C81" s="68"/>
      <c r="D81" s="69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</row>
    <row r="82" spans="2:31" x14ac:dyDescent="0.2">
      <c r="B82" s="55" t="s">
        <v>38</v>
      </c>
      <c r="C82" s="56"/>
      <c r="D82" s="57"/>
      <c r="E82" s="58">
        <f t="shared" si="11"/>
        <v>630</v>
      </c>
      <c r="F82" s="58">
        <f t="shared" si="12"/>
        <v>228</v>
      </c>
      <c r="G82" s="58">
        <f t="shared" si="13"/>
        <v>858</v>
      </c>
      <c r="H82" s="58">
        <v>129</v>
      </c>
      <c r="I82" s="58">
        <v>57</v>
      </c>
      <c r="J82" s="58">
        <v>186</v>
      </c>
      <c r="K82" s="58">
        <v>170</v>
      </c>
      <c r="L82" s="58">
        <v>63</v>
      </c>
      <c r="M82" s="58">
        <v>233</v>
      </c>
      <c r="N82" s="58">
        <v>105</v>
      </c>
      <c r="O82" s="58">
        <v>25</v>
      </c>
      <c r="P82" s="58">
        <v>130</v>
      </c>
      <c r="Q82" s="58">
        <v>221</v>
      </c>
      <c r="R82" s="58">
        <v>82</v>
      </c>
      <c r="S82" s="58">
        <v>303</v>
      </c>
      <c r="T82" s="58">
        <v>3</v>
      </c>
      <c r="U82" s="58"/>
      <c r="V82" s="58">
        <v>3</v>
      </c>
      <c r="W82" s="58"/>
      <c r="X82" s="58"/>
      <c r="Y82" s="58"/>
      <c r="Z82" s="58"/>
      <c r="AA82" s="58"/>
      <c r="AB82" s="58"/>
      <c r="AC82" s="58">
        <v>2</v>
      </c>
      <c r="AD82" s="58">
        <v>1</v>
      </c>
      <c r="AE82" s="58">
        <v>3</v>
      </c>
    </row>
    <row r="83" spans="2:31" x14ac:dyDescent="0.2">
      <c r="B83" s="59" t="s">
        <v>51</v>
      </c>
      <c r="C83" s="60"/>
      <c r="D83" s="61"/>
      <c r="E83" s="62">
        <f t="shared" si="11"/>
        <v>103</v>
      </c>
      <c r="F83" s="62">
        <f t="shared" si="12"/>
        <v>53</v>
      </c>
      <c r="G83" s="62">
        <f t="shared" si="13"/>
        <v>156</v>
      </c>
      <c r="H83" s="62">
        <v>20</v>
      </c>
      <c r="I83" s="62">
        <v>15</v>
      </c>
      <c r="J83" s="62">
        <v>35</v>
      </c>
      <c r="K83" s="62">
        <v>26</v>
      </c>
      <c r="L83" s="62">
        <v>15</v>
      </c>
      <c r="M83" s="62">
        <v>41</v>
      </c>
      <c r="N83" s="62">
        <v>15</v>
      </c>
      <c r="O83" s="62">
        <v>3</v>
      </c>
      <c r="P83" s="62">
        <v>18</v>
      </c>
      <c r="Q83" s="62">
        <v>41</v>
      </c>
      <c r="R83" s="62">
        <v>20</v>
      </c>
      <c r="S83" s="62">
        <v>61</v>
      </c>
      <c r="T83" s="62">
        <v>1</v>
      </c>
      <c r="U83" s="62"/>
      <c r="V83" s="62">
        <v>1</v>
      </c>
      <c r="W83" s="62"/>
      <c r="X83" s="62"/>
      <c r="Y83" s="62"/>
      <c r="Z83" s="62"/>
      <c r="AA83" s="62"/>
      <c r="AB83" s="62"/>
      <c r="AC83" s="62"/>
      <c r="AD83" s="62"/>
      <c r="AE83" s="62"/>
    </row>
    <row r="84" spans="2:31" x14ac:dyDescent="0.2">
      <c r="B84" s="63">
        <v>13.1302</v>
      </c>
      <c r="C84" s="64" t="s">
        <v>146</v>
      </c>
      <c r="D84" s="65" t="s">
        <v>450</v>
      </c>
      <c r="E84" s="66">
        <f t="shared" si="11"/>
        <v>32</v>
      </c>
      <c r="F84" s="66">
        <f t="shared" si="12"/>
        <v>1</v>
      </c>
      <c r="G84" s="66">
        <f t="shared" si="13"/>
        <v>33</v>
      </c>
      <c r="H84" s="62">
        <v>8</v>
      </c>
      <c r="I84" s="62">
        <v>1</v>
      </c>
      <c r="J84" s="62">
        <v>9</v>
      </c>
      <c r="K84" s="62">
        <v>8</v>
      </c>
      <c r="L84" s="62"/>
      <c r="M84" s="62">
        <v>8</v>
      </c>
      <c r="N84" s="62">
        <v>2</v>
      </c>
      <c r="O84" s="62"/>
      <c r="P84" s="62">
        <v>2</v>
      </c>
      <c r="Q84" s="62">
        <v>14</v>
      </c>
      <c r="R84" s="62"/>
      <c r="S84" s="62">
        <v>14</v>
      </c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</row>
    <row r="85" spans="2:31" x14ac:dyDescent="0.2">
      <c r="B85" s="63">
        <v>13.1312</v>
      </c>
      <c r="C85" s="64" t="s">
        <v>172</v>
      </c>
      <c r="D85" s="65" t="s">
        <v>451</v>
      </c>
      <c r="E85" s="66">
        <f t="shared" si="11"/>
        <v>14</v>
      </c>
      <c r="F85" s="66">
        <f t="shared" si="12"/>
        <v>13</v>
      </c>
      <c r="G85" s="66">
        <f t="shared" si="13"/>
        <v>27</v>
      </c>
      <c r="H85" s="62">
        <v>3</v>
      </c>
      <c r="I85" s="62">
        <v>3</v>
      </c>
      <c r="J85" s="62">
        <v>6</v>
      </c>
      <c r="K85" s="62">
        <v>4</v>
      </c>
      <c r="L85" s="62">
        <v>5</v>
      </c>
      <c r="M85" s="62">
        <v>9</v>
      </c>
      <c r="N85" s="62">
        <v>3</v>
      </c>
      <c r="O85" s="62"/>
      <c r="P85" s="62">
        <v>3</v>
      </c>
      <c r="Q85" s="62">
        <v>4</v>
      </c>
      <c r="R85" s="62">
        <v>5</v>
      </c>
      <c r="S85" s="62">
        <v>9</v>
      </c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</row>
    <row r="86" spans="2:31" x14ac:dyDescent="0.2">
      <c r="B86" s="63">
        <v>13.132400000000001</v>
      </c>
      <c r="C86" s="64" t="s">
        <v>178</v>
      </c>
      <c r="D86" s="65" t="s">
        <v>452</v>
      </c>
      <c r="E86" s="66">
        <f t="shared" si="11"/>
        <v>31</v>
      </c>
      <c r="F86" s="66">
        <f t="shared" si="12"/>
        <v>18</v>
      </c>
      <c r="G86" s="66">
        <f t="shared" si="13"/>
        <v>49</v>
      </c>
      <c r="H86" s="62">
        <v>7</v>
      </c>
      <c r="I86" s="62">
        <v>6</v>
      </c>
      <c r="J86" s="62">
        <v>13</v>
      </c>
      <c r="K86" s="62">
        <v>8</v>
      </c>
      <c r="L86" s="62">
        <v>4</v>
      </c>
      <c r="M86" s="62">
        <v>12</v>
      </c>
      <c r="N86" s="62">
        <v>5</v>
      </c>
      <c r="O86" s="62">
        <v>1</v>
      </c>
      <c r="P86" s="62">
        <v>6</v>
      </c>
      <c r="Q86" s="62">
        <v>10</v>
      </c>
      <c r="R86" s="62">
        <v>7</v>
      </c>
      <c r="S86" s="62">
        <v>17</v>
      </c>
      <c r="T86" s="62">
        <v>1</v>
      </c>
      <c r="U86" s="62"/>
      <c r="V86" s="62">
        <v>1</v>
      </c>
      <c r="W86" s="62"/>
      <c r="X86" s="62"/>
      <c r="Y86" s="62"/>
      <c r="Z86" s="62"/>
      <c r="AA86" s="62"/>
      <c r="AB86" s="62"/>
      <c r="AC86" s="62"/>
      <c r="AD86" s="62"/>
      <c r="AE86" s="62"/>
    </row>
    <row r="87" spans="2:31" x14ac:dyDescent="0.2">
      <c r="B87" s="63">
        <v>13.9999</v>
      </c>
      <c r="C87" s="64" t="s">
        <v>176</v>
      </c>
      <c r="D87" s="65" t="s">
        <v>177</v>
      </c>
      <c r="E87" s="66">
        <f t="shared" si="11"/>
        <v>26</v>
      </c>
      <c r="F87" s="66">
        <f t="shared" si="12"/>
        <v>21</v>
      </c>
      <c r="G87" s="66">
        <f t="shared" si="13"/>
        <v>47</v>
      </c>
      <c r="H87" s="62">
        <v>2</v>
      </c>
      <c r="I87" s="62">
        <v>5</v>
      </c>
      <c r="J87" s="62">
        <v>7</v>
      </c>
      <c r="K87" s="62">
        <v>6</v>
      </c>
      <c r="L87" s="62">
        <v>6</v>
      </c>
      <c r="M87" s="62">
        <v>12</v>
      </c>
      <c r="N87" s="62">
        <v>5</v>
      </c>
      <c r="O87" s="62">
        <v>2</v>
      </c>
      <c r="P87" s="62">
        <v>7</v>
      </c>
      <c r="Q87" s="62">
        <v>13</v>
      </c>
      <c r="R87" s="62">
        <v>8</v>
      </c>
      <c r="S87" s="62">
        <v>21</v>
      </c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</row>
    <row r="88" spans="2:31" x14ac:dyDescent="0.2">
      <c r="B88" s="59" t="s">
        <v>430</v>
      </c>
      <c r="C88" s="60"/>
      <c r="D88" s="61"/>
      <c r="E88" s="62">
        <f t="shared" si="11"/>
        <v>57</v>
      </c>
      <c r="F88" s="62">
        <f t="shared" si="12"/>
        <v>1</v>
      </c>
      <c r="G88" s="62">
        <f t="shared" si="13"/>
        <v>58</v>
      </c>
      <c r="H88" s="62">
        <v>19</v>
      </c>
      <c r="I88" s="62"/>
      <c r="J88" s="62">
        <v>19</v>
      </c>
      <c r="K88" s="62">
        <v>15</v>
      </c>
      <c r="L88" s="62">
        <v>1</v>
      </c>
      <c r="M88" s="62">
        <v>16</v>
      </c>
      <c r="N88" s="62">
        <v>6</v>
      </c>
      <c r="O88" s="62"/>
      <c r="P88" s="62">
        <v>6</v>
      </c>
      <c r="Q88" s="62">
        <v>16</v>
      </c>
      <c r="R88" s="62"/>
      <c r="S88" s="62">
        <v>16</v>
      </c>
      <c r="T88" s="62"/>
      <c r="U88" s="62"/>
      <c r="V88" s="62"/>
      <c r="W88" s="62"/>
      <c r="X88" s="62"/>
      <c r="Y88" s="62"/>
      <c r="Z88" s="62"/>
      <c r="AA88" s="62"/>
      <c r="AB88" s="62"/>
      <c r="AC88" s="62">
        <v>1</v>
      </c>
      <c r="AD88" s="62"/>
      <c r="AE88" s="62">
        <v>1</v>
      </c>
    </row>
    <row r="89" spans="2:31" x14ac:dyDescent="0.2">
      <c r="B89" s="63">
        <v>13.121</v>
      </c>
      <c r="C89" s="64" t="s">
        <v>185</v>
      </c>
      <c r="D89" s="65" t="s">
        <v>186</v>
      </c>
      <c r="E89" s="66">
        <f t="shared" si="11"/>
        <v>57</v>
      </c>
      <c r="F89" s="66">
        <f t="shared" si="12"/>
        <v>1</v>
      </c>
      <c r="G89" s="66">
        <f t="shared" si="13"/>
        <v>58</v>
      </c>
      <c r="H89" s="62">
        <v>19</v>
      </c>
      <c r="I89" s="62"/>
      <c r="J89" s="62">
        <v>19</v>
      </c>
      <c r="K89" s="62">
        <v>15</v>
      </c>
      <c r="L89" s="62">
        <v>1</v>
      </c>
      <c r="M89" s="62">
        <v>16</v>
      </c>
      <c r="N89" s="62">
        <v>6</v>
      </c>
      <c r="O89" s="62"/>
      <c r="P89" s="62">
        <v>6</v>
      </c>
      <c r="Q89" s="62">
        <v>16</v>
      </c>
      <c r="R89" s="62"/>
      <c r="S89" s="62">
        <v>16</v>
      </c>
      <c r="T89" s="62"/>
      <c r="U89" s="62"/>
      <c r="V89" s="62"/>
      <c r="W89" s="62"/>
      <c r="X89" s="62"/>
      <c r="Y89" s="62"/>
      <c r="Z89" s="62"/>
      <c r="AA89" s="62"/>
      <c r="AB89" s="62"/>
      <c r="AC89" s="62">
        <v>1</v>
      </c>
      <c r="AD89" s="62"/>
      <c r="AE89" s="62">
        <v>1</v>
      </c>
    </row>
    <row r="90" spans="2:31" x14ac:dyDescent="0.2">
      <c r="B90" s="59" t="s">
        <v>431</v>
      </c>
      <c r="C90" s="60"/>
      <c r="D90" s="61"/>
      <c r="E90" s="62">
        <f t="shared" si="11"/>
        <v>205</v>
      </c>
      <c r="F90" s="62">
        <f t="shared" si="12"/>
        <v>19</v>
      </c>
      <c r="G90" s="62">
        <f t="shared" si="13"/>
        <v>224</v>
      </c>
      <c r="H90" s="62">
        <v>28</v>
      </c>
      <c r="I90" s="62">
        <v>5</v>
      </c>
      <c r="J90" s="62">
        <v>33</v>
      </c>
      <c r="K90" s="62">
        <v>38</v>
      </c>
      <c r="L90" s="62">
        <v>4</v>
      </c>
      <c r="M90" s="62">
        <v>42</v>
      </c>
      <c r="N90" s="62">
        <v>42</v>
      </c>
      <c r="O90" s="62">
        <v>2</v>
      </c>
      <c r="P90" s="62">
        <v>44</v>
      </c>
      <c r="Q90" s="62">
        <v>94</v>
      </c>
      <c r="R90" s="62">
        <v>7</v>
      </c>
      <c r="S90" s="62">
        <v>101</v>
      </c>
      <c r="T90" s="62">
        <v>2</v>
      </c>
      <c r="U90" s="62"/>
      <c r="V90" s="62">
        <v>2</v>
      </c>
      <c r="W90" s="62"/>
      <c r="X90" s="62"/>
      <c r="Y90" s="62"/>
      <c r="Z90" s="62"/>
      <c r="AA90" s="62"/>
      <c r="AB90" s="62"/>
      <c r="AC90" s="62">
        <v>1</v>
      </c>
      <c r="AD90" s="62">
        <v>1</v>
      </c>
      <c r="AE90" s="62">
        <v>2</v>
      </c>
    </row>
    <row r="91" spans="2:31" x14ac:dyDescent="0.2">
      <c r="B91" s="67">
        <v>13.120200000000001</v>
      </c>
      <c r="C91" s="64" t="s">
        <v>137</v>
      </c>
      <c r="D91" s="65" t="s">
        <v>453</v>
      </c>
      <c r="E91" s="66">
        <f t="shared" si="11"/>
        <v>7</v>
      </c>
      <c r="F91" s="66">
        <f t="shared" si="12"/>
        <v>0</v>
      </c>
      <c r="G91" s="66">
        <f t="shared" si="13"/>
        <v>7</v>
      </c>
      <c r="H91" s="62"/>
      <c r="I91" s="62"/>
      <c r="J91" s="62"/>
      <c r="K91" s="62"/>
      <c r="L91" s="62"/>
      <c r="M91" s="62"/>
      <c r="N91" s="62"/>
      <c r="O91" s="62"/>
      <c r="P91" s="62"/>
      <c r="Q91" s="62">
        <v>7</v>
      </c>
      <c r="R91" s="62"/>
      <c r="S91" s="62">
        <v>7</v>
      </c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</row>
    <row r="92" spans="2:31" x14ac:dyDescent="0.2">
      <c r="B92" s="71"/>
      <c r="C92" s="64" t="s">
        <v>139</v>
      </c>
      <c r="D92" s="65" t="s">
        <v>140</v>
      </c>
      <c r="E92" s="66">
        <f t="shared" si="11"/>
        <v>95</v>
      </c>
      <c r="F92" s="66">
        <f t="shared" si="12"/>
        <v>7</v>
      </c>
      <c r="G92" s="66">
        <f t="shared" si="13"/>
        <v>102</v>
      </c>
      <c r="H92" s="62">
        <v>11</v>
      </c>
      <c r="I92" s="62"/>
      <c r="J92" s="62">
        <v>11</v>
      </c>
      <c r="K92" s="62">
        <v>18</v>
      </c>
      <c r="L92" s="62">
        <v>3</v>
      </c>
      <c r="M92" s="62">
        <v>21</v>
      </c>
      <c r="N92" s="62">
        <v>16</v>
      </c>
      <c r="O92" s="62"/>
      <c r="P92" s="62">
        <v>16</v>
      </c>
      <c r="Q92" s="62">
        <v>49</v>
      </c>
      <c r="R92" s="62">
        <v>4</v>
      </c>
      <c r="S92" s="62">
        <v>53</v>
      </c>
      <c r="T92" s="62">
        <v>1</v>
      </c>
      <c r="U92" s="62"/>
      <c r="V92" s="62">
        <v>1</v>
      </c>
      <c r="W92" s="62"/>
      <c r="X92" s="62"/>
      <c r="Y92" s="62"/>
      <c r="Z92" s="62"/>
      <c r="AA92" s="62"/>
      <c r="AB92" s="62"/>
      <c r="AC92" s="62"/>
      <c r="AD92" s="62"/>
      <c r="AE92" s="62"/>
    </row>
    <row r="93" spans="2:31" x14ac:dyDescent="0.2">
      <c r="B93" s="71"/>
      <c r="C93" s="64" t="s">
        <v>143</v>
      </c>
      <c r="D93" s="65" t="s">
        <v>454</v>
      </c>
      <c r="E93" s="66">
        <f t="shared" si="11"/>
        <v>41</v>
      </c>
      <c r="F93" s="66">
        <f t="shared" si="12"/>
        <v>2</v>
      </c>
      <c r="G93" s="66">
        <f t="shared" si="13"/>
        <v>43</v>
      </c>
      <c r="H93" s="62"/>
      <c r="I93" s="62"/>
      <c r="J93" s="62"/>
      <c r="K93" s="62">
        <v>5</v>
      </c>
      <c r="L93" s="62"/>
      <c r="M93" s="62">
        <v>5</v>
      </c>
      <c r="N93" s="62">
        <v>14</v>
      </c>
      <c r="O93" s="62">
        <v>1</v>
      </c>
      <c r="P93" s="62">
        <v>15</v>
      </c>
      <c r="Q93" s="62">
        <v>22</v>
      </c>
      <c r="R93" s="62">
        <v>1</v>
      </c>
      <c r="S93" s="62">
        <v>23</v>
      </c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</row>
    <row r="94" spans="2:31" x14ac:dyDescent="0.2">
      <c r="B94" s="68"/>
      <c r="C94" s="64" t="s">
        <v>503</v>
      </c>
      <c r="D94" s="65" t="s">
        <v>504</v>
      </c>
      <c r="E94" s="66">
        <f t="shared" ref="E94:E141" si="14">H94+K94+N94+Q94+T94+W94+Z94+AC94</f>
        <v>41</v>
      </c>
      <c r="F94" s="66">
        <f t="shared" ref="F94:F141" si="15">I94+L94+O94+R94+U94+X94+AA94+AD94</f>
        <v>5</v>
      </c>
      <c r="G94" s="66">
        <f t="shared" ref="G94:G141" si="16">SUM(E94:F94)</f>
        <v>46</v>
      </c>
      <c r="H94" s="62">
        <v>11</v>
      </c>
      <c r="I94" s="62">
        <v>2</v>
      </c>
      <c r="J94" s="62">
        <v>13</v>
      </c>
      <c r="K94" s="62">
        <v>11</v>
      </c>
      <c r="L94" s="62">
        <v>1</v>
      </c>
      <c r="M94" s="62">
        <v>12</v>
      </c>
      <c r="N94" s="62">
        <v>9</v>
      </c>
      <c r="O94" s="62"/>
      <c r="P94" s="62">
        <v>9</v>
      </c>
      <c r="Q94" s="62">
        <v>8</v>
      </c>
      <c r="R94" s="62">
        <v>1</v>
      </c>
      <c r="S94" s="62">
        <v>9</v>
      </c>
      <c r="T94" s="62">
        <v>1</v>
      </c>
      <c r="U94" s="62"/>
      <c r="V94" s="62">
        <v>1</v>
      </c>
      <c r="W94" s="62"/>
      <c r="X94" s="62"/>
      <c r="Y94" s="62"/>
      <c r="Z94" s="62"/>
      <c r="AA94" s="62"/>
      <c r="AB94" s="62"/>
      <c r="AC94" s="62">
        <v>1</v>
      </c>
      <c r="AD94" s="62">
        <v>1</v>
      </c>
      <c r="AE94" s="62">
        <v>2</v>
      </c>
    </row>
    <row r="95" spans="2:31" x14ac:dyDescent="0.2">
      <c r="B95" s="63">
        <v>13.1401</v>
      </c>
      <c r="C95" s="64" t="s">
        <v>141</v>
      </c>
      <c r="D95" s="65" t="s">
        <v>142</v>
      </c>
      <c r="E95" s="66">
        <f t="shared" si="14"/>
        <v>21</v>
      </c>
      <c r="F95" s="66">
        <f t="shared" si="15"/>
        <v>5</v>
      </c>
      <c r="G95" s="66">
        <f t="shared" si="16"/>
        <v>26</v>
      </c>
      <c r="H95" s="62">
        <v>6</v>
      </c>
      <c r="I95" s="62">
        <v>3</v>
      </c>
      <c r="J95" s="62">
        <v>9</v>
      </c>
      <c r="K95" s="62">
        <v>4</v>
      </c>
      <c r="L95" s="62"/>
      <c r="M95" s="62">
        <v>4</v>
      </c>
      <c r="N95" s="62">
        <v>3</v>
      </c>
      <c r="O95" s="62">
        <v>1</v>
      </c>
      <c r="P95" s="62">
        <v>4</v>
      </c>
      <c r="Q95" s="62">
        <v>8</v>
      </c>
      <c r="R95" s="62">
        <v>1</v>
      </c>
      <c r="S95" s="62">
        <v>9</v>
      </c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</row>
    <row r="96" spans="2:31" x14ac:dyDescent="0.2">
      <c r="B96" s="59" t="s">
        <v>432</v>
      </c>
      <c r="C96" s="60"/>
      <c r="D96" s="61"/>
      <c r="E96" s="62">
        <f t="shared" si="14"/>
        <v>265</v>
      </c>
      <c r="F96" s="62">
        <f t="shared" si="15"/>
        <v>155</v>
      </c>
      <c r="G96" s="62">
        <f t="shared" si="16"/>
        <v>420</v>
      </c>
      <c r="H96" s="62">
        <v>62</v>
      </c>
      <c r="I96" s="62">
        <v>37</v>
      </c>
      <c r="J96" s="62">
        <v>99</v>
      </c>
      <c r="K96" s="62">
        <v>91</v>
      </c>
      <c r="L96" s="62">
        <v>43</v>
      </c>
      <c r="M96" s="62">
        <v>134</v>
      </c>
      <c r="N96" s="62">
        <v>42</v>
      </c>
      <c r="O96" s="62">
        <v>20</v>
      </c>
      <c r="P96" s="62">
        <v>62</v>
      </c>
      <c r="Q96" s="62">
        <v>70</v>
      </c>
      <c r="R96" s="62">
        <v>55</v>
      </c>
      <c r="S96" s="62">
        <v>125</v>
      </c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</row>
    <row r="97" spans="2:31" x14ac:dyDescent="0.2">
      <c r="B97" s="63">
        <v>13.1205</v>
      </c>
      <c r="C97" s="64" t="s">
        <v>160</v>
      </c>
      <c r="D97" s="65" t="s">
        <v>161</v>
      </c>
      <c r="E97" s="66">
        <f t="shared" si="14"/>
        <v>51</v>
      </c>
      <c r="F97" s="66">
        <f t="shared" si="15"/>
        <v>24</v>
      </c>
      <c r="G97" s="66">
        <f t="shared" si="16"/>
        <v>75</v>
      </c>
      <c r="H97" s="62">
        <v>13</v>
      </c>
      <c r="I97" s="62">
        <v>2</v>
      </c>
      <c r="J97" s="62">
        <v>15</v>
      </c>
      <c r="K97" s="62">
        <v>9</v>
      </c>
      <c r="L97" s="62">
        <v>9</v>
      </c>
      <c r="M97" s="62">
        <v>18</v>
      </c>
      <c r="N97" s="62">
        <v>9</v>
      </c>
      <c r="O97" s="62">
        <v>3</v>
      </c>
      <c r="P97" s="62">
        <v>12</v>
      </c>
      <c r="Q97" s="62">
        <v>20</v>
      </c>
      <c r="R97" s="62">
        <v>10</v>
      </c>
      <c r="S97" s="62">
        <v>30</v>
      </c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</row>
    <row r="98" spans="2:31" x14ac:dyDescent="0.2">
      <c r="B98" s="63">
        <v>13.1311</v>
      </c>
      <c r="C98" s="64" t="s">
        <v>170</v>
      </c>
      <c r="D98" s="65" t="s">
        <v>456</v>
      </c>
      <c r="E98" s="66">
        <f t="shared" si="14"/>
        <v>13</v>
      </c>
      <c r="F98" s="66">
        <f t="shared" si="15"/>
        <v>10</v>
      </c>
      <c r="G98" s="66">
        <f t="shared" si="16"/>
        <v>23</v>
      </c>
      <c r="H98" s="62">
        <v>2</v>
      </c>
      <c r="I98" s="62">
        <v>2</v>
      </c>
      <c r="J98" s="62">
        <v>4</v>
      </c>
      <c r="K98" s="62">
        <v>5</v>
      </c>
      <c r="L98" s="62">
        <v>2</v>
      </c>
      <c r="M98" s="62">
        <v>7</v>
      </c>
      <c r="N98" s="62"/>
      <c r="O98" s="62">
        <v>3</v>
      </c>
      <c r="P98" s="62">
        <v>3</v>
      </c>
      <c r="Q98" s="62">
        <v>6</v>
      </c>
      <c r="R98" s="62">
        <v>3</v>
      </c>
      <c r="S98" s="62">
        <v>9</v>
      </c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</row>
    <row r="99" spans="2:31" x14ac:dyDescent="0.2">
      <c r="B99" s="63">
        <v>13.131399999999999</v>
      </c>
      <c r="C99" s="64" t="s">
        <v>158</v>
      </c>
      <c r="D99" s="65" t="s">
        <v>159</v>
      </c>
      <c r="E99" s="66">
        <f t="shared" si="14"/>
        <v>24</v>
      </c>
      <c r="F99" s="66">
        <f t="shared" si="15"/>
        <v>42</v>
      </c>
      <c r="G99" s="66">
        <f t="shared" si="16"/>
        <v>66</v>
      </c>
      <c r="H99" s="62">
        <v>4</v>
      </c>
      <c r="I99" s="62">
        <v>12</v>
      </c>
      <c r="J99" s="62">
        <v>16</v>
      </c>
      <c r="K99" s="62">
        <v>7</v>
      </c>
      <c r="L99" s="62">
        <v>12</v>
      </c>
      <c r="M99" s="62">
        <v>19</v>
      </c>
      <c r="N99" s="62">
        <v>5</v>
      </c>
      <c r="O99" s="62">
        <v>5</v>
      </c>
      <c r="P99" s="62">
        <v>10</v>
      </c>
      <c r="Q99" s="62">
        <v>8</v>
      </c>
      <c r="R99" s="62">
        <v>13</v>
      </c>
      <c r="S99" s="62">
        <v>21</v>
      </c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</row>
    <row r="100" spans="2:31" x14ac:dyDescent="0.2">
      <c r="B100" s="63">
        <v>13.131600000000001</v>
      </c>
      <c r="C100" s="64" t="s">
        <v>150</v>
      </c>
      <c r="D100" s="65" t="s">
        <v>457</v>
      </c>
      <c r="E100" s="66">
        <f t="shared" si="14"/>
        <v>38</v>
      </c>
      <c r="F100" s="66">
        <f t="shared" si="15"/>
        <v>11</v>
      </c>
      <c r="G100" s="66">
        <f t="shared" si="16"/>
        <v>49</v>
      </c>
      <c r="H100" s="62">
        <v>8</v>
      </c>
      <c r="I100" s="62">
        <v>4</v>
      </c>
      <c r="J100" s="62">
        <v>12</v>
      </c>
      <c r="K100" s="62">
        <v>19</v>
      </c>
      <c r="L100" s="62">
        <v>2</v>
      </c>
      <c r="M100" s="62">
        <v>21</v>
      </c>
      <c r="N100" s="62">
        <v>6</v>
      </c>
      <c r="O100" s="62">
        <v>1</v>
      </c>
      <c r="P100" s="62">
        <v>7</v>
      </c>
      <c r="Q100" s="62">
        <v>5</v>
      </c>
      <c r="R100" s="62">
        <v>4</v>
      </c>
      <c r="S100" s="62">
        <v>9</v>
      </c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</row>
    <row r="101" spans="2:31" x14ac:dyDescent="0.2">
      <c r="B101" s="63">
        <v>13.1318</v>
      </c>
      <c r="C101" s="64" t="s">
        <v>164</v>
      </c>
      <c r="D101" s="65" t="s">
        <v>458</v>
      </c>
      <c r="E101" s="66">
        <f t="shared" si="14"/>
        <v>4</v>
      </c>
      <c r="F101" s="66">
        <f t="shared" si="15"/>
        <v>2</v>
      </c>
      <c r="G101" s="66">
        <f t="shared" si="16"/>
        <v>6</v>
      </c>
      <c r="H101" s="62"/>
      <c r="I101" s="62">
        <v>1</v>
      </c>
      <c r="J101" s="62">
        <v>1</v>
      </c>
      <c r="K101" s="62">
        <v>2</v>
      </c>
      <c r="L101" s="62"/>
      <c r="M101" s="62">
        <v>2</v>
      </c>
      <c r="N101" s="62">
        <v>1</v>
      </c>
      <c r="O101" s="62"/>
      <c r="P101" s="62">
        <v>1</v>
      </c>
      <c r="Q101" s="62">
        <v>1</v>
      </c>
      <c r="R101" s="62">
        <v>1</v>
      </c>
      <c r="S101" s="62">
        <v>2</v>
      </c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</row>
    <row r="102" spans="2:31" x14ac:dyDescent="0.2">
      <c r="B102" s="63">
        <v>13.132199999999999</v>
      </c>
      <c r="C102" s="64" t="s">
        <v>148</v>
      </c>
      <c r="D102" s="65" t="s">
        <v>459</v>
      </c>
      <c r="E102" s="66">
        <f t="shared" si="14"/>
        <v>39</v>
      </c>
      <c r="F102" s="66">
        <f t="shared" si="15"/>
        <v>15</v>
      </c>
      <c r="G102" s="66">
        <f t="shared" si="16"/>
        <v>54</v>
      </c>
      <c r="H102" s="62">
        <v>9</v>
      </c>
      <c r="I102" s="62">
        <v>7</v>
      </c>
      <c r="J102" s="62">
        <v>16</v>
      </c>
      <c r="K102" s="62">
        <v>20</v>
      </c>
      <c r="L102" s="62">
        <v>4</v>
      </c>
      <c r="M102" s="62">
        <v>24</v>
      </c>
      <c r="N102" s="62">
        <v>5</v>
      </c>
      <c r="O102" s="62"/>
      <c r="P102" s="62">
        <v>5</v>
      </c>
      <c r="Q102" s="62">
        <v>5</v>
      </c>
      <c r="R102" s="62">
        <v>4</v>
      </c>
      <c r="S102" s="62">
        <v>9</v>
      </c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</row>
    <row r="103" spans="2:31" x14ac:dyDescent="0.2">
      <c r="B103" s="63">
        <v>13.132300000000001</v>
      </c>
      <c r="C103" s="64" t="s">
        <v>174</v>
      </c>
      <c r="D103" s="65" t="s">
        <v>460</v>
      </c>
      <c r="E103" s="66">
        <f t="shared" si="14"/>
        <v>41</v>
      </c>
      <c r="F103" s="66">
        <f t="shared" si="15"/>
        <v>18</v>
      </c>
      <c r="G103" s="66">
        <f t="shared" si="16"/>
        <v>59</v>
      </c>
      <c r="H103" s="62">
        <v>18</v>
      </c>
      <c r="I103" s="62">
        <v>5</v>
      </c>
      <c r="J103" s="62">
        <v>23</v>
      </c>
      <c r="K103" s="62">
        <v>11</v>
      </c>
      <c r="L103" s="62">
        <v>8</v>
      </c>
      <c r="M103" s="62">
        <v>19</v>
      </c>
      <c r="N103" s="62">
        <v>7</v>
      </c>
      <c r="O103" s="62">
        <v>2</v>
      </c>
      <c r="P103" s="62">
        <v>9</v>
      </c>
      <c r="Q103" s="62">
        <v>5</v>
      </c>
      <c r="R103" s="62">
        <v>3</v>
      </c>
      <c r="S103" s="62">
        <v>8</v>
      </c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</row>
    <row r="104" spans="2:31" x14ac:dyDescent="0.2">
      <c r="B104" s="63">
        <v>13.1328</v>
      </c>
      <c r="C104" s="64" t="s">
        <v>168</v>
      </c>
      <c r="D104" s="65" t="s">
        <v>461</v>
      </c>
      <c r="E104" s="66">
        <f t="shared" si="14"/>
        <v>15</v>
      </c>
      <c r="F104" s="66">
        <f t="shared" si="15"/>
        <v>15</v>
      </c>
      <c r="G104" s="66">
        <f t="shared" si="16"/>
        <v>30</v>
      </c>
      <c r="H104" s="62">
        <v>2</v>
      </c>
      <c r="I104" s="62">
        <v>1</v>
      </c>
      <c r="J104" s="62">
        <v>3</v>
      </c>
      <c r="K104" s="62">
        <v>5</v>
      </c>
      <c r="L104" s="62">
        <v>3</v>
      </c>
      <c r="M104" s="62">
        <v>8</v>
      </c>
      <c r="N104" s="62">
        <v>3</v>
      </c>
      <c r="O104" s="62">
        <v>2</v>
      </c>
      <c r="P104" s="62">
        <v>5</v>
      </c>
      <c r="Q104" s="62">
        <v>5</v>
      </c>
      <c r="R104" s="62">
        <v>9</v>
      </c>
      <c r="S104" s="62">
        <v>14</v>
      </c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</row>
    <row r="105" spans="2:31" x14ac:dyDescent="0.2">
      <c r="B105" s="63">
        <v>13.132899999999999</v>
      </c>
      <c r="C105" s="64" t="s">
        <v>166</v>
      </c>
      <c r="D105" s="65" t="s">
        <v>462</v>
      </c>
      <c r="E105" s="66">
        <f t="shared" si="14"/>
        <v>6</v>
      </c>
      <c r="F105" s="66">
        <f t="shared" si="15"/>
        <v>4</v>
      </c>
      <c r="G105" s="66">
        <f t="shared" si="16"/>
        <v>10</v>
      </c>
      <c r="H105" s="62">
        <v>3</v>
      </c>
      <c r="I105" s="62">
        <v>1</v>
      </c>
      <c r="J105" s="62">
        <v>4</v>
      </c>
      <c r="K105" s="62">
        <v>2</v>
      </c>
      <c r="L105" s="62">
        <v>1</v>
      </c>
      <c r="M105" s="62">
        <v>3</v>
      </c>
      <c r="N105" s="62"/>
      <c r="O105" s="62">
        <v>1</v>
      </c>
      <c r="P105" s="62">
        <v>1</v>
      </c>
      <c r="Q105" s="62">
        <v>1</v>
      </c>
      <c r="R105" s="62">
        <v>1</v>
      </c>
      <c r="S105" s="62">
        <v>2</v>
      </c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</row>
    <row r="106" spans="2:31" x14ac:dyDescent="0.2">
      <c r="B106" s="63">
        <v>13.132999999999999</v>
      </c>
      <c r="C106" s="64" t="s">
        <v>162</v>
      </c>
      <c r="D106" s="65" t="s">
        <v>463</v>
      </c>
      <c r="E106" s="66">
        <f t="shared" si="14"/>
        <v>26</v>
      </c>
      <c r="F106" s="66">
        <f t="shared" si="15"/>
        <v>9</v>
      </c>
      <c r="G106" s="66">
        <f t="shared" si="16"/>
        <v>35</v>
      </c>
      <c r="H106" s="62">
        <v>3</v>
      </c>
      <c r="I106" s="62">
        <v>1</v>
      </c>
      <c r="J106" s="62">
        <v>4</v>
      </c>
      <c r="K106" s="62">
        <v>9</v>
      </c>
      <c r="L106" s="62">
        <v>1</v>
      </c>
      <c r="M106" s="62">
        <v>10</v>
      </c>
      <c r="N106" s="62">
        <v>4</v>
      </c>
      <c r="O106" s="62">
        <v>2</v>
      </c>
      <c r="P106" s="62">
        <v>6</v>
      </c>
      <c r="Q106" s="62">
        <v>10</v>
      </c>
      <c r="R106" s="62">
        <v>5</v>
      </c>
      <c r="S106" s="62">
        <v>15</v>
      </c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</row>
    <row r="107" spans="2:31" x14ac:dyDescent="0.2">
      <c r="B107" s="63" t="s">
        <v>512</v>
      </c>
      <c r="C107" s="64" t="s">
        <v>513</v>
      </c>
      <c r="D107" s="65" t="s">
        <v>514</v>
      </c>
      <c r="E107" s="66">
        <f t="shared" si="14"/>
        <v>8</v>
      </c>
      <c r="F107" s="66">
        <f t="shared" si="15"/>
        <v>5</v>
      </c>
      <c r="G107" s="66">
        <f t="shared" si="16"/>
        <v>13</v>
      </c>
      <c r="H107" s="62"/>
      <c r="I107" s="62">
        <v>1</v>
      </c>
      <c r="J107" s="62">
        <v>1</v>
      </c>
      <c r="K107" s="62">
        <v>2</v>
      </c>
      <c r="L107" s="62">
        <v>1</v>
      </c>
      <c r="M107" s="62">
        <v>3</v>
      </c>
      <c r="N107" s="62">
        <v>2</v>
      </c>
      <c r="O107" s="62">
        <v>1</v>
      </c>
      <c r="P107" s="62">
        <v>3</v>
      </c>
      <c r="Q107" s="62">
        <v>4</v>
      </c>
      <c r="R107" s="62">
        <v>2</v>
      </c>
      <c r="S107" s="62">
        <v>6</v>
      </c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</row>
    <row r="108" spans="2:31" x14ac:dyDescent="0.2">
      <c r="B108" s="53" t="s">
        <v>464</v>
      </c>
      <c r="C108" s="68"/>
      <c r="D108" s="69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</row>
    <row r="109" spans="2:31" x14ac:dyDescent="0.2">
      <c r="B109" s="55" t="s">
        <v>38</v>
      </c>
      <c r="C109" s="56"/>
      <c r="D109" s="57"/>
      <c r="E109" s="58">
        <f t="shared" si="14"/>
        <v>6</v>
      </c>
      <c r="F109" s="58">
        <f t="shared" si="15"/>
        <v>9</v>
      </c>
      <c r="G109" s="58">
        <f t="shared" si="16"/>
        <v>15</v>
      </c>
      <c r="H109" s="58">
        <v>3</v>
      </c>
      <c r="I109" s="58">
        <v>5</v>
      </c>
      <c r="J109" s="58">
        <v>8</v>
      </c>
      <c r="K109" s="58">
        <v>1</v>
      </c>
      <c r="L109" s="58">
        <v>3</v>
      </c>
      <c r="M109" s="58">
        <v>4</v>
      </c>
      <c r="N109" s="58"/>
      <c r="O109" s="58"/>
      <c r="P109" s="58"/>
      <c r="Q109" s="58">
        <v>1</v>
      </c>
      <c r="R109" s="58"/>
      <c r="S109" s="58">
        <v>1</v>
      </c>
      <c r="T109" s="58"/>
      <c r="U109" s="58"/>
      <c r="V109" s="58"/>
      <c r="W109" s="58"/>
      <c r="X109" s="58"/>
      <c r="Y109" s="58"/>
      <c r="Z109" s="58">
        <v>1</v>
      </c>
      <c r="AA109" s="58">
        <v>1</v>
      </c>
      <c r="AB109" s="58">
        <v>2</v>
      </c>
      <c r="AC109" s="58"/>
      <c r="AD109" s="58"/>
      <c r="AE109" s="58"/>
    </row>
    <row r="110" spans="2:31" x14ac:dyDescent="0.2">
      <c r="B110" s="59" t="s">
        <v>436</v>
      </c>
      <c r="C110" s="60"/>
      <c r="D110" s="61"/>
      <c r="E110" s="62">
        <f t="shared" si="14"/>
        <v>1</v>
      </c>
      <c r="F110" s="62">
        <f t="shared" si="15"/>
        <v>5</v>
      </c>
      <c r="G110" s="62">
        <f t="shared" si="16"/>
        <v>6</v>
      </c>
      <c r="H110" s="62"/>
      <c r="I110" s="62">
        <v>2</v>
      </c>
      <c r="J110" s="62">
        <v>2</v>
      </c>
      <c r="K110" s="62">
        <v>1</v>
      </c>
      <c r="L110" s="62">
        <v>3</v>
      </c>
      <c r="M110" s="62">
        <v>4</v>
      </c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</row>
    <row r="111" spans="2:31" x14ac:dyDescent="0.2">
      <c r="B111" s="63" t="s">
        <v>202</v>
      </c>
      <c r="C111" s="64" t="s">
        <v>203</v>
      </c>
      <c r="D111" s="65" t="s">
        <v>468</v>
      </c>
      <c r="E111" s="66">
        <f t="shared" si="14"/>
        <v>0</v>
      </c>
      <c r="F111" s="66">
        <f t="shared" si="15"/>
        <v>1</v>
      </c>
      <c r="G111" s="66">
        <f t="shared" si="16"/>
        <v>1</v>
      </c>
      <c r="H111" s="62"/>
      <c r="I111" s="62"/>
      <c r="J111" s="62"/>
      <c r="K111" s="62"/>
      <c r="L111" s="62">
        <v>1</v>
      </c>
      <c r="M111" s="62">
        <v>1</v>
      </c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</row>
    <row r="112" spans="2:31" x14ac:dyDescent="0.2">
      <c r="B112" s="63" t="s">
        <v>205</v>
      </c>
      <c r="C112" s="64" t="s">
        <v>206</v>
      </c>
      <c r="D112" s="65" t="s">
        <v>469</v>
      </c>
      <c r="E112" s="66">
        <f t="shared" si="14"/>
        <v>0</v>
      </c>
      <c r="F112" s="66">
        <f t="shared" si="15"/>
        <v>1</v>
      </c>
      <c r="G112" s="66">
        <f t="shared" si="16"/>
        <v>1</v>
      </c>
      <c r="H112" s="62"/>
      <c r="I112" s="62"/>
      <c r="J112" s="62"/>
      <c r="K112" s="62"/>
      <c r="L112" s="62">
        <v>1</v>
      </c>
      <c r="M112" s="62">
        <v>1</v>
      </c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</row>
    <row r="113" spans="2:31" x14ac:dyDescent="0.2">
      <c r="B113" s="63" t="s">
        <v>208</v>
      </c>
      <c r="C113" s="64" t="s">
        <v>209</v>
      </c>
      <c r="D113" s="65" t="s">
        <v>470</v>
      </c>
      <c r="E113" s="66">
        <f t="shared" si="14"/>
        <v>0</v>
      </c>
      <c r="F113" s="66">
        <f t="shared" si="15"/>
        <v>1</v>
      </c>
      <c r="G113" s="66">
        <f t="shared" si="16"/>
        <v>1</v>
      </c>
      <c r="H113" s="62"/>
      <c r="I113" s="62">
        <v>1</v>
      </c>
      <c r="J113" s="62">
        <v>1</v>
      </c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</row>
    <row r="114" spans="2:31" x14ac:dyDescent="0.2">
      <c r="B114" s="63" t="s">
        <v>216</v>
      </c>
      <c r="C114" s="64" t="s">
        <v>217</v>
      </c>
      <c r="D114" s="65" t="s">
        <v>472</v>
      </c>
      <c r="E114" s="66">
        <f t="shared" si="14"/>
        <v>1</v>
      </c>
      <c r="F114" s="66">
        <f t="shared" si="15"/>
        <v>2</v>
      </c>
      <c r="G114" s="66">
        <f t="shared" si="16"/>
        <v>3</v>
      </c>
      <c r="H114" s="62"/>
      <c r="I114" s="62">
        <v>1</v>
      </c>
      <c r="J114" s="62">
        <v>1</v>
      </c>
      <c r="K114" s="62">
        <v>1</v>
      </c>
      <c r="L114" s="62">
        <v>1</v>
      </c>
      <c r="M114" s="62">
        <v>2</v>
      </c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</row>
    <row r="115" spans="2:31" x14ac:dyDescent="0.2">
      <c r="B115" s="59" t="s">
        <v>289</v>
      </c>
      <c r="C115" s="60"/>
      <c r="D115" s="61"/>
      <c r="E115" s="62">
        <f t="shared" si="14"/>
        <v>5</v>
      </c>
      <c r="F115" s="62">
        <f t="shared" si="15"/>
        <v>4</v>
      </c>
      <c r="G115" s="62">
        <f t="shared" si="16"/>
        <v>9</v>
      </c>
      <c r="H115" s="62">
        <v>3</v>
      </c>
      <c r="I115" s="62">
        <v>3</v>
      </c>
      <c r="J115" s="62">
        <v>6</v>
      </c>
      <c r="K115" s="62"/>
      <c r="L115" s="62"/>
      <c r="M115" s="62"/>
      <c r="N115" s="62"/>
      <c r="O115" s="62"/>
      <c r="P115" s="62"/>
      <c r="Q115" s="62">
        <v>1</v>
      </c>
      <c r="R115" s="62"/>
      <c r="S115" s="62">
        <v>1</v>
      </c>
      <c r="T115" s="62"/>
      <c r="U115" s="62"/>
      <c r="V115" s="62"/>
      <c r="W115" s="62"/>
      <c r="X115" s="62"/>
      <c r="Y115" s="62"/>
      <c r="Z115" s="62">
        <v>1</v>
      </c>
      <c r="AA115" s="62">
        <v>1</v>
      </c>
      <c r="AB115" s="62">
        <v>2</v>
      </c>
      <c r="AC115" s="62"/>
      <c r="AD115" s="62"/>
      <c r="AE115" s="62"/>
    </row>
    <row r="116" spans="2:31" x14ac:dyDescent="0.2">
      <c r="B116" s="63" t="s">
        <v>233</v>
      </c>
      <c r="C116" s="64" t="s">
        <v>233</v>
      </c>
      <c r="D116" s="65" t="s">
        <v>234</v>
      </c>
      <c r="E116" s="66">
        <f t="shared" si="14"/>
        <v>5</v>
      </c>
      <c r="F116" s="66">
        <f t="shared" si="15"/>
        <v>4</v>
      </c>
      <c r="G116" s="66">
        <f t="shared" si="16"/>
        <v>9</v>
      </c>
      <c r="H116" s="62">
        <v>3</v>
      </c>
      <c r="I116" s="62">
        <v>3</v>
      </c>
      <c r="J116" s="62">
        <v>6</v>
      </c>
      <c r="K116" s="62"/>
      <c r="L116" s="62"/>
      <c r="M116" s="62"/>
      <c r="N116" s="62"/>
      <c r="O116" s="62"/>
      <c r="P116" s="62"/>
      <c r="Q116" s="62">
        <v>1</v>
      </c>
      <c r="R116" s="62"/>
      <c r="S116" s="62">
        <v>1</v>
      </c>
      <c r="T116" s="62"/>
      <c r="U116" s="62"/>
      <c r="V116" s="62"/>
      <c r="W116" s="62"/>
      <c r="X116" s="62"/>
      <c r="Y116" s="62"/>
      <c r="Z116" s="62">
        <v>1</v>
      </c>
      <c r="AA116" s="62">
        <v>1</v>
      </c>
      <c r="AB116" s="62">
        <v>2</v>
      </c>
      <c r="AC116" s="62"/>
      <c r="AD116" s="62"/>
      <c r="AE116" s="62"/>
    </row>
    <row r="117" spans="2:31" x14ac:dyDescent="0.2">
      <c r="B117" s="55" t="s">
        <v>515</v>
      </c>
      <c r="C117" s="56"/>
      <c r="D117" s="57"/>
      <c r="E117" s="58">
        <f t="shared" si="14"/>
        <v>16</v>
      </c>
      <c r="F117" s="58">
        <f t="shared" si="15"/>
        <v>11</v>
      </c>
      <c r="G117" s="58">
        <f t="shared" si="16"/>
        <v>27</v>
      </c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>
        <v>16</v>
      </c>
      <c r="X117" s="58">
        <v>11</v>
      </c>
      <c r="Y117" s="58">
        <v>27</v>
      </c>
      <c r="Z117" s="58"/>
      <c r="AA117" s="58"/>
      <c r="AB117" s="58"/>
      <c r="AC117" s="58"/>
      <c r="AD117" s="58"/>
      <c r="AE117" s="58"/>
    </row>
    <row r="118" spans="2:31" x14ac:dyDescent="0.2">
      <c r="B118" s="59" t="s">
        <v>289</v>
      </c>
      <c r="C118" s="60"/>
      <c r="D118" s="61"/>
      <c r="E118" s="62">
        <f t="shared" si="14"/>
        <v>16</v>
      </c>
      <c r="F118" s="62">
        <f t="shared" si="15"/>
        <v>11</v>
      </c>
      <c r="G118" s="62">
        <f t="shared" si="16"/>
        <v>27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>
        <v>16</v>
      </c>
      <c r="X118" s="62">
        <v>11</v>
      </c>
      <c r="Y118" s="62">
        <v>27</v>
      </c>
      <c r="Z118" s="62"/>
      <c r="AA118" s="62"/>
      <c r="AB118" s="62"/>
      <c r="AC118" s="62"/>
      <c r="AD118" s="62"/>
      <c r="AE118" s="62"/>
    </row>
    <row r="119" spans="2:31" x14ac:dyDescent="0.2">
      <c r="B119" s="67" t="s">
        <v>233</v>
      </c>
      <c r="C119" s="64" t="s">
        <v>233</v>
      </c>
      <c r="D119" s="65" t="s">
        <v>234</v>
      </c>
      <c r="E119" s="66">
        <f t="shared" si="14"/>
        <v>16</v>
      </c>
      <c r="F119" s="66">
        <f t="shared" si="15"/>
        <v>11</v>
      </c>
      <c r="G119" s="66">
        <f t="shared" si="16"/>
        <v>27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>
        <v>16</v>
      </c>
      <c r="X119" s="62">
        <v>11</v>
      </c>
      <c r="Y119" s="62">
        <v>27</v>
      </c>
      <c r="Z119" s="62"/>
      <c r="AA119" s="62"/>
      <c r="AB119" s="62"/>
      <c r="AC119" s="62"/>
      <c r="AD119" s="62"/>
      <c r="AE119" s="62"/>
    </row>
    <row r="120" spans="2:31" x14ac:dyDescent="0.2">
      <c r="B120" s="53" t="s">
        <v>473</v>
      </c>
      <c r="C120" s="68"/>
      <c r="D120" s="69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</row>
    <row r="121" spans="2:31" x14ac:dyDescent="0.2">
      <c r="B121" s="55" t="s">
        <v>38</v>
      </c>
      <c r="C121" s="56"/>
      <c r="D121" s="57"/>
      <c r="E121" s="58">
        <f t="shared" si="14"/>
        <v>115</v>
      </c>
      <c r="F121" s="58">
        <f t="shared" si="15"/>
        <v>91</v>
      </c>
      <c r="G121" s="58">
        <f t="shared" si="16"/>
        <v>206</v>
      </c>
      <c r="H121" s="58">
        <v>44</v>
      </c>
      <c r="I121" s="58">
        <v>35</v>
      </c>
      <c r="J121" s="58">
        <v>79</v>
      </c>
      <c r="K121" s="58">
        <v>42</v>
      </c>
      <c r="L121" s="58">
        <v>37</v>
      </c>
      <c r="M121" s="58">
        <v>79</v>
      </c>
      <c r="N121" s="58">
        <v>7</v>
      </c>
      <c r="O121" s="58">
        <v>11</v>
      </c>
      <c r="P121" s="58">
        <v>18</v>
      </c>
      <c r="Q121" s="58">
        <v>17</v>
      </c>
      <c r="R121" s="58">
        <v>8</v>
      </c>
      <c r="S121" s="58">
        <v>25</v>
      </c>
      <c r="T121" s="58">
        <v>5</v>
      </c>
      <c r="U121" s="58"/>
      <c r="V121" s="58">
        <v>5</v>
      </c>
      <c r="W121" s="58"/>
      <c r="X121" s="58"/>
      <c r="Y121" s="58"/>
      <c r="Z121" s="58"/>
      <c r="AA121" s="58"/>
      <c r="AB121" s="58"/>
      <c r="AC121" s="58"/>
      <c r="AD121" s="58"/>
      <c r="AE121" s="58"/>
    </row>
    <row r="122" spans="2:31" x14ac:dyDescent="0.2">
      <c r="B122" s="59" t="s">
        <v>51</v>
      </c>
      <c r="C122" s="60"/>
      <c r="D122" s="61"/>
      <c r="E122" s="62">
        <f t="shared" si="14"/>
        <v>115</v>
      </c>
      <c r="F122" s="62">
        <f t="shared" si="15"/>
        <v>82</v>
      </c>
      <c r="G122" s="62">
        <f t="shared" si="16"/>
        <v>197</v>
      </c>
      <c r="H122" s="62">
        <v>44</v>
      </c>
      <c r="I122" s="62">
        <v>35</v>
      </c>
      <c r="J122" s="62">
        <v>79</v>
      </c>
      <c r="K122" s="62">
        <v>42</v>
      </c>
      <c r="L122" s="62">
        <v>31</v>
      </c>
      <c r="M122" s="62">
        <v>73</v>
      </c>
      <c r="N122" s="62">
        <v>7</v>
      </c>
      <c r="O122" s="62">
        <v>8</v>
      </c>
      <c r="P122" s="62">
        <v>15</v>
      </c>
      <c r="Q122" s="62">
        <v>17</v>
      </c>
      <c r="R122" s="62">
        <v>8</v>
      </c>
      <c r="S122" s="62">
        <v>25</v>
      </c>
      <c r="T122" s="62">
        <v>5</v>
      </c>
      <c r="U122" s="62"/>
      <c r="V122" s="62">
        <v>5</v>
      </c>
      <c r="W122" s="62"/>
      <c r="X122" s="62"/>
      <c r="Y122" s="62"/>
      <c r="Z122" s="62"/>
      <c r="AA122" s="62"/>
      <c r="AB122" s="62"/>
      <c r="AC122" s="62"/>
      <c r="AD122" s="62"/>
      <c r="AE122" s="62"/>
    </row>
    <row r="123" spans="2:31" x14ac:dyDescent="0.2">
      <c r="B123" s="63">
        <v>24.010200000000001</v>
      </c>
      <c r="C123" s="64" t="s">
        <v>188</v>
      </c>
      <c r="D123" s="65" t="s">
        <v>474</v>
      </c>
      <c r="E123" s="66">
        <f t="shared" si="14"/>
        <v>115</v>
      </c>
      <c r="F123" s="66">
        <f t="shared" si="15"/>
        <v>82</v>
      </c>
      <c r="G123" s="66">
        <f t="shared" si="16"/>
        <v>197</v>
      </c>
      <c r="H123" s="62">
        <v>44</v>
      </c>
      <c r="I123" s="62">
        <v>35</v>
      </c>
      <c r="J123" s="62">
        <v>79</v>
      </c>
      <c r="K123" s="62">
        <v>42</v>
      </c>
      <c r="L123" s="62">
        <v>31</v>
      </c>
      <c r="M123" s="62">
        <v>73</v>
      </c>
      <c r="N123" s="62">
        <v>7</v>
      </c>
      <c r="O123" s="62">
        <v>8</v>
      </c>
      <c r="P123" s="62">
        <v>15</v>
      </c>
      <c r="Q123" s="62">
        <v>17</v>
      </c>
      <c r="R123" s="62">
        <v>8</v>
      </c>
      <c r="S123" s="62">
        <v>25</v>
      </c>
      <c r="T123" s="62">
        <v>5</v>
      </c>
      <c r="U123" s="62"/>
      <c r="V123" s="62">
        <v>5</v>
      </c>
      <c r="W123" s="62"/>
      <c r="X123" s="62"/>
      <c r="Y123" s="62"/>
      <c r="Z123" s="62"/>
      <c r="AA123" s="62"/>
      <c r="AB123" s="62"/>
      <c r="AC123" s="62"/>
      <c r="AD123" s="62"/>
      <c r="AE123" s="62"/>
    </row>
    <row r="124" spans="2:31" x14ac:dyDescent="0.2">
      <c r="B124" s="59" t="s">
        <v>437</v>
      </c>
      <c r="C124" s="60"/>
      <c r="D124" s="61"/>
      <c r="E124" s="62">
        <f t="shared" si="14"/>
        <v>0</v>
      </c>
      <c r="F124" s="62">
        <f t="shared" si="15"/>
        <v>3</v>
      </c>
      <c r="G124" s="62">
        <f t="shared" si="16"/>
        <v>3</v>
      </c>
      <c r="H124" s="62"/>
      <c r="I124" s="62"/>
      <c r="J124" s="62"/>
      <c r="K124" s="62"/>
      <c r="L124" s="62">
        <v>3</v>
      </c>
      <c r="M124" s="62">
        <v>3</v>
      </c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</row>
    <row r="125" spans="2:31" x14ac:dyDescent="0.2">
      <c r="B125" s="63">
        <v>13</v>
      </c>
      <c r="C125" s="64" t="s">
        <v>199</v>
      </c>
      <c r="D125" s="65" t="s">
        <v>475</v>
      </c>
      <c r="E125" s="66">
        <f t="shared" si="14"/>
        <v>0</v>
      </c>
      <c r="F125" s="66">
        <f t="shared" si="15"/>
        <v>1</v>
      </c>
      <c r="G125" s="66">
        <f t="shared" si="16"/>
        <v>1</v>
      </c>
      <c r="H125" s="62"/>
      <c r="I125" s="62"/>
      <c r="J125" s="62"/>
      <c r="K125" s="62"/>
      <c r="L125" s="62">
        <v>1</v>
      </c>
      <c r="M125" s="62">
        <v>1</v>
      </c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</row>
    <row r="126" spans="2:31" x14ac:dyDescent="0.2">
      <c r="B126" s="63">
        <v>16</v>
      </c>
      <c r="C126" s="64" t="s">
        <v>197</v>
      </c>
      <c r="D126" s="65" t="s">
        <v>476</v>
      </c>
      <c r="E126" s="66">
        <f t="shared" si="14"/>
        <v>0</v>
      </c>
      <c r="F126" s="66">
        <f t="shared" si="15"/>
        <v>1</v>
      </c>
      <c r="G126" s="66">
        <f t="shared" si="16"/>
        <v>1</v>
      </c>
      <c r="H126" s="62"/>
      <c r="I126" s="62"/>
      <c r="J126" s="62"/>
      <c r="K126" s="62"/>
      <c r="L126" s="62">
        <v>1</v>
      </c>
      <c r="M126" s="62">
        <v>1</v>
      </c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</row>
    <row r="127" spans="2:31" x14ac:dyDescent="0.2">
      <c r="B127" s="63">
        <v>52</v>
      </c>
      <c r="C127" s="64" t="s">
        <v>193</v>
      </c>
      <c r="D127" s="65" t="s">
        <v>479</v>
      </c>
      <c r="E127" s="66">
        <f t="shared" si="14"/>
        <v>0</v>
      </c>
      <c r="F127" s="66">
        <f t="shared" si="15"/>
        <v>1</v>
      </c>
      <c r="G127" s="66">
        <f t="shared" si="16"/>
        <v>1</v>
      </c>
      <c r="H127" s="62"/>
      <c r="I127" s="62"/>
      <c r="J127" s="62"/>
      <c r="K127" s="62"/>
      <c r="L127" s="62">
        <v>1</v>
      </c>
      <c r="M127" s="62">
        <v>1</v>
      </c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</row>
    <row r="128" spans="2:31" x14ac:dyDescent="0.2">
      <c r="B128" s="59" t="s">
        <v>438</v>
      </c>
      <c r="C128" s="60"/>
      <c r="D128" s="61"/>
      <c r="E128" s="62">
        <f t="shared" si="14"/>
        <v>0</v>
      </c>
      <c r="F128" s="62">
        <f t="shared" si="15"/>
        <v>6</v>
      </c>
      <c r="G128" s="62">
        <f t="shared" si="16"/>
        <v>6</v>
      </c>
      <c r="H128" s="62"/>
      <c r="I128" s="62"/>
      <c r="J128" s="62"/>
      <c r="K128" s="62"/>
      <c r="L128" s="62">
        <v>3</v>
      </c>
      <c r="M128" s="62">
        <v>3</v>
      </c>
      <c r="N128" s="62"/>
      <c r="O128" s="62">
        <v>3</v>
      </c>
      <c r="P128" s="62">
        <v>3</v>
      </c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</row>
    <row r="129" spans="2:31" x14ac:dyDescent="0.2">
      <c r="B129" s="63">
        <v>14.0901</v>
      </c>
      <c r="C129" s="64" t="s">
        <v>223</v>
      </c>
      <c r="D129" s="65" t="s">
        <v>224</v>
      </c>
      <c r="E129" s="66">
        <f t="shared" si="14"/>
        <v>0</v>
      </c>
      <c r="F129" s="66">
        <f t="shared" si="15"/>
        <v>3</v>
      </c>
      <c r="G129" s="66">
        <f t="shared" si="16"/>
        <v>3</v>
      </c>
      <c r="H129" s="62"/>
      <c r="I129" s="62"/>
      <c r="J129" s="62"/>
      <c r="K129" s="62"/>
      <c r="L129" s="62">
        <v>1</v>
      </c>
      <c r="M129" s="62">
        <v>1</v>
      </c>
      <c r="N129" s="62"/>
      <c r="O129" s="62">
        <v>2</v>
      </c>
      <c r="P129" s="62">
        <v>2</v>
      </c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</row>
    <row r="130" spans="2:31" x14ac:dyDescent="0.2">
      <c r="B130" s="63">
        <v>14.100099999999999</v>
      </c>
      <c r="C130" s="64" t="s">
        <v>225</v>
      </c>
      <c r="D130" s="65" t="s">
        <v>226</v>
      </c>
      <c r="E130" s="66">
        <f t="shared" si="14"/>
        <v>0</v>
      </c>
      <c r="F130" s="66">
        <f t="shared" si="15"/>
        <v>1</v>
      </c>
      <c r="G130" s="66">
        <f t="shared" si="16"/>
        <v>1</v>
      </c>
      <c r="H130" s="62"/>
      <c r="I130" s="62"/>
      <c r="J130" s="62"/>
      <c r="K130" s="62"/>
      <c r="L130" s="62">
        <v>1</v>
      </c>
      <c r="M130" s="62">
        <v>1</v>
      </c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</row>
    <row r="131" spans="2:31" x14ac:dyDescent="0.2">
      <c r="B131" s="67">
        <v>14.190099999999999</v>
      </c>
      <c r="C131" s="64" t="s">
        <v>227</v>
      </c>
      <c r="D131" s="65" t="s">
        <v>228</v>
      </c>
      <c r="E131" s="66">
        <f t="shared" si="14"/>
        <v>0</v>
      </c>
      <c r="F131" s="66">
        <f t="shared" si="15"/>
        <v>2</v>
      </c>
      <c r="G131" s="66">
        <f t="shared" si="16"/>
        <v>2</v>
      </c>
      <c r="H131" s="62"/>
      <c r="I131" s="62"/>
      <c r="J131" s="62"/>
      <c r="K131" s="62"/>
      <c r="L131" s="62">
        <v>1</v>
      </c>
      <c r="M131" s="62">
        <v>1</v>
      </c>
      <c r="N131" s="62"/>
      <c r="O131" s="62">
        <v>1</v>
      </c>
      <c r="P131" s="62">
        <v>1</v>
      </c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</row>
    <row r="132" spans="2:31" x14ac:dyDescent="0.2">
      <c r="B132" s="53" t="s">
        <v>480</v>
      </c>
      <c r="C132" s="68"/>
      <c r="D132" s="69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</row>
    <row r="133" spans="2:31" x14ac:dyDescent="0.2">
      <c r="B133" s="55" t="s">
        <v>38</v>
      </c>
      <c r="C133" s="56"/>
      <c r="D133" s="57"/>
      <c r="E133" s="58">
        <f t="shared" si="14"/>
        <v>905</v>
      </c>
      <c r="F133" s="58">
        <f t="shared" si="15"/>
        <v>311</v>
      </c>
      <c r="G133" s="58">
        <f t="shared" si="16"/>
        <v>1216</v>
      </c>
      <c r="H133" s="58">
        <v>205</v>
      </c>
      <c r="I133" s="58">
        <v>66</v>
      </c>
      <c r="J133" s="58">
        <v>271</v>
      </c>
      <c r="K133" s="58">
        <v>246</v>
      </c>
      <c r="L133" s="58">
        <v>80</v>
      </c>
      <c r="M133" s="58">
        <v>326</v>
      </c>
      <c r="N133" s="58">
        <v>138</v>
      </c>
      <c r="O133" s="58">
        <v>56</v>
      </c>
      <c r="P133" s="58">
        <v>194</v>
      </c>
      <c r="Q133" s="58">
        <v>292</v>
      </c>
      <c r="R133" s="58">
        <v>102</v>
      </c>
      <c r="S133" s="58">
        <v>394</v>
      </c>
      <c r="T133" s="58">
        <v>17</v>
      </c>
      <c r="U133" s="58">
        <v>7</v>
      </c>
      <c r="V133" s="58">
        <v>24</v>
      </c>
      <c r="W133" s="58"/>
      <c r="X133" s="58"/>
      <c r="Y133" s="58"/>
      <c r="Z133" s="58"/>
      <c r="AA133" s="58"/>
      <c r="AB133" s="58"/>
      <c r="AC133" s="58">
        <v>7</v>
      </c>
      <c r="AD133" s="58"/>
      <c r="AE133" s="58">
        <v>7</v>
      </c>
    </row>
    <row r="134" spans="2:31" x14ac:dyDescent="0.2">
      <c r="B134" s="59" t="s">
        <v>51</v>
      </c>
      <c r="C134" s="60"/>
      <c r="D134" s="61"/>
      <c r="E134" s="62">
        <f t="shared" si="14"/>
        <v>727</v>
      </c>
      <c r="F134" s="62">
        <f t="shared" si="15"/>
        <v>238</v>
      </c>
      <c r="G134" s="62">
        <f t="shared" si="16"/>
        <v>965</v>
      </c>
      <c r="H134" s="62">
        <v>171</v>
      </c>
      <c r="I134" s="62">
        <v>56</v>
      </c>
      <c r="J134" s="62">
        <v>227</v>
      </c>
      <c r="K134" s="62">
        <v>195</v>
      </c>
      <c r="L134" s="62">
        <v>62</v>
      </c>
      <c r="M134" s="62">
        <v>257</v>
      </c>
      <c r="N134" s="62">
        <v>116</v>
      </c>
      <c r="O134" s="62">
        <v>42</v>
      </c>
      <c r="P134" s="62">
        <v>158</v>
      </c>
      <c r="Q134" s="62">
        <v>227</v>
      </c>
      <c r="R134" s="62">
        <v>71</v>
      </c>
      <c r="S134" s="62">
        <v>298</v>
      </c>
      <c r="T134" s="62">
        <v>12</v>
      </c>
      <c r="U134" s="62">
        <v>7</v>
      </c>
      <c r="V134" s="62">
        <v>19</v>
      </c>
      <c r="W134" s="62"/>
      <c r="X134" s="62"/>
      <c r="Y134" s="62"/>
      <c r="Z134" s="62"/>
      <c r="AA134" s="62"/>
      <c r="AB134" s="62"/>
      <c r="AC134" s="62">
        <v>6</v>
      </c>
      <c r="AD134" s="62"/>
      <c r="AE134" s="62">
        <v>6</v>
      </c>
    </row>
    <row r="135" spans="2:31" x14ac:dyDescent="0.2">
      <c r="B135" s="63">
        <v>16.010100000000001</v>
      </c>
      <c r="C135" s="64" t="s">
        <v>237</v>
      </c>
      <c r="D135" s="65" t="s">
        <v>238</v>
      </c>
      <c r="E135" s="66">
        <f t="shared" si="14"/>
        <v>308</v>
      </c>
      <c r="F135" s="66">
        <f t="shared" si="15"/>
        <v>49</v>
      </c>
      <c r="G135" s="66">
        <f t="shared" si="16"/>
        <v>357</v>
      </c>
      <c r="H135" s="62">
        <v>72</v>
      </c>
      <c r="I135" s="62">
        <v>12</v>
      </c>
      <c r="J135" s="62">
        <v>84</v>
      </c>
      <c r="K135" s="62">
        <v>84</v>
      </c>
      <c r="L135" s="62">
        <v>7</v>
      </c>
      <c r="M135" s="62">
        <v>91</v>
      </c>
      <c r="N135" s="62">
        <v>52</v>
      </c>
      <c r="O135" s="62">
        <v>9</v>
      </c>
      <c r="P135" s="62">
        <v>61</v>
      </c>
      <c r="Q135" s="62">
        <v>93</v>
      </c>
      <c r="R135" s="62">
        <v>16</v>
      </c>
      <c r="S135" s="62">
        <v>109</v>
      </c>
      <c r="T135" s="62">
        <v>7</v>
      </c>
      <c r="U135" s="62">
        <v>5</v>
      </c>
      <c r="V135" s="62">
        <v>12</v>
      </c>
      <c r="W135" s="62"/>
      <c r="X135" s="62"/>
      <c r="Y135" s="62"/>
      <c r="Z135" s="62"/>
      <c r="AA135" s="62"/>
      <c r="AB135" s="62"/>
      <c r="AC135" s="62"/>
      <c r="AD135" s="62"/>
      <c r="AE135" s="62"/>
    </row>
    <row r="136" spans="2:31" x14ac:dyDescent="0.2">
      <c r="B136" s="67">
        <v>16.010400000000001</v>
      </c>
      <c r="C136" s="64" t="s">
        <v>241</v>
      </c>
      <c r="D136" s="65" t="s">
        <v>242</v>
      </c>
      <c r="E136" s="66">
        <f t="shared" si="14"/>
        <v>53</v>
      </c>
      <c r="F136" s="66">
        <f t="shared" si="15"/>
        <v>12</v>
      </c>
      <c r="G136" s="66">
        <f t="shared" si="16"/>
        <v>65</v>
      </c>
      <c r="H136" s="62">
        <v>8</v>
      </c>
      <c r="I136" s="62">
        <v>2</v>
      </c>
      <c r="J136" s="62">
        <v>10</v>
      </c>
      <c r="K136" s="62">
        <v>13</v>
      </c>
      <c r="L136" s="62">
        <v>1</v>
      </c>
      <c r="M136" s="62">
        <v>14</v>
      </c>
      <c r="N136" s="62">
        <v>13</v>
      </c>
      <c r="O136" s="62">
        <v>2</v>
      </c>
      <c r="P136" s="62">
        <v>15</v>
      </c>
      <c r="Q136" s="62">
        <v>19</v>
      </c>
      <c r="R136" s="62">
        <v>7</v>
      </c>
      <c r="S136" s="62">
        <v>26</v>
      </c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</row>
    <row r="137" spans="2:31" x14ac:dyDescent="0.2">
      <c r="B137" s="68"/>
      <c r="C137" s="64" t="s">
        <v>243</v>
      </c>
      <c r="D137" s="65" t="s">
        <v>244</v>
      </c>
      <c r="E137" s="66">
        <f t="shared" si="14"/>
        <v>26</v>
      </c>
      <c r="F137" s="66">
        <f t="shared" si="15"/>
        <v>8</v>
      </c>
      <c r="G137" s="66">
        <f t="shared" si="16"/>
        <v>34</v>
      </c>
      <c r="H137" s="62"/>
      <c r="I137" s="62"/>
      <c r="J137" s="62"/>
      <c r="K137" s="62">
        <v>5</v>
      </c>
      <c r="L137" s="62">
        <v>2</v>
      </c>
      <c r="M137" s="62">
        <v>7</v>
      </c>
      <c r="N137" s="62">
        <v>5</v>
      </c>
      <c r="O137" s="62"/>
      <c r="P137" s="62">
        <v>5</v>
      </c>
      <c r="Q137" s="62">
        <v>16</v>
      </c>
      <c r="R137" s="62">
        <v>6</v>
      </c>
      <c r="S137" s="62">
        <v>22</v>
      </c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</row>
    <row r="138" spans="2:31" x14ac:dyDescent="0.2">
      <c r="B138" s="63">
        <v>16.090499999999999</v>
      </c>
      <c r="C138" s="64" t="s">
        <v>247</v>
      </c>
      <c r="D138" s="65" t="s">
        <v>248</v>
      </c>
      <c r="E138" s="66">
        <f t="shared" si="14"/>
        <v>19</v>
      </c>
      <c r="F138" s="66">
        <f t="shared" si="15"/>
        <v>7</v>
      </c>
      <c r="G138" s="66">
        <f t="shared" si="16"/>
        <v>26</v>
      </c>
      <c r="H138" s="62">
        <v>2</v>
      </c>
      <c r="I138" s="62">
        <v>2</v>
      </c>
      <c r="J138" s="62">
        <v>4</v>
      </c>
      <c r="K138" s="62">
        <v>3</v>
      </c>
      <c r="L138" s="62">
        <v>3</v>
      </c>
      <c r="M138" s="62">
        <v>6</v>
      </c>
      <c r="N138" s="62">
        <v>4</v>
      </c>
      <c r="O138" s="62"/>
      <c r="P138" s="62">
        <v>4</v>
      </c>
      <c r="Q138" s="62">
        <v>4</v>
      </c>
      <c r="R138" s="62">
        <v>1</v>
      </c>
      <c r="S138" s="62">
        <v>5</v>
      </c>
      <c r="T138" s="62">
        <v>1</v>
      </c>
      <c r="U138" s="62">
        <v>1</v>
      </c>
      <c r="V138" s="62">
        <v>2</v>
      </c>
      <c r="W138" s="62"/>
      <c r="X138" s="62"/>
      <c r="Y138" s="62"/>
      <c r="Z138" s="62"/>
      <c r="AA138" s="62"/>
      <c r="AB138" s="62"/>
      <c r="AC138" s="62">
        <v>5</v>
      </c>
      <c r="AD138" s="62"/>
      <c r="AE138" s="62">
        <v>5</v>
      </c>
    </row>
    <row r="139" spans="2:31" x14ac:dyDescent="0.2">
      <c r="B139" s="63">
        <v>23.010100000000001</v>
      </c>
      <c r="C139" s="64" t="s">
        <v>249</v>
      </c>
      <c r="D139" s="65" t="s">
        <v>250</v>
      </c>
      <c r="E139" s="66">
        <f t="shared" si="14"/>
        <v>49</v>
      </c>
      <c r="F139" s="66">
        <f t="shared" si="15"/>
        <v>13</v>
      </c>
      <c r="G139" s="66">
        <f t="shared" si="16"/>
        <v>62</v>
      </c>
      <c r="H139" s="62">
        <v>21</v>
      </c>
      <c r="I139" s="62">
        <v>2</v>
      </c>
      <c r="J139" s="62">
        <v>23</v>
      </c>
      <c r="K139" s="62">
        <v>14</v>
      </c>
      <c r="L139" s="62">
        <v>3</v>
      </c>
      <c r="M139" s="62">
        <v>17</v>
      </c>
      <c r="N139" s="62">
        <v>6</v>
      </c>
      <c r="O139" s="62">
        <v>2</v>
      </c>
      <c r="P139" s="62">
        <v>8</v>
      </c>
      <c r="Q139" s="62">
        <v>7</v>
      </c>
      <c r="R139" s="62">
        <v>6</v>
      </c>
      <c r="S139" s="62">
        <v>13</v>
      </c>
      <c r="T139" s="62"/>
      <c r="U139" s="62"/>
      <c r="V139" s="62"/>
      <c r="W139" s="62"/>
      <c r="X139" s="62"/>
      <c r="Y139" s="62"/>
      <c r="Z139" s="62"/>
      <c r="AA139" s="62"/>
      <c r="AB139" s="62"/>
      <c r="AC139" s="62">
        <v>1</v>
      </c>
      <c r="AD139" s="62"/>
      <c r="AE139" s="62">
        <v>1</v>
      </c>
    </row>
    <row r="140" spans="2:31" x14ac:dyDescent="0.2">
      <c r="B140" s="63">
        <v>23.9999</v>
      </c>
      <c r="C140" s="64" t="s">
        <v>239</v>
      </c>
      <c r="D140" s="65" t="s">
        <v>240</v>
      </c>
      <c r="E140" s="66">
        <f t="shared" si="14"/>
        <v>17</v>
      </c>
      <c r="F140" s="66">
        <f t="shared" si="15"/>
        <v>5</v>
      </c>
      <c r="G140" s="66">
        <f t="shared" si="16"/>
        <v>22</v>
      </c>
      <c r="H140" s="62"/>
      <c r="I140" s="62"/>
      <c r="J140" s="62"/>
      <c r="K140" s="62">
        <v>5</v>
      </c>
      <c r="L140" s="62">
        <v>1</v>
      </c>
      <c r="M140" s="62">
        <v>6</v>
      </c>
      <c r="N140" s="62">
        <v>4</v>
      </c>
      <c r="O140" s="62"/>
      <c r="P140" s="62">
        <v>4</v>
      </c>
      <c r="Q140" s="62">
        <v>8</v>
      </c>
      <c r="R140" s="62">
        <v>4</v>
      </c>
      <c r="S140" s="62">
        <v>12</v>
      </c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</row>
    <row r="141" spans="2:31" x14ac:dyDescent="0.2">
      <c r="B141" s="63">
        <v>38.010100000000001</v>
      </c>
      <c r="C141" s="64" t="s">
        <v>251</v>
      </c>
      <c r="D141" s="65" t="s">
        <v>252</v>
      </c>
      <c r="E141" s="66">
        <f t="shared" si="14"/>
        <v>9</v>
      </c>
      <c r="F141" s="66">
        <f t="shared" si="15"/>
        <v>19</v>
      </c>
      <c r="G141" s="66">
        <f t="shared" si="16"/>
        <v>28</v>
      </c>
      <c r="H141" s="62">
        <v>2</v>
      </c>
      <c r="I141" s="62">
        <v>7</v>
      </c>
      <c r="J141" s="62">
        <v>9</v>
      </c>
      <c r="K141" s="62">
        <v>2</v>
      </c>
      <c r="L141" s="62">
        <v>5</v>
      </c>
      <c r="M141" s="62">
        <v>7</v>
      </c>
      <c r="N141" s="62">
        <v>3</v>
      </c>
      <c r="O141" s="62">
        <v>4</v>
      </c>
      <c r="P141" s="62">
        <v>7</v>
      </c>
      <c r="Q141" s="62">
        <v>2</v>
      </c>
      <c r="R141" s="62">
        <v>3</v>
      </c>
      <c r="S141" s="62">
        <v>5</v>
      </c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</row>
    <row r="142" spans="2:31" x14ac:dyDescent="0.2">
      <c r="B142" s="63">
        <v>50.0501</v>
      </c>
      <c r="C142" s="64" t="s">
        <v>253</v>
      </c>
      <c r="D142" s="65" t="s">
        <v>254</v>
      </c>
      <c r="E142" s="66">
        <f t="shared" ref="E142:E179" si="17">H142+K142+N142+Q142+T142+W142+Z142+AC142</f>
        <v>163</v>
      </c>
      <c r="F142" s="66">
        <f t="shared" ref="F142:F179" si="18">I142+L142+O142+R142+U142+X142+AA142+AD142</f>
        <v>69</v>
      </c>
      <c r="G142" s="66">
        <f t="shared" ref="G142:G179" si="19">SUM(E142:F142)</f>
        <v>232</v>
      </c>
      <c r="H142" s="62">
        <v>38</v>
      </c>
      <c r="I142" s="62">
        <v>15</v>
      </c>
      <c r="J142" s="62">
        <v>53</v>
      </c>
      <c r="K142" s="62">
        <v>47</v>
      </c>
      <c r="L142" s="62">
        <v>21</v>
      </c>
      <c r="M142" s="62">
        <v>68</v>
      </c>
      <c r="N142" s="62">
        <v>21</v>
      </c>
      <c r="O142" s="62">
        <v>16</v>
      </c>
      <c r="P142" s="62">
        <v>37</v>
      </c>
      <c r="Q142" s="62">
        <v>54</v>
      </c>
      <c r="R142" s="62">
        <v>17</v>
      </c>
      <c r="S142" s="62">
        <v>71</v>
      </c>
      <c r="T142" s="62">
        <v>3</v>
      </c>
      <c r="U142" s="62"/>
      <c r="V142" s="62">
        <v>3</v>
      </c>
      <c r="W142" s="62"/>
      <c r="X142" s="62"/>
      <c r="Y142" s="62"/>
      <c r="Z142" s="62"/>
      <c r="AA142" s="62"/>
      <c r="AB142" s="62"/>
      <c r="AC142" s="62"/>
      <c r="AD142" s="62"/>
      <c r="AE142" s="62"/>
    </row>
    <row r="143" spans="2:31" x14ac:dyDescent="0.2">
      <c r="B143" s="63">
        <v>50.070300000000003</v>
      </c>
      <c r="C143" s="64" t="s">
        <v>255</v>
      </c>
      <c r="D143" s="65" t="s">
        <v>256</v>
      </c>
      <c r="E143" s="66">
        <f t="shared" si="17"/>
        <v>44</v>
      </c>
      <c r="F143" s="66">
        <f t="shared" si="18"/>
        <v>14</v>
      </c>
      <c r="G143" s="66">
        <f t="shared" si="19"/>
        <v>58</v>
      </c>
      <c r="H143" s="62">
        <v>10</v>
      </c>
      <c r="I143" s="62">
        <v>3</v>
      </c>
      <c r="J143" s="62">
        <v>13</v>
      </c>
      <c r="K143" s="62">
        <v>13</v>
      </c>
      <c r="L143" s="62">
        <v>6</v>
      </c>
      <c r="M143" s="62">
        <v>19</v>
      </c>
      <c r="N143" s="62">
        <v>5</v>
      </c>
      <c r="O143" s="62">
        <v>3</v>
      </c>
      <c r="P143" s="62">
        <v>8</v>
      </c>
      <c r="Q143" s="62">
        <v>16</v>
      </c>
      <c r="R143" s="62">
        <v>1</v>
      </c>
      <c r="S143" s="62">
        <v>17</v>
      </c>
      <c r="T143" s="62"/>
      <c r="U143" s="62">
        <v>1</v>
      </c>
      <c r="V143" s="62">
        <v>1</v>
      </c>
      <c r="W143" s="62"/>
      <c r="X143" s="62"/>
      <c r="Y143" s="62"/>
      <c r="Z143" s="62"/>
      <c r="AA143" s="62"/>
      <c r="AB143" s="62"/>
      <c r="AC143" s="62"/>
      <c r="AD143" s="62"/>
      <c r="AE143" s="62"/>
    </row>
    <row r="144" spans="2:31" x14ac:dyDescent="0.2">
      <c r="B144" s="63">
        <v>50.0901</v>
      </c>
      <c r="C144" s="64" t="s">
        <v>257</v>
      </c>
      <c r="D144" s="65" t="s">
        <v>258</v>
      </c>
      <c r="E144" s="66">
        <f t="shared" si="17"/>
        <v>28</v>
      </c>
      <c r="F144" s="66">
        <f t="shared" si="18"/>
        <v>28</v>
      </c>
      <c r="G144" s="66">
        <f t="shared" si="19"/>
        <v>56</v>
      </c>
      <c r="H144" s="62">
        <v>11</v>
      </c>
      <c r="I144" s="62">
        <v>8</v>
      </c>
      <c r="J144" s="62">
        <v>19</v>
      </c>
      <c r="K144" s="62">
        <v>8</v>
      </c>
      <c r="L144" s="62">
        <v>9</v>
      </c>
      <c r="M144" s="62">
        <v>17</v>
      </c>
      <c r="N144" s="62">
        <v>3</v>
      </c>
      <c r="O144" s="62">
        <v>5</v>
      </c>
      <c r="P144" s="62">
        <v>8</v>
      </c>
      <c r="Q144" s="62">
        <v>5</v>
      </c>
      <c r="R144" s="62">
        <v>6</v>
      </c>
      <c r="S144" s="62">
        <v>11</v>
      </c>
      <c r="T144" s="62">
        <v>1</v>
      </c>
      <c r="U144" s="62"/>
      <c r="V144" s="62">
        <v>1</v>
      </c>
      <c r="W144" s="62"/>
      <c r="X144" s="62"/>
      <c r="Y144" s="62"/>
      <c r="Z144" s="62"/>
      <c r="AA144" s="62"/>
      <c r="AB144" s="62"/>
      <c r="AC144" s="62"/>
      <c r="AD144" s="62"/>
      <c r="AE144" s="62"/>
    </row>
    <row r="145" spans="2:31" x14ac:dyDescent="0.2">
      <c r="B145" s="63">
        <v>54.010100000000001</v>
      </c>
      <c r="C145" s="64" t="s">
        <v>505</v>
      </c>
      <c r="D145" s="65" t="s">
        <v>506</v>
      </c>
      <c r="E145" s="66">
        <f t="shared" si="17"/>
        <v>11</v>
      </c>
      <c r="F145" s="66">
        <f t="shared" si="18"/>
        <v>14</v>
      </c>
      <c r="G145" s="66">
        <f t="shared" si="19"/>
        <v>25</v>
      </c>
      <c r="H145" s="62">
        <v>7</v>
      </c>
      <c r="I145" s="62">
        <v>5</v>
      </c>
      <c r="J145" s="62">
        <v>12</v>
      </c>
      <c r="K145" s="62">
        <v>1</v>
      </c>
      <c r="L145" s="62">
        <v>4</v>
      </c>
      <c r="M145" s="62">
        <v>5</v>
      </c>
      <c r="N145" s="62"/>
      <c r="O145" s="62">
        <v>1</v>
      </c>
      <c r="P145" s="62">
        <v>1</v>
      </c>
      <c r="Q145" s="62">
        <v>3</v>
      </c>
      <c r="R145" s="62">
        <v>4</v>
      </c>
      <c r="S145" s="62">
        <v>7</v>
      </c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</row>
    <row r="146" spans="2:31" x14ac:dyDescent="0.2">
      <c r="B146" s="59" t="s">
        <v>428</v>
      </c>
      <c r="C146" s="60"/>
      <c r="D146" s="61"/>
      <c r="E146" s="62">
        <f t="shared" si="17"/>
        <v>90</v>
      </c>
      <c r="F146" s="62">
        <f t="shared" si="18"/>
        <v>24</v>
      </c>
      <c r="G146" s="62">
        <f t="shared" si="19"/>
        <v>114</v>
      </c>
      <c r="H146" s="62">
        <v>14</v>
      </c>
      <c r="I146" s="62">
        <v>4</v>
      </c>
      <c r="J146" s="62">
        <v>18</v>
      </c>
      <c r="K146" s="62">
        <v>33</v>
      </c>
      <c r="L146" s="62">
        <v>5</v>
      </c>
      <c r="M146" s="62">
        <v>38</v>
      </c>
      <c r="N146" s="62">
        <v>9</v>
      </c>
      <c r="O146" s="62">
        <v>7</v>
      </c>
      <c r="P146" s="62">
        <v>16</v>
      </c>
      <c r="Q146" s="62">
        <v>29</v>
      </c>
      <c r="R146" s="62">
        <v>8</v>
      </c>
      <c r="S146" s="62">
        <v>37</v>
      </c>
      <c r="T146" s="62">
        <v>4</v>
      </c>
      <c r="U146" s="62"/>
      <c r="V146" s="62">
        <v>4</v>
      </c>
      <c r="W146" s="62"/>
      <c r="X146" s="62"/>
      <c r="Y146" s="62"/>
      <c r="Z146" s="62"/>
      <c r="AA146" s="62"/>
      <c r="AB146" s="62"/>
      <c r="AC146" s="62">
        <v>1</v>
      </c>
      <c r="AD146" s="62"/>
      <c r="AE146" s="62">
        <v>1</v>
      </c>
    </row>
    <row r="147" spans="2:31" x14ac:dyDescent="0.2">
      <c r="B147" s="63">
        <v>50.060499999999998</v>
      </c>
      <c r="C147" s="64" t="s">
        <v>273</v>
      </c>
      <c r="D147" s="65" t="s">
        <v>481</v>
      </c>
      <c r="E147" s="66">
        <f t="shared" si="17"/>
        <v>4</v>
      </c>
      <c r="F147" s="66">
        <f t="shared" si="18"/>
        <v>3</v>
      </c>
      <c r="G147" s="66">
        <f t="shared" si="19"/>
        <v>7</v>
      </c>
      <c r="H147" s="62"/>
      <c r="I147" s="62"/>
      <c r="J147" s="62"/>
      <c r="K147" s="62"/>
      <c r="L147" s="62"/>
      <c r="M147" s="62"/>
      <c r="N147" s="62">
        <v>2</v>
      </c>
      <c r="O147" s="62">
        <v>2</v>
      </c>
      <c r="P147" s="62">
        <v>4</v>
      </c>
      <c r="Q147" s="62">
        <v>2</v>
      </c>
      <c r="R147" s="62">
        <v>1</v>
      </c>
      <c r="S147" s="62">
        <v>3</v>
      </c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</row>
    <row r="148" spans="2:31" x14ac:dyDescent="0.2">
      <c r="B148" s="63">
        <v>50.070099999999996</v>
      </c>
      <c r="C148" s="64" t="s">
        <v>275</v>
      </c>
      <c r="D148" s="65" t="s">
        <v>482</v>
      </c>
      <c r="E148" s="66">
        <f t="shared" si="17"/>
        <v>1</v>
      </c>
      <c r="F148" s="66">
        <f t="shared" si="18"/>
        <v>1</v>
      </c>
      <c r="G148" s="66">
        <f t="shared" si="19"/>
        <v>2</v>
      </c>
      <c r="H148" s="62"/>
      <c r="I148" s="62">
        <v>1</v>
      </c>
      <c r="J148" s="62">
        <v>1</v>
      </c>
      <c r="K148" s="62"/>
      <c r="L148" s="62"/>
      <c r="M148" s="62"/>
      <c r="N148" s="62"/>
      <c r="O148" s="62"/>
      <c r="P148" s="62"/>
      <c r="Q148" s="62">
        <v>1</v>
      </c>
      <c r="R148" s="62"/>
      <c r="S148" s="62">
        <v>1</v>
      </c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</row>
    <row r="149" spans="2:31" x14ac:dyDescent="0.2">
      <c r="B149" s="67">
        <v>50.0702</v>
      </c>
      <c r="C149" s="64" t="s">
        <v>500</v>
      </c>
      <c r="D149" s="65" t="s">
        <v>272</v>
      </c>
      <c r="E149" s="66">
        <f t="shared" si="17"/>
        <v>35</v>
      </c>
      <c r="F149" s="66">
        <f t="shared" si="18"/>
        <v>8</v>
      </c>
      <c r="G149" s="66">
        <f t="shared" si="19"/>
        <v>43</v>
      </c>
      <c r="H149" s="62">
        <v>12</v>
      </c>
      <c r="I149" s="62">
        <v>3</v>
      </c>
      <c r="J149" s="62">
        <v>15</v>
      </c>
      <c r="K149" s="62">
        <v>20</v>
      </c>
      <c r="L149" s="62">
        <v>5</v>
      </c>
      <c r="M149" s="62">
        <v>25</v>
      </c>
      <c r="N149" s="62">
        <v>3</v>
      </c>
      <c r="O149" s="62"/>
      <c r="P149" s="62">
        <v>3</v>
      </c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</row>
    <row r="150" spans="2:31" x14ac:dyDescent="0.2">
      <c r="B150" s="68"/>
      <c r="C150" s="64" t="s">
        <v>337</v>
      </c>
      <c r="D150" s="65" t="s">
        <v>483</v>
      </c>
      <c r="E150" s="66">
        <f t="shared" si="17"/>
        <v>30</v>
      </c>
      <c r="F150" s="66">
        <f t="shared" si="18"/>
        <v>7</v>
      </c>
      <c r="G150" s="66">
        <f t="shared" si="19"/>
        <v>37</v>
      </c>
      <c r="H150" s="62">
        <v>1</v>
      </c>
      <c r="I150" s="62"/>
      <c r="J150" s="62">
        <v>1</v>
      </c>
      <c r="K150" s="62">
        <v>7</v>
      </c>
      <c r="L150" s="62"/>
      <c r="M150" s="62">
        <v>7</v>
      </c>
      <c r="N150" s="62">
        <v>3</v>
      </c>
      <c r="O150" s="62">
        <v>3</v>
      </c>
      <c r="P150" s="62">
        <v>6</v>
      </c>
      <c r="Q150" s="62">
        <v>16</v>
      </c>
      <c r="R150" s="62">
        <v>4</v>
      </c>
      <c r="S150" s="62">
        <v>20</v>
      </c>
      <c r="T150" s="62">
        <v>2</v>
      </c>
      <c r="U150" s="62"/>
      <c r="V150" s="62">
        <v>2</v>
      </c>
      <c r="W150" s="62"/>
      <c r="X150" s="62"/>
      <c r="Y150" s="62"/>
      <c r="Z150" s="62"/>
      <c r="AA150" s="62"/>
      <c r="AB150" s="62"/>
      <c r="AC150" s="62">
        <v>1</v>
      </c>
      <c r="AD150" s="62"/>
      <c r="AE150" s="62">
        <v>1</v>
      </c>
    </row>
    <row r="151" spans="2:31" x14ac:dyDescent="0.2">
      <c r="B151" s="63">
        <v>50.070399999999999</v>
      </c>
      <c r="C151" s="64" t="s">
        <v>277</v>
      </c>
      <c r="D151" s="65" t="s">
        <v>278</v>
      </c>
      <c r="E151" s="66">
        <f t="shared" si="17"/>
        <v>4</v>
      </c>
      <c r="F151" s="66">
        <f t="shared" si="18"/>
        <v>2</v>
      </c>
      <c r="G151" s="66">
        <f t="shared" si="19"/>
        <v>6</v>
      </c>
      <c r="H151" s="62"/>
      <c r="I151" s="62"/>
      <c r="J151" s="62"/>
      <c r="K151" s="62">
        <v>2</v>
      </c>
      <c r="L151" s="62"/>
      <c r="M151" s="62">
        <v>2</v>
      </c>
      <c r="N151" s="62"/>
      <c r="O151" s="62">
        <v>1</v>
      </c>
      <c r="P151" s="62">
        <v>1</v>
      </c>
      <c r="Q151" s="62">
        <v>2</v>
      </c>
      <c r="R151" s="62">
        <v>1</v>
      </c>
      <c r="S151" s="62">
        <v>3</v>
      </c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</row>
    <row r="152" spans="2:31" x14ac:dyDescent="0.2">
      <c r="B152" s="67">
        <v>50.070500000000003</v>
      </c>
      <c r="C152" s="64" t="s">
        <v>280</v>
      </c>
      <c r="D152" s="65" t="s">
        <v>281</v>
      </c>
      <c r="E152" s="66">
        <f t="shared" si="17"/>
        <v>8</v>
      </c>
      <c r="F152" s="66">
        <f t="shared" si="18"/>
        <v>1</v>
      </c>
      <c r="G152" s="66">
        <f t="shared" si="19"/>
        <v>9</v>
      </c>
      <c r="H152" s="62"/>
      <c r="I152" s="62"/>
      <c r="J152" s="62"/>
      <c r="K152" s="62">
        <v>1</v>
      </c>
      <c r="L152" s="62"/>
      <c r="M152" s="62">
        <v>1</v>
      </c>
      <c r="N152" s="62"/>
      <c r="O152" s="62"/>
      <c r="P152" s="62"/>
      <c r="Q152" s="62">
        <v>5</v>
      </c>
      <c r="R152" s="62">
        <v>1</v>
      </c>
      <c r="S152" s="62">
        <v>6</v>
      </c>
      <c r="T152" s="62">
        <v>2</v>
      </c>
      <c r="U152" s="62"/>
      <c r="V152" s="62">
        <v>2</v>
      </c>
      <c r="W152" s="62"/>
      <c r="X152" s="62"/>
      <c r="Y152" s="62"/>
      <c r="Z152" s="62"/>
      <c r="AA152" s="62"/>
      <c r="AB152" s="62"/>
      <c r="AC152" s="62"/>
      <c r="AD152" s="62"/>
      <c r="AE152" s="62"/>
    </row>
    <row r="153" spans="2:31" x14ac:dyDescent="0.2">
      <c r="B153" s="68"/>
      <c r="C153" s="64" t="s">
        <v>282</v>
      </c>
      <c r="D153" s="65" t="s">
        <v>283</v>
      </c>
      <c r="E153" s="66">
        <f t="shared" si="17"/>
        <v>3</v>
      </c>
      <c r="F153" s="66">
        <f t="shared" si="18"/>
        <v>2</v>
      </c>
      <c r="G153" s="66">
        <f t="shared" si="19"/>
        <v>5</v>
      </c>
      <c r="H153" s="62">
        <v>1</v>
      </c>
      <c r="I153" s="62"/>
      <c r="J153" s="62">
        <v>1</v>
      </c>
      <c r="K153" s="62"/>
      <c r="L153" s="62"/>
      <c r="M153" s="62"/>
      <c r="N153" s="62"/>
      <c r="O153" s="62">
        <v>1</v>
      </c>
      <c r="P153" s="62">
        <v>1</v>
      </c>
      <c r="Q153" s="62">
        <v>2</v>
      </c>
      <c r="R153" s="62">
        <v>1</v>
      </c>
      <c r="S153" s="62">
        <v>3</v>
      </c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</row>
    <row r="154" spans="2:31" x14ac:dyDescent="0.2">
      <c r="B154" s="63">
        <v>50.070799999999998</v>
      </c>
      <c r="C154" s="64" t="s">
        <v>284</v>
      </c>
      <c r="D154" s="65" t="s">
        <v>285</v>
      </c>
      <c r="E154" s="66">
        <f t="shared" si="17"/>
        <v>2</v>
      </c>
      <c r="F154" s="66">
        <f t="shared" si="18"/>
        <v>0</v>
      </c>
      <c r="G154" s="66">
        <f t="shared" si="19"/>
        <v>2</v>
      </c>
      <c r="H154" s="62"/>
      <c r="I154" s="62"/>
      <c r="J154" s="62"/>
      <c r="K154" s="62">
        <v>1</v>
      </c>
      <c r="L154" s="62"/>
      <c r="M154" s="62">
        <v>1</v>
      </c>
      <c r="N154" s="62"/>
      <c r="O154" s="62"/>
      <c r="P154" s="62"/>
      <c r="Q154" s="62">
        <v>1</v>
      </c>
      <c r="R154" s="62"/>
      <c r="S154" s="62">
        <v>1</v>
      </c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</row>
    <row r="155" spans="2:31" x14ac:dyDescent="0.2">
      <c r="B155" s="63">
        <v>50.070900000000002</v>
      </c>
      <c r="C155" s="64" t="s">
        <v>286</v>
      </c>
      <c r="D155" s="65" t="s">
        <v>287</v>
      </c>
      <c r="E155" s="66">
        <f t="shared" si="17"/>
        <v>3</v>
      </c>
      <c r="F155" s="66">
        <f t="shared" si="18"/>
        <v>0</v>
      </c>
      <c r="G155" s="66">
        <f t="shared" si="19"/>
        <v>3</v>
      </c>
      <c r="H155" s="62"/>
      <c r="I155" s="62"/>
      <c r="J155" s="62"/>
      <c r="K155" s="62">
        <v>2</v>
      </c>
      <c r="L155" s="62"/>
      <c r="M155" s="62">
        <v>2</v>
      </c>
      <c r="N155" s="62">
        <v>1</v>
      </c>
      <c r="O155" s="62"/>
      <c r="P155" s="62">
        <v>1</v>
      </c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</row>
    <row r="156" spans="2:31" x14ac:dyDescent="0.2">
      <c r="B156" s="59" t="s">
        <v>433</v>
      </c>
      <c r="C156" s="60"/>
      <c r="D156" s="61"/>
      <c r="E156" s="62">
        <f t="shared" si="17"/>
        <v>76</v>
      </c>
      <c r="F156" s="62">
        <f t="shared" si="18"/>
        <v>29</v>
      </c>
      <c r="G156" s="62">
        <f t="shared" si="19"/>
        <v>105</v>
      </c>
      <c r="H156" s="62">
        <v>20</v>
      </c>
      <c r="I156" s="62">
        <v>6</v>
      </c>
      <c r="J156" s="62">
        <v>26</v>
      </c>
      <c r="K156" s="62">
        <v>17</v>
      </c>
      <c r="L156" s="62">
        <v>9</v>
      </c>
      <c r="M156" s="62">
        <v>26</v>
      </c>
      <c r="N156" s="62">
        <v>12</v>
      </c>
      <c r="O156" s="62">
        <v>4</v>
      </c>
      <c r="P156" s="62">
        <v>16</v>
      </c>
      <c r="Q156" s="62">
        <v>27</v>
      </c>
      <c r="R156" s="62">
        <v>10</v>
      </c>
      <c r="S156" s="62">
        <v>37</v>
      </c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</row>
    <row r="157" spans="2:31" x14ac:dyDescent="0.2">
      <c r="B157" s="67">
        <v>30.9999</v>
      </c>
      <c r="C157" s="64" t="s">
        <v>263</v>
      </c>
      <c r="D157" s="65" t="s">
        <v>485</v>
      </c>
      <c r="E157" s="66">
        <f t="shared" si="17"/>
        <v>11</v>
      </c>
      <c r="F157" s="66">
        <f t="shared" si="18"/>
        <v>5</v>
      </c>
      <c r="G157" s="66">
        <f t="shared" si="19"/>
        <v>16</v>
      </c>
      <c r="H157" s="62"/>
      <c r="I157" s="62"/>
      <c r="J157" s="62"/>
      <c r="K157" s="62">
        <v>1</v>
      </c>
      <c r="L157" s="62"/>
      <c r="M157" s="62">
        <v>1</v>
      </c>
      <c r="N157" s="62">
        <v>2</v>
      </c>
      <c r="O157" s="62">
        <v>1</v>
      </c>
      <c r="P157" s="62">
        <v>3</v>
      </c>
      <c r="Q157" s="62">
        <v>8</v>
      </c>
      <c r="R157" s="62">
        <v>4</v>
      </c>
      <c r="S157" s="62">
        <v>12</v>
      </c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</row>
    <row r="158" spans="2:31" x14ac:dyDescent="0.2">
      <c r="B158" s="71"/>
      <c r="C158" s="64" t="s">
        <v>265</v>
      </c>
      <c r="D158" s="65" t="s">
        <v>266</v>
      </c>
      <c r="E158" s="66">
        <f t="shared" si="17"/>
        <v>20</v>
      </c>
      <c r="F158" s="66">
        <f t="shared" si="18"/>
        <v>7</v>
      </c>
      <c r="G158" s="66">
        <f t="shared" si="19"/>
        <v>27</v>
      </c>
      <c r="H158" s="62">
        <v>2</v>
      </c>
      <c r="I158" s="62">
        <v>1</v>
      </c>
      <c r="J158" s="62">
        <v>3</v>
      </c>
      <c r="K158" s="62">
        <v>3</v>
      </c>
      <c r="L158" s="62">
        <v>2</v>
      </c>
      <c r="M158" s="62">
        <v>5</v>
      </c>
      <c r="N158" s="62">
        <v>7</v>
      </c>
      <c r="O158" s="62">
        <v>2</v>
      </c>
      <c r="P158" s="62">
        <v>9</v>
      </c>
      <c r="Q158" s="62">
        <v>8</v>
      </c>
      <c r="R158" s="62">
        <v>2</v>
      </c>
      <c r="S158" s="62">
        <v>10</v>
      </c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</row>
    <row r="159" spans="2:31" x14ac:dyDescent="0.2">
      <c r="B159" s="71"/>
      <c r="C159" s="64" t="s">
        <v>267</v>
      </c>
      <c r="D159" s="65" t="s">
        <v>486</v>
      </c>
      <c r="E159" s="66">
        <f t="shared" si="17"/>
        <v>10</v>
      </c>
      <c r="F159" s="66">
        <f t="shared" si="18"/>
        <v>2</v>
      </c>
      <c r="G159" s="66">
        <f t="shared" si="19"/>
        <v>12</v>
      </c>
      <c r="H159" s="62"/>
      <c r="I159" s="62"/>
      <c r="J159" s="62"/>
      <c r="K159" s="62">
        <v>2</v>
      </c>
      <c r="L159" s="62"/>
      <c r="M159" s="62">
        <v>2</v>
      </c>
      <c r="N159" s="62">
        <v>2</v>
      </c>
      <c r="O159" s="62"/>
      <c r="P159" s="62">
        <v>2</v>
      </c>
      <c r="Q159" s="62">
        <v>6</v>
      </c>
      <c r="R159" s="62">
        <v>2</v>
      </c>
      <c r="S159" s="62">
        <v>8</v>
      </c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</row>
    <row r="160" spans="2:31" x14ac:dyDescent="0.2">
      <c r="B160" s="71"/>
      <c r="C160" s="64" t="s">
        <v>271</v>
      </c>
      <c r="D160" s="65" t="s">
        <v>96</v>
      </c>
      <c r="E160" s="66">
        <f t="shared" si="17"/>
        <v>31</v>
      </c>
      <c r="F160" s="66">
        <f t="shared" si="18"/>
        <v>13</v>
      </c>
      <c r="G160" s="66">
        <f t="shared" si="19"/>
        <v>44</v>
      </c>
      <c r="H160" s="62">
        <v>17</v>
      </c>
      <c r="I160" s="62">
        <v>5</v>
      </c>
      <c r="J160" s="62">
        <v>22</v>
      </c>
      <c r="K160" s="62">
        <v>11</v>
      </c>
      <c r="L160" s="62">
        <v>7</v>
      </c>
      <c r="M160" s="62">
        <v>18</v>
      </c>
      <c r="N160" s="62">
        <v>1</v>
      </c>
      <c r="O160" s="62">
        <v>1</v>
      </c>
      <c r="P160" s="62">
        <v>2</v>
      </c>
      <c r="Q160" s="62">
        <v>2</v>
      </c>
      <c r="R160" s="62"/>
      <c r="S160" s="62">
        <v>2</v>
      </c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</row>
    <row r="161" spans="2:31" x14ac:dyDescent="0.2">
      <c r="B161" s="68"/>
      <c r="C161" s="64" t="s">
        <v>495</v>
      </c>
      <c r="D161" s="65" t="s">
        <v>496</v>
      </c>
      <c r="E161" s="66">
        <f t="shared" si="17"/>
        <v>4</v>
      </c>
      <c r="F161" s="66">
        <f t="shared" si="18"/>
        <v>2</v>
      </c>
      <c r="G161" s="66">
        <f t="shared" si="19"/>
        <v>6</v>
      </c>
      <c r="H161" s="62">
        <v>1</v>
      </c>
      <c r="I161" s="62"/>
      <c r="J161" s="62">
        <v>1</v>
      </c>
      <c r="K161" s="62"/>
      <c r="L161" s="62"/>
      <c r="M161" s="62"/>
      <c r="N161" s="62"/>
      <c r="O161" s="62"/>
      <c r="P161" s="62"/>
      <c r="Q161" s="62">
        <v>3</v>
      </c>
      <c r="R161" s="62">
        <v>2</v>
      </c>
      <c r="S161" s="62">
        <v>5</v>
      </c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</row>
    <row r="162" spans="2:31" x14ac:dyDescent="0.2">
      <c r="B162" s="59" t="s">
        <v>434</v>
      </c>
      <c r="C162" s="60"/>
      <c r="D162" s="61"/>
      <c r="E162" s="62">
        <f t="shared" si="17"/>
        <v>12</v>
      </c>
      <c r="F162" s="62">
        <f t="shared" si="18"/>
        <v>20</v>
      </c>
      <c r="G162" s="62">
        <f t="shared" si="19"/>
        <v>32</v>
      </c>
      <c r="H162" s="62"/>
      <c r="I162" s="62"/>
      <c r="J162" s="62"/>
      <c r="K162" s="62">
        <v>1</v>
      </c>
      <c r="L162" s="62">
        <v>4</v>
      </c>
      <c r="M162" s="62">
        <v>5</v>
      </c>
      <c r="N162" s="62">
        <v>1</v>
      </c>
      <c r="O162" s="62">
        <v>3</v>
      </c>
      <c r="P162" s="62">
        <v>4</v>
      </c>
      <c r="Q162" s="62">
        <v>9</v>
      </c>
      <c r="R162" s="62">
        <v>13</v>
      </c>
      <c r="S162" s="62">
        <v>22</v>
      </c>
      <c r="T162" s="62">
        <v>1</v>
      </c>
      <c r="U162" s="62"/>
      <c r="V162" s="62">
        <v>1</v>
      </c>
      <c r="W162" s="62"/>
      <c r="X162" s="62"/>
      <c r="Y162" s="62"/>
      <c r="Z162" s="62"/>
      <c r="AA162" s="62"/>
      <c r="AB162" s="62"/>
      <c r="AC162" s="62"/>
      <c r="AD162" s="62"/>
      <c r="AE162" s="62"/>
    </row>
    <row r="163" spans="2:31" x14ac:dyDescent="0.2">
      <c r="B163" s="63">
        <v>54.010300000000001</v>
      </c>
      <c r="C163" s="64" t="s">
        <v>261</v>
      </c>
      <c r="D163" s="65" t="s">
        <v>262</v>
      </c>
      <c r="E163" s="66">
        <f t="shared" si="17"/>
        <v>6</v>
      </c>
      <c r="F163" s="66">
        <f t="shared" si="18"/>
        <v>14</v>
      </c>
      <c r="G163" s="66">
        <f t="shared" si="19"/>
        <v>20</v>
      </c>
      <c r="H163" s="62"/>
      <c r="I163" s="62"/>
      <c r="J163" s="62"/>
      <c r="K163" s="62"/>
      <c r="L163" s="62">
        <v>3</v>
      </c>
      <c r="M163" s="62">
        <v>3</v>
      </c>
      <c r="N163" s="62">
        <v>1</v>
      </c>
      <c r="O163" s="62">
        <v>3</v>
      </c>
      <c r="P163" s="62">
        <v>4</v>
      </c>
      <c r="Q163" s="62">
        <v>5</v>
      </c>
      <c r="R163" s="62">
        <v>8</v>
      </c>
      <c r="S163" s="62">
        <v>13</v>
      </c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</row>
    <row r="164" spans="2:31" x14ac:dyDescent="0.2">
      <c r="B164" s="63">
        <v>54.0199</v>
      </c>
      <c r="C164" s="64" t="s">
        <v>259</v>
      </c>
      <c r="D164" s="65" t="s">
        <v>260</v>
      </c>
      <c r="E164" s="66">
        <f t="shared" si="17"/>
        <v>6</v>
      </c>
      <c r="F164" s="66">
        <f t="shared" si="18"/>
        <v>6</v>
      </c>
      <c r="G164" s="66">
        <f t="shared" si="19"/>
        <v>12</v>
      </c>
      <c r="H164" s="62"/>
      <c r="I164" s="62"/>
      <c r="J164" s="62"/>
      <c r="K164" s="62">
        <v>1</v>
      </c>
      <c r="L164" s="62">
        <v>1</v>
      </c>
      <c r="M164" s="62">
        <v>2</v>
      </c>
      <c r="N164" s="62"/>
      <c r="O164" s="62"/>
      <c r="P164" s="62"/>
      <c r="Q164" s="62">
        <v>4</v>
      </c>
      <c r="R164" s="62">
        <v>5</v>
      </c>
      <c r="S164" s="62">
        <v>9</v>
      </c>
      <c r="T164" s="62">
        <v>1</v>
      </c>
      <c r="U164" s="62"/>
      <c r="V164" s="62">
        <v>1</v>
      </c>
      <c r="W164" s="62"/>
      <c r="X164" s="62"/>
      <c r="Y164" s="62"/>
      <c r="Z164" s="62"/>
      <c r="AA164" s="62"/>
      <c r="AB164" s="62"/>
      <c r="AC164" s="62"/>
      <c r="AD164" s="62"/>
      <c r="AE164" s="62"/>
    </row>
    <row r="165" spans="2:31" x14ac:dyDescent="0.2">
      <c r="B165" s="53" t="s">
        <v>48</v>
      </c>
      <c r="C165" s="68"/>
      <c r="D165" s="69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</row>
    <row r="166" spans="2:31" x14ac:dyDescent="0.2">
      <c r="B166" s="55" t="s">
        <v>38</v>
      </c>
      <c r="C166" s="56"/>
      <c r="D166" s="57"/>
      <c r="E166" s="58">
        <f t="shared" si="17"/>
        <v>54</v>
      </c>
      <c r="F166" s="58">
        <f t="shared" si="18"/>
        <v>37</v>
      </c>
      <c r="G166" s="58">
        <f t="shared" si="19"/>
        <v>91</v>
      </c>
      <c r="H166" s="58">
        <v>1</v>
      </c>
      <c r="I166" s="58">
        <v>1</v>
      </c>
      <c r="J166" s="58">
        <v>2</v>
      </c>
      <c r="K166" s="58"/>
      <c r="L166" s="58"/>
      <c r="M166" s="58"/>
      <c r="N166" s="58">
        <v>1</v>
      </c>
      <c r="O166" s="58">
        <v>1</v>
      </c>
      <c r="P166" s="58">
        <v>2</v>
      </c>
      <c r="Q166" s="58"/>
      <c r="R166" s="58"/>
      <c r="S166" s="58"/>
      <c r="T166" s="58">
        <v>15</v>
      </c>
      <c r="U166" s="58">
        <v>10</v>
      </c>
      <c r="V166" s="58">
        <v>25</v>
      </c>
      <c r="W166" s="58"/>
      <c r="X166" s="58"/>
      <c r="Y166" s="58"/>
      <c r="Z166" s="58">
        <v>20</v>
      </c>
      <c r="AA166" s="58">
        <v>18</v>
      </c>
      <c r="AB166" s="58">
        <v>38</v>
      </c>
      <c r="AC166" s="58">
        <v>17</v>
      </c>
      <c r="AD166" s="58">
        <v>7</v>
      </c>
      <c r="AE166" s="58">
        <v>24</v>
      </c>
    </row>
    <row r="167" spans="2:31" x14ac:dyDescent="0.2">
      <c r="B167" s="59" t="s">
        <v>289</v>
      </c>
      <c r="C167" s="60"/>
      <c r="D167" s="61"/>
      <c r="E167" s="62">
        <f t="shared" si="17"/>
        <v>54</v>
      </c>
      <c r="F167" s="62">
        <f t="shared" si="18"/>
        <v>37</v>
      </c>
      <c r="G167" s="62">
        <f t="shared" si="19"/>
        <v>91</v>
      </c>
      <c r="H167" s="62">
        <v>1</v>
      </c>
      <c r="I167" s="62">
        <v>1</v>
      </c>
      <c r="J167" s="62">
        <v>2</v>
      </c>
      <c r="K167" s="62"/>
      <c r="L167" s="62"/>
      <c r="M167" s="62"/>
      <c r="N167" s="62">
        <v>1</v>
      </c>
      <c r="O167" s="62">
        <v>1</v>
      </c>
      <c r="P167" s="62">
        <v>2</v>
      </c>
      <c r="Q167" s="62"/>
      <c r="R167" s="62"/>
      <c r="S167" s="62"/>
      <c r="T167" s="62">
        <v>15</v>
      </c>
      <c r="U167" s="62">
        <v>10</v>
      </c>
      <c r="V167" s="62">
        <v>25</v>
      </c>
      <c r="W167" s="62"/>
      <c r="X167" s="62"/>
      <c r="Y167" s="62"/>
      <c r="Z167" s="62">
        <v>20</v>
      </c>
      <c r="AA167" s="62">
        <v>18</v>
      </c>
      <c r="AB167" s="62">
        <v>38</v>
      </c>
      <c r="AC167" s="62">
        <v>17</v>
      </c>
      <c r="AD167" s="62">
        <v>7</v>
      </c>
      <c r="AE167" s="62">
        <v>24</v>
      </c>
    </row>
    <row r="168" spans="2:31" x14ac:dyDescent="0.2">
      <c r="B168" s="63">
        <v>45</v>
      </c>
      <c r="C168" s="64" t="s">
        <v>290</v>
      </c>
      <c r="D168" s="65" t="s">
        <v>487</v>
      </c>
      <c r="E168" s="66">
        <f t="shared" si="17"/>
        <v>6</v>
      </c>
      <c r="F168" s="66">
        <f t="shared" si="18"/>
        <v>3</v>
      </c>
      <c r="G168" s="66">
        <f t="shared" si="19"/>
        <v>9</v>
      </c>
      <c r="H168" s="62"/>
      <c r="I168" s="62"/>
      <c r="J168" s="62"/>
      <c r="K168" s="62"/>
      <c r="L168" s="62"/>
      <c r="M168" s="62"/>
      <c r="N168" s="62">
        <v>1</v>
      </c>
      <c r="O168" s="62"/>
      <c r="P168" s="62">
        <v>1</v>
      </c>
      <c r="Q168" s="62"/>
      <c r="R168" s="62"/>
      <c r="S168" s="62"/>
      <c r="T168" s="62">
        <v>1</v>
      </c>
      <c r="U168" s="62"/>
      <c r="V168" s="62">
        <v>1</v>
      </c>
      <c r="W168" s="62"/>
      <c r="X168" s="62"/>
      <c r="Y168" s="62"/>
      <c r="Z168" s="62"/>
      <c r="AA168" s="62">
        <v>3</v>
      </c>
      <c r="AB168" s="62">
        <v>3</v>
      </c>
      <c r="AC168" s="62">
        <v>4</v>
      </c>
      <c r="AD168" s="62"/>
      <c r="AE168" s="62">
        <v>4</v>
      </c>
    </row>
    <row r="169" spans="2:31" x14ac:dyDescent="0.2">
      <c r="B169" s="63" t="s">
        <v>293</v>
      </c>
      <c r="C169" s="64" t="s">
        <v>293</v>
      </c>
      <c r="D169" s="65" t="s">
        <v>488</v>
      </c>
      <c r="E169" s="66">
        <f t="shared" si="17"/>
        <v>5</v>
      </c>
      <c r="F169" s="66">
        <f t="shared" si="18"/>
        <v>3</v>
      </c>
      <c r="G169" s="66">
        <f t="shared" si="19"/>
        <v>8</v>
      </c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>
        <v>2</v>
      </c>
      <c r="V169" s="62">
        <v>2</v>
      </c>
      <c r="W169" s="62"/>
      <c r="X169" s="62"/>
      <c r="Y169" s="62"/>
      <c r="Z169" s="62">
        <v>1</v>
      </c>
      <c r="AA169" s="62"/>
      <c r="AB169" s="62">
        <v>1</v>
      </c>
      <c r="AC169" s="62">
        <v>4</v>
      </c>
      <c r="AD169" s="62">
        <v>1</v>
      </c>
      <c r="AE169" s="62">
        <v>5</v>
      </c>
    </row>
    <row r="170" spans="2:31" x14ac:dyDescent="0.2">
      <c r="B170" s="63" t="s">
        <v>295</v>
      </c>
      <c r="C170" s="64" t="s">
        <v>295</v>
      </c>
      <c r="D170" s="65" t="s">
        <v>296</v>
      </c>
      <c r="E170" s="66">
        <f t="shared" si="17"/>
        <v>0</v>
      </c>
      <c r="F170" s="66">
        <f t="shared" si="18"/>
        <v>3</v>
      </c>
      <c r="G170" s="66">
        <f t="shared" si="19"/>
        <v>3</v>
      </c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>
        <v>3</v>
      </c>
      <c r="AB170" s="62">
        <v>3</v>
      </c>
      <c r="AC170" s="62"/>
      <c r="AD170" s="62"/>
      <c r="AE170" s="62"/>
    </row>
    <row r="171" spans="2:31" x14ac:dyDescent="0.2">
      <c r="B171" s="63" t="s">
        <v>297</v>
      </c>
      <c r="C171" s="64" t="s">
        <v>297</v>
      </c>
      <c r="D171" s="65" t="s">
        <v>489</v>
      </c>
      <c r="E171" s="66">
        <f t="shared" si="17"/>
        <v>25</v>
      </c>
      <c r="F171" s="66">
        <f t="shared" si="18"/>
        <v>19</v>
      </c>
      <c r="G171" s="66">
        <f t="shared" si="19"/>
        <v>44</v>
      </c>
      <c r="H171" s="62"/>
      <c r="I171" s="62">
        <v>1</v>
      </c>
      <c r="J171" s="62">
        <v>1</v>
      </c>
      <c r="K171" s="62"/>
      <c r="L171" s="62"/>
      <c r="M171" s="62"/>
      <c r="N171" s="62"/>
      <c r="O171" s="62">
        <v>1</v>
      </c>
      <c r="P171" s="62">
        <v>1</v>
      </c>
      <c r="Q171" s="62"/>
      <c r="R171" s="62"/>
      <c r="S171" s="62"/>
      <c r="T171" s="62">
        <v>4</v>
      </c>
      <c r="U171" s="62">
        <v>3</v>
      </c>
      <c r="V171" s="62">
        <v>7</v>
      </c>
      <c r="W171" s="62"/>
      <c r="X171" s="62"/>
      <c r="Y171" s="62"/>
      <c r="Z171" s="62">
        <v>15</v>
      </c>
      <c r="AA171" s="62">
        <v>8</v>
      </c>
      <c r="AB171" s="62">
        <v>23</v>
      </c>
      <c r="AC171" s="62">
        <v>6</v>
      </c>
      <c r="AD171" s="62">
        <v>6</v>
      </c>
      <c r="AE171" s="62">
        <v>12</v>
      </c>
    </row>
    <row r="172" spans="2:31" x14ac:dyDescent="0.2">
      <c r="B172" s="63" t="s">
        <v>299</v>
      </c>
      <c r="C172" s="64" t="s">
        <v>299</v>
      </c>
      <c r="D172" s="65" t="s">
        <v>490</v>
      </c>
      <c r="E172" s="66">
        <f t="shared" si="17"/>
        <v>0</v>
      </c>
      <c r="F172" s="66">
        <f t="shared" si="18"/>
        <v>1</v>
      </c>
      <c r="G172" s="66">
        <f t="shared" si="19"/>
        <v>1</v>
      </c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>
        <v>1</v>
      </c>
      <c r="AB172" s="62">
        <v>1</v>
      </c>
      <c r="AC172" s="62"/>
      <c r="AD172" s="62"/>
      <c r="AE172" s="62"/>
    </row>
    <row r="173" spans="2:31" x14ac:dyDescent="0.2">
      <c r="B173" s="63" t="s">
        <v>301</v>
      </c>
      <c r="C173" s="64" t="s">
        <v>301</v>
      </c>
      <c r="D173" s="65" t="s">
        <v>491</v>
      </c>
      <c r="E173" s="66">
        <f t="shared" si="17"/>
        <v>7</v>
      </c>
      <c r="F173" s="66">
        <f t="shared" si="18"/>
        <v>4</v>
      </c>
      <c r="G173" s="66">
        <f t="shared" si="19"/>
        <v>11</v>
      </c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>
        <v>5</v>
      </c>
      <c r="U173" s="62">
        <v>4</v>
      </c>
      <c r="V173" s="62">
        <v>9</v>
      </c>
      <c r="W173" s="62"/>
      <c r="X173" s="62"/>
      <c r="Y173" s="62"/>
      <c r="Z173" s="62">
        <v>1</v>
      </c>
      <c r="AA173" s="62"/>
      <c r="AB173" s="62">
        <v>1</v>
      </c>
      <c r="AC173" s="62">
        <v>1</v>
      </c>
      <c r="AD173" s="62"/>
      <c r="AE173" s="62">
        <v>1</v>
      </c>
    </row>
    <row r="174" spans="2:31" x14ac:dyDescent="0.2">
      <c r="B174" s="63" t="s">
        <v>303</v>
      </c>
      <c r="C174" s="64" t="s">
        <v>303</v>
      </c>
      <c r="D174" s="65" t="s">
        <v>492</v>
      </c>
      <c r="E174" s="66">
        <f t="shared" si="17"/>
        <v>2</v>
      </c>
      <c r="F174" s="66">
        <f t="shared" si="18"/>
        <v>1</v>
      </c>
      <c r="G174" s="66">
        <f t="shared" si="19"/>
        <v>3</v>
      </c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>
        <v>1</v>
      </c>
      <c r="AA174" s="62">
        <v>1</v>
      </c>
      <c r="AB174" s="62">
        <v>2</v>
      </c>
      <c r="AC174" s="62">
        <v>1</v>
      </c>
      <c r="AD174" s="62"/>
      <c r="AE174" s="62">
        <v>1</v>
      </c>
    </row>
    <row r="175" spans="2:31" x14ac:dyDescent="0.2">
      <c r="B175" s="63" t="s">
        <v>305</v>
      </c>
      <c r="C175" s="64" t="s">
        <v>305</v>
      </c>
      <c r="D175" s="65" t="s">
        <v>493</v>
      </c>
      <c r="E175" s="66">
        <f t="shared" si="17"/>
        <v>8</v>
      </c>
      <c r="F175" s="66">
        <f t="shared" si="18"/>
        <v>3</v>
      </c>
      <c r="G175" s="66">
        <f t="shared" si="19"/>
        <v>11</v>
      </c>
      <c r="H175" s="62">
        <v>1</v>
      </c>
      <c r="I175" s="62"/>
      <c r="J175" s="62">
        <v>1</v>
      </c>
      <c r="K175" s="62"/>
      <c r="L175" s="62"/>
      <c r="M175" s="62"/>
      <c r="N175" s="62"/>
      <c r="O175" s="62"/>
      <c r="P175" s="62"/>
      <c r="Q175" s="62"/>
      <c r="R175" s="62"/>
      <c r="S175" s="62"/>
      <c r="T175" s="62">
        <v>4</v>
      </c>
      <c r="U175" s="62">
        <v>1</v>
      </c>
      <c r="V175" s="62">
        <v>5</v>
      </c>
      <c r="W175" s="62"/>
      <c r="X175" s="62"/>
      <c r="Y175" s="62"/>
      <c r="Z175" s="62">
        <v>2</v>
      </c>
      <c r="AA175" s="62">
        <v>2</v>
      </c>
      <c r="AB175" s="62">
        <v>4</v>
      </c>
      <c r="AC175" s="62">
        <v>1</v>
      </c>
      <c r="AD175" s="62"/>
      <c r="AE175" s="62">
        <v>1</v>
      </c>
    </row>
    <row r="176" spans="2:31" x14ac:dyDescent="0.2">
      <c r="B176" s="63" t="s">
        <v>516</v>
      </c>
      <c r="C176" s="64" t="s">
        <v>516</v>
      </c>
      <c r="D176" s="65" t="s">
        <v>517</v>
      </c>
      <c r="E176" s="66">
        <f t="shared" si="17"/>
        <v>1</v>
      </c>
      <c r="F176" s="66">
        <f t="shared" si="18"/>
        <v>0</v>
      </c>
      <c r="G176" s="66">
        <f t="shared" si="19"/>
        <v>1</v>
      </c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>
        <v>1</v>
      </c>
      <c r="U176" s="62"/>
      <c r="V176" s="62">
        <v>1</v>
      </c>
      <c r="W176" s="62"/>
      <c r="X176" s="62"/>
      <c r="Y176" s="62"/>
      <c r="Z176" s="62"/>
      <c r="AA176" s="62"/>
      <c r="AB176" s="62"/>
      <c r="AC176" s="62"/>
      <c r="AD176" s="62"/>
      <c r="AE176" s="62"/>
    </row>
    <row r="177" spans="2:31" x14ac:dyDescent="0.2">
      <c r="B177" s="55" t="s">
        <v>508</v>
      </c>
      <c r="C177" s="56"/>
      <c r="D177" s="57"/>
      <c r="E177" s="58">
        <f t="shared" si="17"/>
        <v>33</v>
      </c>
      <c r="F177" s="58">
        <f t="shared" si="18"/>
        <v>16</v>
      </c>
      <c r="G177" s="58">
        <f t="shared" si="19"/>
        <v>49</v>
      </c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>
        <v>33</v>
      </c>
      <c r="AD177" s="58">
        <v>16</v>
      </c>
      <c r="AE177" s="58">
        <v>49</v>
      </c>
    </row>
    <row r="178" spans="2:31" x14ac:dyDescent="0.2">
      <c r="B178" s="59" t="s">
        <v>509</v>
      </c>
      <c r="C178" s="60"/>
      <c r="D178" s="61"/>
      <c r="E178" s="62">
        <f t="shared" si="17"/>
        <v>33</v>
      </c>
      <c r="F178" s="62">
        <f t="shared" si="18"/>
        <v>16</v>
      </c>
      <c r="G178" s="62">
        <f t="shared" si="19"/>
        <v>49</v>
      </c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>
        <v>33</v>
      </c>
      <c r="AD178" s="62">
        <v>16</v>
      </c>
      <c r="AE178" s="62">
        <v>49</v>
      </c>
    </row>
    <row r="179" spans="2:31" x14ac:dyDescent="0.2">
      <c r="B179" s="67" t="s">
        <v>512</v>
      </c>
      <c r="C179" s="64" t="s">
        <v>518</v>
      </c>
      <c r="D179" s="65" t="s">
        <v>519</v>
      </c>
      <c r="E179" s="66">
        <f t="shared" si="17"/>
        <v>33</v>
      </c>
      <c r="F179" s="66">
        <f t="shared" si="18"/>
        <v>16</v>
      </c>
      <c r="G179" s="66">
        <f t="shared" si="19"/>
        <v>49</v>
      </c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>
        <v>33</v>
      </c>
      <c r="AD179" s="62">
        <v>16</v>
      </c>
      <c r="AE179" s="62">
        <v>49</v>
      </c>
    </row>
  </sheetData>
  <mergeCells count="28">
    <mergeCell ref="C24:D24"/>
    <mergeCell ref="W8:X8"/>
    <mergeCell ref="Z8:AA8"/>
    <mergeCell ref="N8:O8"/>
    <mergeCell ref="Q8:R8"/>
    <mergeCell ref="T8:U8"/>
    <mergeCell ref="C10:D10"/>
    <mergeCell ref="C1:AE1"/>
    <mergeCell ref="C2:AE2"/>
    <mergeCell ref="C3:AE3"/>
    <mergeCell ref="AB4:AE4"/>
    <mergeCell ref="C5:AE5"/>
    <mergeCell ref="AE8:AE9"/>
    <mergeCell ref="C6:AE6"/>
    <mergeCell ref="C7:AE7"/>
    <mergeCell ref="Y8:Y9"/>
    <mergeCell ref="AB8:AB9"/>
    <mergeCell ref="AC8:AD8"/>
    <mergeCell ref="C8:D9"/>
    <mergeCell ref="G8:G9"/>
    <mergeCell ref="J8:J9"/>
    <mergeCell ref="M8:M9"/>
    <mergeCell ref="P8:P9"/>
    <mergeCell ref="S8:S9"/>
    <mergeCell ref="V8:V9"/>
    <mergeCell ref="E8:F8"/>
    <mergeCell ref="H8:I8"/>
    <mergeCell ref="K8:L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H165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"/>
  <cols>
    <col min="1" max="1" width="9.140625" style="51"/>
    <col min="2" max="2" width="12.85546875" style="51" customWidth="1"/>
    <col min="3" max="3" width="6" style="51" bestFit="1" customWidth="1"/>
    <col min="4" max="4" width="39.140625" style="72" bestFit="1" customWidth="1"/>
    <col min="5" max="6" width="6.5703125" style="72" bestFit="1" customWidth="1"/>
    <col min="7" max="7" width="6.42578125" style="72" bestFit="1" customWidth="1"/>
    <col min="8" max="8" width="7.5703125" style="72" bestFit="1" customWidth="1"/>
    <col min="9" max="10" width="6.5703125" style="72" bestFit="1" customWidth="1"/>
    <col min="11" max="11" width="6.42578125" style="72" bestFit="1" customWidth="1"/>
    <col min="12" max="16" width="6.5703125" style="72" bestFit="1" customWidth="1"/>
    <col min="17" max="17" width="5.140625" style="72" bestFit="1" customWidth="1"/>
    <col min="18" max="19" width="6.5703125" style="72" bestFit="1" customWidth="1"/>
    <col min="20" max="20" width="5.140625" style="72" bestFit="1" customWidth="1"/>
    <col min="21" max="21" width="6.5703125" style="72" bestFit="1" customWidth="1"/>
    <col min="22" max="23" width="4.7109375" style="72" bestFit="1" customWidth="1"/>
    <col min="24" max="24" width="5.140625" style="72" bestFit="1" customWidth="1"/>
    <col min="25" max="26" width="4.7109375" style="72" bestFit="1" customWidth="1"/>
    <col min="27" max="27" width="4.85546875" style="72" bestFit="1" customWidth="1"/>
    <col min="28" max="29" width="4.7109375" style="72" bestFit="1" customWidth="1"/>
    <col min="30" max="30" width="5.140625" style="51" bestFit="1" customWidth="1"/>
    <col min="31" max="16384" width="9.140625" style="51"/>
  </cols>
  <sheetData>
    <row r="1" spans="2:34" ht="15" x14ac:dyDescent="0.2">
      <c r="C1" s="233" t="s">
        <v>11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41"/>
      <c r="AD1" s="241"/>
    </row>
    <row r="2" spans="2:34" ht="15" x14ac:dyDescent="0.2">
      <c r="C2" s="233" t="s">
        <v>12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41"/>
      <c r="AD2" s="241"/>
    </row>
    <row r="3" spans="2:34" ht="15" x14ac:dyDescent="0.2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41"/>
      <c r="AD3" s="241"/>
    </row>
    <row r="4" spans="2:34" ht="15" x14ac:dyDescent="0.2"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18"/>
      <c r="Z4" s="118"/>
      <c r="AA4" s="118"/>
      <c r="AB4" s="225" t="s">
        <v>424</v>
      </c>
      <c r="AC4" s="242"/>
      <c r="AD4" s="242"/>
    </row>
    <row r="5" spans="2:34" ht="15" x14ac:dyDescent="0.2">
      <c r="C5" s="234" t="s">
        <v>13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43"/>
      <c r="AD5" s="243"/>
    </row>
    <row r="6" spans="2:34" ht="15" x14ac:dyDescent="0.2">
      <c r="C6" s="235" t="s">
        <v>520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9"/>
      <c r="AD6" s="239"/>
    </row>
    <row r="7" spans="2:34" x14ac:dyDescent="0.2">
      <c r="C7" s="227" t="s">
        <v>14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40"/>
      <c r="AD7" s="240"/>
    </row>
    <row r="8" spans="2:34" ht="25.5" customHeight="1" x14ac:dyDescent="0.2">
      <c r="B8" s="131"/>
      <c r="C8" s="246" t="s">
        <v>426</v>
      </c>
      <c r="D8" s="246"/>
      <c r="E8" s="246" t="s">
        <v>427</v>
      </c>
      <c r="F8" s="246"/>
      <c r="G8" s="246"/>
      <c r="H8" s="246" t="s">
        <v>16</v>
      </c>
      <c r="I8" s="246" t="s">
        <v>17</v>
      </c>
      <c r="J8" s="246"/>
      <c r="K8" s="246"/>
      <c r="L8" s="246" t="s">
        <v>16</v>
      </c>
      <c r="M8" s="246" t="s">
        <v>18</v>
      </c>
      <c r="N8" s="246"/>
      <c r="O8" s="246" t="s">
        <v>16</v>
      </c>
      <c r="P8" s="246" t="s">
        <v>19</v>
      </c>
      <c r="Q8" s="246"/>
      <c r="R8" s="246" t="s">
        <v>16</v>
      </c>
      <c r="S8" s="246" t="s">
        <v>20</v>
      </c>
      <c r="T8" s="246"/>
      <c r="U8" s="246" t="s">
        <v>16</v>
      </c>
      <c r="V8" s="246" t="s">
        <v>21</v>
      </c>
      <c r="W8" s="246"/>
      <c r="X8" s="246" t="s">
        <v>16</v>
      </c>
      <c r="Y8" s="246" t="s">
        <v>23</v>
      </c>
      <c r="Z8" s="246"/>
      <c r="AA8" s="246" t="s">
        <v>16</v>
      </c>
      <c r="AB8" s="246" t="s">
        <v>24</v>
      </c>
      <c r="AC8" s="246"/>
      <c r="AD8" s="246" t="s">
        <v>16</v>
      </c>
    </row>
    <row r="9" spans="2:34" ht="26.25" thickBot="1" x14ac:dyDescent="0.25">
      <c r="B9" s="131"/>
      <c r="C9" s="246"/>
      <c r="D9" s="246"/>
      <c r="E9" s="122" t="s">
        <v>25</v>
      </c>
      <c r="F9" s="122" t="s">
        <v>26</v>
      </c>
      <c r="G9" s="122" t="s">
        <v>27</v>
      </c>
      <c r="H9" s="246"/>
      <c r="I9" s="122" t="s">
        <v>25</v>
      </c>
      <c r="J9" s="122" t="s">
        <v>26</v>
      </c>
      <c r="K9" s="122" t="s">
        <v>27</v>
      </c>
      <c r="L9" s="246"/>
      <c r="M9" s="122" t="s">
        <v>25</v>
      </c>
      <c r="N9" s="122" t="s">
        <v>26</v>
      </c>
      <c r="O9" s="246"/>
      <c r="P9" s="122" t="s">
        <v>25</v>
      </c>
      <c r="Q9" s="122" t="s">
        <v>26</v>
      </c>
      <c r="R9" s="246"/>
      <c r="S9" s="122" t="s">
        <v>25</v>
      </c>
      <c r="T9" s="122" t="s">
        <v>26</v>
      </c>
      <c r="U9" s="246"/>
      <c r="V9" s="122" t="s">
        <v>25</v>
      </c>
      <c r="W9" s="122" t="s">
        <v>26</v>
      </c>
      <c r="X9" s="246"/>
      <c r="Y9" s="122" t="s">
        <v>25</v>
      </c>
      <c r="Z9" s="122" t="s">
        <v>26</v>
      </c>
      <c r="AA9" s="246"/>
      <c r="AB9" s="122" t="s">
        <v>25</v>
      </c>
      <c r="AC9" s="122" t="s">
        <v>26</v>
      </c>
      <c r="AD9" s="246"/>
    </row>
    <row r="10" spans="2:34" x14ac:dyDescent="0.2">
      <c r="B10" s="131"/>
      <c r="C10" s="223" t="s">
        <v>50</v>
      </c>
      <c r="D10" s="224"/>
      <c r="E10" s="81">
        <f t="shared" ref="E10" si="0">I10+M10+P10+S10+V10+Y10+AB10</f>
        <v>5605</v>
      </c>
      <c r="F10" s="81">
        <f t="shared" ref="F10" si="1">J10+N10+Q10+T10+W10+Z10+AC10</f>
        <v>3268</v>
      </c>
      <c r="G10" s="81">
        <f t="shared" ref="G10" si="2">K10</f>
        <v>15</v>
      </c>
      <c r="H10" s="81">
        <f t="shared" ref="H10" si="3">SUM(E10:G10)</f>
        <v>8888</v>
      </c>
      <c r="I10" s="81">
        <f>SUM(I11:I22)</f>
        <v>1282</v>
      </c>
      <c r="J10" s="81">
        <f t="shared" ref="J10:AD10" si="4">SUM(J11:J22)</f>
        <v>873</v>
      </c>
      <c r="K10" s="81">
        <f t="shared" si="4"/>
        <v>15</v>
      </c>
      <c r="L10" s="81">
        <f t="shared" si="4"/>
        <v>2170</v>
      </c>
      <c r="M10" s="81">
        <f t="shared" si="4"/>
        <v>1480</v>
      </c>
      <c r="N10" s="81">
        <f t="shared" si="4"/>
        <v>828</v>
      </c>
      <c r="O10" s="81">
        <f t="shared" si="4"/>
        <v>2308</v>
      </c>
      <c r="P10" s="81">
        <f t="shared" si="4"/>
        <v>1072</v>
      </c>
      <c r="Q10" s="81">
        <f t="shared" si="4"/>
        <v>625</v>
      </c>
      <c r="R10" s="81">
        <f t="shared" si="4"/>
        <v>1697</v>
      </c>
      <c r="S10" s="81">
        <f t="shared" si="4"/>
        <v>1654</v>
      </c>
      <c r="T10" s="81">
        <f t="shared" si="4"/>
        <v>860</v>
      </c>
      <c r="U10" s="81">
        <f t="shared" si="4"/>
        <v>2514</v>
      </c>
      <c r="V10" s="81">
        <f t="shared" si="4"/>
        <v>62</v>
      </c>
      <c r="W10" s="81">
        <f t="shared" si="4"/>
        <v>38</v>
      </c>
      <c r="X10" s="81">
        <f t="shared" si="4"/>
        <v>100</v>
      </c>
      <c r="Y10" s="81">
        <f t="shared" si="4"/>
        <v>28</v>
      </c>
      <c r="Z10" s="81">
        <f t="shared" si="4"/>
        <v>18</v>
      </c>
      <c r="AA10" s="81">
        <f t="shared" si="4"/>
        <v>46</v>
      </c>
      <c r="AB10" s="81">
        <f t="shared" si="4"/>
        <v>27</v>
      </c>
      <c r="AC10" s="81">
        <f t="shared" si="4"/>
        <v>26</v>
      </c>
      <c r="AD10" s="81">
        <f t="shared" si="4"/>
        <v>53</v>
      </c>
      <c r="AE10" s="52"/>
      <c r="AF10" s="52"/>
      <c r="AG10" s="52"/>
      <c r="AH10" s="52"/>
    </row>
    <row r="11" spans="2:34" x14ac:dyDescent="0.2">
      <c r="B11" s="131"/>
      <c r="C11" s="123">
        <v>5</v>
      </c>
      <c r="D11" s="79" t="s">
        <v>51</v>
      </c>
      <c r="E11" s="81">
        <f t="shared" ref="E11:E22" si="5">I11+M11+P11+S11+V11+Y11+AB11</f>
        <v>4252</v>
      </c>
      <c r="F11" s="81">
        <f t="shared" ref="F11:F22" si="6">J11+N11+Q11+T11+W11+Z11+AC11</f>
        <v>2586</v>
      </c>
      <c r="G11" s="81">
        <f t="shared" ref="G11:G22" si="7">K11</f>
        <v>14</v>
      </c>
      <c r="H11" s="81">
        <f t="shared" ref="H11:H22" si="8">SUM(E11:G11)</f>
        <v>6852</v>
      </c>
      <c r="I11" s="80">
        <v>991</v>
      </c>
      <c r="J11" s="80">
        <v>713</v>
      </c>
      <c r="K11" s="80">
        <v>14</v>
      </c>
      <c r="L11" s="81">
        <f t="shared" ref="L11:L24" si="9">SUM(I11:K11)</f>
        <v>1718</v>
      </c>
      <c r="M11" s="80">
        <v>1165</v>
      </c>
      <c r="N11" s="80">
        <v>683</v>
      </c>
      <c r="O11" s="81">
        <f t="shared" ref="O11:O24" si="10">SUM(M11:N11)</f>
        <v>1848</v>
      </c>
      <c r="P11" s="80">
        <v>839</v>
      </c>
      <c r="Q11" s="80">
        <v>497</v>
      </c>
      <c r="R11" s="81">
        <f t="shared" ref="R11:R24" si="11">SUM(P11:Q11)</f>
        <v>1336</v>
      </c>
      <c r="S11" s="80">
        <v>1216</v>
      </c>
      <c r="T11" s="80">
        <v>665</v>
      </c>
      <c r="U11" s="81">
        <f t="shared" ref="U11:U24" si="12">SUM(S11:T11)</f>
        <v>1881</v>
      </c>
      <c r="V11" s="80">
        <v>41</v>
      </c>
      <c r="W11" s="80">
        <v>28</v>
      </c>
      <c r="X11" s="81">
        <f t="shared" ref="X11:X24" si="13">SUM(V11:W11)</f>
        <v>69</v>
      </c>
      <c r="Y11" s="80"/>
      <c r="Z11" s="80"/>
      <c r="AA11" s="81">
        <f t="shared" ref="AA11:AA24" si="14">SUM(Y11:Z11)</f>
        <v>0</v>
      </c>
      <c r="AB11" s="80"/>
      <c r="AC11" s="80"/>
      <c r="AD11" s="81">
        <f t="shared" ref="AD11:AD24" si="15">SUM(AB11:AC11)</f>
        <v>0</v>
      </c>
      <c r="AE11" s="52"/>
      <c r="AF11" s="52"/>
      <c r="AG11" s="52"/>
      <c r="AH11" s="52"/>
    </row>
    <row r="12" spans="2:34" x14ac:dyDescent="0.2">
      <c r="B12" s="131"/>
      <c r="C12" s="123"/>
      <c r="D12" s="79" t="s">
        <v>428</v>
      </c>
      <c r="E12" s="81">
        <f t="shared" si="5"/>
        <v>109</v>
      </c>
      <c r="F12" s="81">
        <f t="shared" si="6"/>
        <v>24</v>
      </c>
      <c r="G12" s="81">
        <f t="shared" si="7"/>
        <v>1</v>
      </c>
      <c r="H12" s="81">
        <f t="shared" si="8"/>
        <v>134</v>
      </c>
      <c r="I12" s="80">
        <v>31</v>
      </c>
      <c r="J12" s="80">
        <v>5</v>
      </c>
      <c r="K12" s="80">
        <v>1</v>
      </c>
      <c r="L12" s="81">
        <f t="shared" si="9"/>
        <v>37</v>
      </c>
      <c r="M12" s="80">
        <v>27</v>
      </c>
      <c r="N12" s="80">
        <v>5</v>
      </c>
      <c r="O12" s="81">
        <f t="shared" si="10"/>
        <v>32</v>
      </c>
      <c r="P12" s="80">
        <v>26</v>
      </c>
      <c r="Q12" s="80">
        <v>3</v>
      </c>
      <c r="R12" s="81">
        <f t="shared" si="11"/>
        <v>29</v>
      </c>
      <c r="S12" s="80">
        <v>21</v>
      </c>
      <c r="T12" s="80">
        <v>11</v>
      </c>
      <c r="U12" s="81">
        <f t="shared" si="12"/>
        <v>32</v>
      </c>
      <c r="V12" s="80">
        <v>4</v>
      </c>
      <c r="W12" s="80"/>
      <c r="X12" s="81">
        <f t="shared" si="13"/>
        <v>4</v>
      </c>
      <c r="Y12" s="80"/>
      <c r="Z12" s="80"/>
      <c r="AA12" s="81">
        <f t="shared" si="14"/>
        <v>0</v>
      </c>
      <c r="AB12" s="80"/>
      <c r="AC12" s="80"/>
      <c r="AD12" s="81">
        <f t="shared" si="15"/>
        <v>0</v>
      </c>
      <c r="AE12" s="52"/>
      <c r="AF12" s="52"/>
      <c r="AG12" s="52"/>
      <c r="AH12" s="52"/>
    </row>
    <row r="13" spans="2:34" x14ac:dyDescent="0.2">
      <c r="B13" s="131"/>
      <c r="C13" s="123"/>
      <c r="D13" s="79" t="s">
        <v>429</v>
      </c>
      <c r="E13" s="81">
        <f t="shared" si="5"/>
        <v>576</v>
      </c>
      <c r="F13" s="81">
        <f t="shared" si="6"/>
        <v>337</v>
      </c>
      <c r="G13" s="81">
        <f t="shared" si="7"/>
        <v>0</v>
      </c>
      <c r="H13" s="81">
        <f t="shared" si="8"/>
        <v>913</v>
      </c>
      <c r="I13" s="80">
        <v>123</v>
      </c>
      <c r="J13" s="80">
        <v>82</v>
      </c>
      <c r="K13" s="80"/>
      <c r="L13" s="81">
        <f t="shared" si="9"/>
        <v>205</v>
      </c>
      <c r="M13" s="80">
        <v>118</v>
      </c>
      <c r="N13" s="80">
        <v>73</v>
      </c>
      <c r="O13" s="81">
        <f t="shared" si="10"/>
        <v>191</v>
      </c>
      <c r="P13" s="80">
        <v>106</v>
      </c>
      <c r="Q13" s="80">
        <v>69</v>
      </c>
      <c r="R13" s="81">
        <f t="shared" si="11"/>
        <v>175</v>
      </c>
      <c r="S13" s="80">
        <v>228</v>
      </c>
      <c r="T13" s="80">
        <v>113</v>
      </c>
      <c r="U13" s="81">
        <f t="shared" si="12"/>
        <v>341</v>
      </c>
      <c r="V13" s="80">
        <v>1</v>
      </c>
      <c r="W13" s="80"/>
      <c r="X13" s="81">
        <f t="shared" si="13"/>
        <v>1</v>
      </c>
      <c r="Y13" s="80"/>
      <c r="Z13" s="80"/>
      <c r="AA13" s="81">
        <f t="shared" si="14"/>
        <v>0</v>
      </c>
      <c r="AB13" s="80"/>
      <c r="AC13" s="80"/>
      <c r="AD13" s="81">
        <f t="shared" si="15"/>
        <v>0</v>
      </c>
      <c r="AE13" s="52"/>
      <c r="AF13" s="52"/>
      <c r="AG13" s="52"/>
      <c r="AH13" s="52"/>
    </row>
    <row r="14" spans="2:34" x14ac:dyDescent="0.2">
      <c r="B14" s="131"/>
      <c r="C14" s="123"/>
      <c r="D14" s="79" t="s">
        <v>430</v>
      </c>
      <c r="E14" s="81">
        <f t="shared" si="5"/>
        <v>58</v>
      </c>
      <c r="F14" s="81">
        <f t="shared" si="6"/>
        <v>1</v>
      </c>
      <c r="G14" s="81">
        <f t="shared" si="7"/>
        <v>0</v>
      </c>
      <c r="H14" s="81">
        <f t="shared" si="8"/>
        <v>59</v>
      </c>
      <c r="I14" s="80">
        <v>16</v>
      </c>
      <c r="J14" s="80"/>
      <c r="K14" s="80"/>
      <c r="L14" s="81">
        <f t="shared" si="9"/>
        <v>16</v>
      </c>
      <c r="M14" s="80">
        <v>20</v>
      </c>
      <c r="N14" s="80"/>
      <c r="O14" s="81">
        <f t="shared" si="10"/>
        <v>20</v>
      </c>
      <c r="P14" s="80">
        <v>4</v>
      </c>
      <c r="Q14" s="80">
        <v>1</v>
      </c>
      <c r="R14" s="81">
        <f t="shared" si="11"/>
        <v>5</v>
      </c>
      <c r="S14" s="80">
        <v>18</v>
      </c>
      <c r="T14" s="80"/>
      <c r="U14" s="81">
        <f t="shared" si="12"/>
        <v>18</v>
      </c>
      <c r="V14" s="80"/>
      <c r="W14" s="80"/>
      <c r="X14" s="81">
        <f t="shared" si="13"/>
        <v>0</v>
      </c>
      <c r="Y14" s="80"/>
      <c r="Z14" s="80"/>
      <c r="AA14" s="81">
        <f t="shared" si="14"/>
        <v>0</v>
      </c>
      <c r="AB14" s="80"/>
      <c r="AC14" s="80"/>
      <c r="AD14" s="81">
        <f t="shared" si="15"/>
        <v>0</v>
      </c>
      <c r="AE14" s="52"/>
      <c r="AF14" s="52"/>
      <c r="AG14" s="52"/>
      <c r="AH14" s="52"/>
    </row>
    <row r="15" spans="2:34" x14ac:dyDescent="0.2">
      <c r="B15" s="131"/>
      <c r="C15" s="123"/>
      <c r="D15" s="79" t="s">
        <v>431</v>
      </c>
      <c r="E15" s="81">
        <f t="shared" si="5"/>
        <v>170</v>
      </c>
      <c r="F15" s="81">
        <f t="shared" si="6"/>
        <v>20</v>
      </c>
      <c r="G15" s="81">
        <f t="shared" si="7"/>
        <v>0</v>
      </c>
      <c r="H15" s="81">
        <f t="shared" si="8"/>
        <v>190</v>
      </c>
      <c r="I15" s="80">
        <v>26</v>
      </c>
      <c r="J15" s="80">
        <v>2</v>
      </c>
      <c r="K15" s="80"/>
      <c r="L15" s="81">
        <f t="shared" si="9"/>
        <v>28</v>
      </c>
      <c r="M15" s="80">
        <v>39</v>
      </c>
      <c r="N15" s="80">
        <v>8</v>
      </c>
      <c r="O15" s="81">
        <f t="shared" si="10"/>
        <v>47</v>
      </c>
      <c r="P15" s="80">
        <v>31</v>
      </c>
      <c r="Q15" s="80">
        <v>6</v>
      </c>
      <c r="R15" s="81">
        <f t="shared" si="11"/>
        <v>37</v>
      </c>
      <c r="S15" s="80">
        <v>73</v>
      </c>
      <c r="T15" s="80">
        <v>4</v>
      </c>
      <c r="U15" s="81">
        <f t="shared" si="12"/>
        <v>77</v>
      </c>
      <c r="V15" s="80">
        <v>1</v>
      </c>
      <c r="W15" s="80"/>
      <c r="X15" s="81">
        <f t="shared" si="13"/>
        <v>1</v>
      </c>
      <c r="Y15" s="80"/>
      <c r="Z15" s="80"/>
      <c r="AA15" s="81">
        <f t="shared" si="14"/>
        <v>0</v>
      </c>
      <c r="AB15" s="80"/>
      <c r="AC15" s="80"/>
      <c r="AD15" s="81">
        <f t="shared" si="15"/>
        <v>0</v>
      </c>
      <c r="AE15" s="52"/>
      <c r="AF15" s="52"/>
      <c r="AG15" s="52"/>
      <c r="AH15" s="52"/>
    </row>
    <row r="16" spans="2:34" x14ac:dyDescent="0.2">
      <c r="B16" s="131"/>
      <c r="C16" s="123"/>
      <c r="D16" s="79" t="s">
        <v>432</v>
      </c>
      <c r="E16" s="81">
        <f t="shared" si="5"/>
        <v>220</v>
      </c>
      <c r="F16" s="81">
        <f t="shared" si="6"/>
        <v>153</v>
      </c>
      <c r="G16" s="81">
        <f t="shared" si="7"/>
        <v>0</v>
      </c>
      <c r="H16" s="81">
        <f t="shared" si="8"/>
        <v>373</v>
      </c>
      <c r="I16" s="80">
        <v>55</v>
      </c>
      <c r="J16" s="80">
        <v>47</v>
      </c>
      <c r="K16" s="80"/>
      <c r="L16" s="81">
        <f t="shared" si="9"/>
        <v>102</v>
      </c>
      <c r="M16" s="80">
        <v>72</v>
      </c>
      <c r="N16" s="80">
        <v>33</v>
      </c>
      <c r="O16" s="81">
        <f t="shared" si="10"/>
        <v>105</v>
      </c>
      <c r="P16" s="80">
        <v>34</v>
      </c>
      <c r="Q16" s="80">
        <v>29</v>
      </c>
      <c r="R16" s="81">
        <f t="shared" si="11"/>
        <v>63</v>
      </c>
      <c r="S16" s="80">
        <v>57</v>
      </c>
      <c r="T16" s="80">
        <v>44</v>
      </c>
      <c r="U16" s="81">
        <f t="shared" si="12"/>
        <v>101</v>
      </c>
      <c r="V16" s="80">
        <v>2</v>
      </c>
      <c r="W16" s="80"/>
      <c r="X16" s="81">
        <f t="shared" si="13"/>
        <v>2</v>
      </c>
      <c r="Y16" s="80"/>
      <c r="Z16" s="80"/>
      <c r="AA16" s="81">
        <f t="shared" si="14"/>
        <v>0</v>
      </c>
      <c r="AB16" s="80"/>
      <c r="AC16" s="80"/>
      <c r="AD16" s="81">
        <f t="shared" si="15"/>
        <v>0</v>
      </c>
      <c r="AE16" s="52"/>
      <c r="AF16" s="52"/>
      <c r="AG16" s="52"/>
      <c r="AH16" s="52"/>
    </row>
    <row r="17" spans="2:34" x14ac:dyDescent="0.2">
      <c r="B17" s="131"/>
      <c r="C17" s="123"/>
      <c r="D17" s="79" t="s">
        <v>433</v>
      </c>
      <c r="E17" s="81">
        <f t="shared" si="5"/>
        <v>83</v>
      </c>
      <c r="F17" s="81">
        <f t="shared" si="6"/>
        <v>28</v>
      </c>
      <c r="G17" s="81">
        <f t="shared" si="7"/>
        <v>0</v>
      </c>
      <c r="H17" s="81">
        <f t="shared" si="8"/>
        <v>111</v>
      </c>
      <c r="I17" s="80">
        <v>21</v>
      </c>
      <c r="J17" s="80">
        <v>5</v>
      </c>
      <c r="K17" s="80"/>
      <c r="L17" s="81">
        <f t="shared" si="9"/>
        <v>26</v>
      </c>
      <c r="M17" s="80">
        <v>19</v>
      </c>
      <c r="N17" s="80">
        <v>5</v>
      </c>
      <c r="O17" s="81">
        <f t="shared" si="10"/>
        <v>24</v>
      </c>
      <c r="P17" s="80">
        <v>15</v>
      </c>
      <c r="Q17" s="80">
        <v>6</v>
      </c>
      <c r="R17" s="81">
        <f t="shared" si="11"/>
        <v>21</v>
      </c>
      <c r="S17" s="80">
        <v>28</v>
      </c>
      <c r="T17" s="80">
        <v>12</v>
      </c>
      <c r="U17" s="81">
        <f t="shared" si="12"/>
        <v>40</v>
      </c>
      <c r="V17" s="80"/>
      <c r="W17" s="80"/>
      <c r="X17" s="81">
        <f t="shared" si="13"/>
        <v>0</v>
      </c>
      <c r="Y17" s="80"/>
      <c r="Z17" s="80"/>
      <c r="AA17" s="81">
        <f t="shared" si="14"/>
        <v>0</v>
      </c>
      <c r="AB17" s="80"/>
      <c r="AC17" s="80"/>
      <c r="AD17" s="81">
        <f t="shared" si="15"/>
        <v>0</v>
      </c>
      <c r="AE17" s="52"/>
      <c r="AF17" s="52"/>
      <c r="AG17" s="52"/>
      <c r="AH17" s="52"/>
    </row>
    <row r="18" spans="2:34" x14ac:dyDescent="0.2">
      <c r="B18" s="131"/>
      <c r="C18" s="123"/>
      <c r="D18" s="79" t="s">
        <v>434</v>
      </c>
      <c r="E18" s="81">
        <f t="shared" si="5"/>
        <v>9</v>
      </c>
      <c r="F18" s="81">
        <f t="shared" si="6"/>
        <v>9</v>
      </c>
      <c r="G18" s="81">
        <f t="shared" si="7"/>
        <v>0</v>
      </c>
      <c r="H18" s="81">
        <f t="shared" si="8"/>
        <v>18</v>
      </c>
      <c r="I18" s="80"/>
      <c r="J18" s="80"/>
      <c r="K18" s="80"/>
      <c r="L18" s="81">
        <f t="shared" si="9"/>
        <v>0</v>
      </c>
      <c r="M18" s="80"/>
      <c r="N18" s="80"/>
      <c r="O18" s="81">
        <f t="shared" si="10"/>
        <v>0</v>
      </c>
      <c r="P18" s="80">
        <v>4</v>
      </c>
      <c r="Q18" s="80">
        <v>3</v>
      </c>
      <c r="R18" s="81">
        <f t="shared" si="11"/>
        <v>7</v>
      </c>
      <c r="S18" s="80">
        <v>5</v>
      </c>
      <c r="T18" s="80">
        <v>6</v>
      </c>
      <c r="U18" s="81">
        <f t="shared" si="12"/>
        <v>11</v>
      </c>
      <c r="V18" s="80"/>
      <c r="W18" s="80"/>
      <c r="X18" s="81">
        <f t="shared" si="13"/>
        <v>0</v>
      </c>
      <c r="Y18" s="80"/>
      <c r="Z18" s="80"/>
      <c r="AA18" s="81">
        <f t="shared" si="14"/>
        <v>0</v>
      </c>
      <c r="AB18" s="80"/>
      <c r="AC18" s="80"/>
      <c r="AD18" s="81">
        <f t="shared" si="15"/>
        <v>0</v>
      </c>
      <c r="AE18" s="52"/>
      <c r="AF18" s="52"/>
      <c r="AG18" s="52"/>
      <c r="AH18" s="52"/>
    </row>
    <row r="19" spans="2:34" x14ac:dyDescent="0.2">
      <c r="B19" s="131"/>
      <c r="C19" s="123"/>
      <c r="D19" s="79" t="s">
        <v>435</v>
      </c>
      <c r="E19" s="81">
        <f t="shared" si="5"/>
        <v>58</v>
      </c>
      <c r="F19" s="81">
        <f t="shared" si="6"/>
        <v>52</v>
      </c>
      <c r="G19" s="81">
        <f t="shared" si="7"/>
        <v>0</v>
      </c>
      <c r="H19" s="81">
        <f t="shared" si="8"/>
        <v>110</v>
      </c>
      <c r="I19" s="80">
        <v>16</v>
      </c>
      <c r="J19" s="80">
        <v>19</v>
      </c>
      <c r="K19" s="80"/>
      <c r="L19" s="81">
        <f t="shared" si="9"/>
        <v>35</v>
      </c>
      <c r="M19" s="80">
        <v>20</v>
      </c>
      <c r="N19" s="80">
        <v>17</v>
      </c>
      <c r="O19" s="81">
        <f t="shared" si="10"/>
        <v>37</v>
      </c>
      <c r="P19" s="80">
        <v>13</v>
      </c>
      <c r="Q19" s="80">
        <v>10</v>
      </c>
      <c r="R19" s="81">
        <f t="shared" si="11"/>
        <v>23</v>
      </c>
      <c r="S19" s="80">
        <v>8</v>
      </c>
      <c r="T19" s="80">
        <v>5</v>
      </c>
      <c r="U19" s="81">
        <f t="shared" si="12"/>
        <v>13</v>
      </c>
      <c r="V19" s="80">
        <v>1</v>
      </c>
      <c r="W19" s="80">
        <v>1</v>
      </c>
      <c r="X19" s="81">
        <f t="shared" si="13"/>
        <v>2</v>
      </c>
      <c r="Y19" s="80"/>
      <c r="Z19" s="80"/>
      <c r="AA19" s="81">
        <f t="shared" si="14"/>
        <v>0</v>
      </c>
      <c r="AB19" s="80"/>
      <c r="AC19" s="80"/>
      <c r="AD19" s="81">
        <f t="shared" si="15"/>
        <v>0</v>
      </c>
      <c r="AE19" s="52"/>
      <c r="AF19" s="52"/>
      <c r="AG19" s="52"/>
      <c r="AH19" s="52"/>
    </row>
    <row r="20" spans="2:34" x14ac:dyDescent="0.2">
      <c r="B20" s="131"/>
      <c r="C20" s="123"/>
      <c r="D20" s="79" t="s">
        <v>436</v>
      </c>
      <c r="E20" s="81">
        <f t="shared" si="5"/>
        <v>0</v>
      </c>
      <c r="F20" s="81">
        <f t="shared" si="6"/>
        <v>1</v>
      </c>
      <c r="G20" s="81">
        <f t="shared" si="7"/>
        <v>0</v>
      </c>
      <c r="H20" s="81">
        <f t="shared" si="8"/>
        <v>1</v>
      </c>
      <c r="I20" s="80"/>
      <c r="J20" s="80"/>
      <c r="K20" s="80"/>
      <c r="L20" s="81">
        <f t="shared" si="9"/>
        <v>0</v>
      </c>
      <c r="M20" s="80"/>
      <c r="N20" s="80">
        <v>1</v>
      </c>
      <c r="O20" s="81">
        <f t="shared" si="10"/>
        <v>1</v>
      </c>
      <c r="P20" s="80"/>
      <c r="Q20" s="80"/>
      <c r="R20" s="81">
        <f t="shared" si="11"/>
        <v>0</v>
      </c>
      <c r="S20" s="80"/>
      <c r="T20" s="80"/>
      <c r="U20" s="81">
        <f t="shared" si="12"/>
        <v>0</v>
      </c>
      <c r="V20" s="80"/>
      <c r="W20" s="80"/>
      <c r="X20" s="81">
        <f t="shared" si="13"/>
        <v>0</v>
      </c>
      <c r="Y20" s="80"/>
      <c r="Z20" s="80"/>
      <c r="AA20" s="81">
        <f t="shared" si="14"/>
        <v>0</v>
      </c>
      <c r="AB20" s="80"/>
      <c r="AC20" s="80"/>
      <c r="AD20" s="81">
        <f t="shared" si="15"/>
        <v>0</v>
      </c>
      <c r="AE20" s="52"/>
      <c r="AF20" s="52"/>
      <c r="AG20" s="52"/>
      <c r="AH20" s="52"/>
    </row>
    <row r="21" spans="2:34" x14ac:dyDescent="0.2">
      <c r="B21" s="131"/>
      <c r="C21" s="123"/>
      <c r="D21" s="79" t="s">
        <v>438</v>
      </c>
      <c r="E21" s="81">
        <f t="shared" si="5"/>
        <v>0</v>
      </c>
      <c r="F21" s="81">
        <f t="shared" si="6"/>
        <v>2</v>
      </c>
      <c r="G21" s="81">
        <f t="shared" si="7"/>
        <v>0</v>
      </c>
      <c r="H21" s="81">
        <f t="shared" si="8"/>
        <v>2</v>
      </c>
      <c r="I21" s="80"/>
      <c r="J21" s="80"/>
      <c r="K21" s="80"/>
      <c r="L21" s="81">
        <f t="shared" si="9"/>
        <v>0</v>
      </c>
      <c r="M21" s="80"/>
      <c r="N21" s="80">
        <v>1</v>
      </c>
      <c r="O21" s="81">
        <f t="shared" si="10"/>
        <v>1</v>
      </c>
      <c r="P21" s="80"/>
      <c r="Q21" s="80">
        <v>1</v>
      </c>
      <c r="R21" s="81">
        <f t="shared" si="11"/>
        <v>1</v>
      </c>
      <c r="S21" s="80"/>
      <c r="T21" s="80"/>
      <c r="U21" s="81">
        <f t="shared" si="12"/>
        <v>0</v>
      </c>
      <c r="V21" s="80"/>
      <c r="W21" s="80"/>
      <c r="X21" s="81">
        <f t="shared" si="13"/>
        <v>0</v>
      </c>
      <c r="Y21" s="80"/>
      <c r="Z21" s="80"/>
      <c r="AA21" s="81">
        <f t="shared" si="14"/>
        <v>0</v>
      </c>
      <c r="AB21" s="80"/>
      <c r="AC21" s="80"/>
      <c r="AD21" s="81">
        <f t="shared" si="15"/>
        <v>0</v>
      </c>
      <c r="AE21" s="52"/>
      <c r="AF21" s="52"/>
      <c r="AG21" s="52"/>
      <c r="AH21" s="52"/>
    </row>
    <row r="22" spans="2:34" x14ac:dyDescent="0.2">
      <c r="B22" s="131"/>
      <c r="C22" s="123"/>
      <c r="D22" s="79" t="s">
        <v>289</v>
      </c>
      <c r="E22" s="81">
        <f t="shared" si="5"/>
        <v>70</v>
      </c>
      <c r="F22" s="81">
        <f t="shared" si="6"/>
        <v>55</v>
      </c>
      <c r="G22" s="81">
        <f t="shared" si="7"/>
        <v>0</v>
      </c>
      <c r="H22" s="81">
        <f t="shared" si="8"/>
        <v>125</v>
      </c>
      <c r="I22" s="80">
        <v>3</v>
      </c>
      <c r="J22" s="80"/>
      <c r="K22" s="80"/>
      <c r="L22" s="81">
        <f t="shared" si="9"/>
        <v>3</v>
      </c>
      <c r="M22" s="80"/>
      <c r="N22" s="80">
        <v>2</v>
      </c>
      <c r="O22" s="81">
        <f t="shared" si="10"/>
        <v>2</v>
      </c>
      <c r="P22" s="80"/>
      <c r="Q22" s="80"/>
      <c r="R22" s="81">
        <f t="shared" si="11"/>
        <v>0</v>
      </c>
      <c r="S22" s="80"/>
      <c r="T22" s="80"/>
      <c r="U22" s="81">
        <f t="shared" si="12"/>
        <v>0</v>
      </c>
      <c r="V22" s="80">
        <v>12</v>
      </c>
      <c r="W22" s="80">
        <v>9</v>
      </c>
      <c r="X22" s="81">
        <f t="shared" si="13"/>
        <v>21</v>
      </c>
      <c r="Y22" s="80">
        <v>28</v>
      </c>
      <c r="Z22" s="80">
        <v>18</v>
      </c>
      <c r="AA22" s="81">
        <f t="shared" si="14"/>
        <v>46</v>
      </c>
      <c r="AB22" s="80">
        <v>27</v>
      </c>
      <c r="AC22" s="80">
        <v>26</v>
      </c>
      <c r="AD22" s="81">
        <f t="shared" si="15"/>
        <v>53</v>
      </c>
      <c r="AE22" s="52"/>
      <c r="AF22" s="52"/>
      <c r="AG22" s="52"/>
      <c r="AH22" s="52"/>
    </row>
    <row r="23" spans="2:34" ht="12.75" customHeight="1" x14ac:dyDescent="0.2">
      <c r="B23" s="131"/>
      <c r="C23" s="247" t="s">
        <v>508</v>
      </c>
      <c r="D23" s="248"/>
      <c r="E23" s="81">
        <f t="shared" ref="E23:E24" si="16">I23+M23+P23+S23+V23+Y23+AB23</f>
        <v>35</v>
      </c>
      <c r="F23" s="81">
        <f t="shared" ref="F23:F24" si="17">J23+N23+Q23+T23+W23+Z23+AC23</f>
        <v>13</v>
      </c>
      <c r="G23" s="81">
        <f t="shared" ref="G23:G24" si="18">K23</f>
        <v>0</v>
      </c>
      <c r="H23" s="81">
        <f t="shared" ref="H23:H24" si="19">SUM(E23:G23)</f>
        <v>48</v>
      </c>
      <c r="I23" s="81">
        <f>I24</f>
        <v>0</v>
      </c>
      <c r="J23" s="81">
        <f t="shared" ref="J23:AD23" si="20">J24</f>
        <v>0</v>
      </c>
      <c r="K23" s="81">
        <f t="shared" si="20"/>
        <v>0</v>
      </c>
      <c r="L23" s="81">
        <f t="shared" si="20"/>
        <v>0</v>
      </c>
      <c r="M23" s="81">
        <f t="shared" si="20"/>
        <v>0</v>
      </c>
      <c r="N23" s="81">
        <f t="shared" si="20"/>
        <v>0</v>
      </c>
      <c r="O23" s="81">
        <f t="shared" si="20"/>
        <v>0</v>
      </c>
      <c r="P23" s="81">
        <f t="shared" si="20"/>
        <v>0</v>
      </c>
      <c r="Q23" s="81">
        <f t="shared" si="20"/>
        <v>0</v>
      </c>
      <c r="R23" s="81">
        <f t="shared" si="20"/>
        <v>0</v>
      </c>
      <c r="S23" s="81">
        <f t="shared" si="20"/>
        <v>0</v>
      </c>
      <c r="T23" s="81">
        <f t="shared" si="20"/>
        <v>0</v>
      </c>
      <c r="U23" s="81">
        <f t="shared" si="20"/>
        <v>0</v>
      </c>
      <c r="V23" s="81">
        <f t="shared" si="20"/>
        <v>0</v>
      </c>
      <c r="W23" s="81">
        <f t="shared" si="20"/>
        <v>0</v>
      </c>
      <c r="X23" s="81">
        <f t="shared" si="20"/>
        <v>0</v>
      </c>
      <c r="Y23" s="81">
        <f t="shared" si="20"/>
        <v>0</v>
      </c>
      <c r="Z23" s="81">
        <f t="shared" si="20"/>
        <v>0</v>
      </c>
      <c r="AA23" s="81">
        <f t="shared" si="20"/>
        <v>0</v>
      </c>
      <c r="AB23" s="81">
        <f t="shared" si="20"/>
        <v>35</v>
      </c>
      <c r="AC23" s="81">
        <f t="shared" si="20"/>
        <v>13</v>
      </c>
      <c r="AD23" s="81">
        <f t="shared" si="20"/>
        <v>48</v>
      </c>
      <c r="AE23" s="52"/>
      <c r="AF23" s="52"/>
      <c r="AG23" s="52"/>
      <c r="AH23" s="52"/>
    </row>
    <row r="24" spans="2:34" x14ac:dyDescent="0.2">
      <c r="B24" s="131"/>
      <c r="C24" s="123"/>
      <c r="D24" s="79" t="s">
        <v>509</v>
      </c>
      <c r="E24" s="81">
        <f t="shared" si="16"/>
        <v>35</v>
      </c>
      <c r="F24" s="81">
        <f t="shared" si="17"/>
        <v>13</v>
      </c>
      <c r="G24" s="81">
        <f t="shared" si="18"/>
        <v>0</v>
      </c>
      <c r="H24" s="81">
        <f t="shared" si="19"/>
        <v>48</v>
      </c>
      <c r="I24" s="80"/>
      <c r="J24" s="80"/>
      <c r="K24" s="80"/>
      <c r="L24" s="81">
        <f t="shared" si="9"/>
        <v>0</v>
      </c>
      <c r="M24" s="80"/>
      <c r="N24" s="80"/>
      <c r="O24" s="81">
        <f t="shared" si="10"/>
        <v>0</v>
      </c>
      <c r="P24" s="80"/>
      <c r="Q24" s="80"/>
      <c r="R24" s="81">
        <f t="shared" si="11"/>
        <v>0</v>
      </c>
      <c r="S24" s="80"/>
      <c r="T24" s="80"/>
      <c r="U24" s="81">
        <f t="shared" si="12"/>
        <v>0</v>
      </c>
      <c r="V24" s="80"/>
      <c r="W24" s="80"/>
      <c r="X24" s="81">
        <f t="shared" si="13"/>
        <v>0</v>
      </c>
      <c r="Y24" s="80"/>
      <c r="Z24" s="80"/>
      <c r="AA24" s="81">
        <f t="shared" si="14"/>
        <v>0</v>
      </c>
      <c r="AB24" s="80">
        <v>35</v>
      </c>
      <c r="AC24" s="80">
        <v>13</v>
      </c>
      <c r="AD24" s="81">
        <f t="shared" si="15"/>
        <v>48</v>
      </c>
      <c r="AE24" s="52"/>
      <c r="AF24" s="52"/>
      <c r="AG24" s="52"/>
      <c r="AH24" s="52"/>
    </row>
    <row r="25" spans="2:34" x14ac:dyDescent="0.2">
      <c r="B25" s="130" t="s">
        <v>439</v>
      </c>
      <c r="C25" s="125"/>
      <c r="D25" s="12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54"/>
      <c r="AF25" s="54"/>
      <c r="AG25" s="54"/>
      <c r="AH25" s="52"/>
    </row>
    <row r="26" spans="2:34" x14ac:dyDescent="0.2">
      <c r="B26" s="92" t="s">
        <v>38</v>
      </c>
      <c r="C26" s="116"/>
      <c r="D26" s="116"/>
      <c r="E26" s="93">
        <f t="shared" ref="E26:E65" si="21">I26+M26+P26+S26+V26+Y26+AB26</f>
        <v>851</v>
      </c>
      <c r="F26" s="93">
        <f t="shared" ref="F26:F65" si="22">J26+N26+Q26+T26+W26+Z26+AC26</f>
        <v>1051</v>
      </c>
      <c r="G26" s="93">
        <f t="shared" ref="G26:G65" si="23">K26</f>
        <v>0</v>
      </c>
      <c r="H26" s="93">
        <f t="shared" ref="H26:H65" si="24">SUM(E26:G26)</f>
        <v>1902</v>
      </c>
      <c r="I26" s="93">
        <v>217</v>
      </c>
      <c r="J26" s="93">
        <v>329</v>
      </c>
      <c r="K26" s="93"/>
      <c r="L26" s="93">
        <v>546</v>
      </c>
      <c r="M26" s="93">
        <v>208</v>
      </c>
      <c r="N26" s="93">
        <v>260</v>
      </c>
      <c r="O26" s="93">
        <v>468</v>
      </c>
      <c r="P26" s="93">
        <v>171</v>
      </c>
      <c r="Q26" s="93">
        <v>191</v>
      </c>
      <c r="R26" s="93">
        <v>362</v>
      </c>
      <c r="S26" s="93">
        <v>247</v>
      </c>
      <c r="T26" s="93">
        <v>265</v>
      </c>
      <c r="U26" s="93">
        <v>512</v>
      </c>
      <c r="V26" s="93">
        <v>8</v>
      </c>
      <c r="W26" s="93">
        <v>6</v>
      </c>
      <c r="X26" s="93">
        <v>14</v>
      </c>
      <c r="Y26" s="93"/>
      <c r="Z26" s="93"/>
      <c r="AA26" s="93"/>
      <c r="AB26" s="93"/>
      <c r="AC26" s="93"/>
      <c r="AD26" s="93"/>
      <c r="AE26" s="54"/>
      <c r="AF26" s="54"/>
      <c r="AG26" s="54"/>
      <c r="AH26" s="52"/>
    </row>
    <row r="27" spans="2:34" x14ac:dyDescent="0.2">
      <c r="B27" s="126" t="s">
        <v>51</v>
      </c>
      <c r="C27" s="117"/>
      <c r="D27" s="117"/>
      <c r="E27" s="98">
        <f t="shared" si="21"/>
        <v>851</v>
      </c>
      <c r="F27" s="98">
        <f t="shared" si="22"/>
        <v>1051</v>
      </c>
      <c r="G27" s="98">
        <f t="shared" si="23"/>
        <v>0</v>
      </c>
      <c r="H27" s="98">
        <f t="shared" si="24"/>
        <v>1902</v>
      </c>
      <c r="I27" s="98">
        <v>217</v>
      </c>
      <c r="J27" s="98">
        <v>329</v>
      </c>
      <c r="K27" s="98"/>
      <c r="L27" s="98">
        <v>546</v>
      </c>
      <c r="M27" s="98">
        <v>208</v>
      </c>
      <c r="N27" s="98">
        <v>260</v>
      </c>
      <c r="O27" s="98">
        <v>468</v>
      </c>
      <c r="P27" s="98">
        <v>171</v>
      </c>
      <c r="Q27" s="98">
        <v>191</v>
      </c>
      <c r="R27" s="98">
        <v>362</v>
      </c>
      <c r="S27" s="98">
        <v>247</v>
      </c>
      <c r="T27" s="98">
        <v>265</v>
      </c>
      <c r="U27" s="98">
        <v>512</v>
      </c>
      <c r="V27" s="98">
        <v>8</v>
      </c>
      <c r="W27" s="98">
        <v>6</v>
      </c>
      <c r="X27" s="98">
        <v>14</v>
      </c>
      <c r="Y27" s="98"/>
      <c r="Z27" s="98"/>
      <c r="AA27" s="98"/>
      <c r="AB27" s="98"/>
      <c r="AC27" s="98"/>
      <c r="AD27" s="98"/>
      <c r="AE27" s="54"/>
      <c r="AF27" s="54"/>
      <c r="AG27" s="54"/>
      <c r="AH27" s="52"/>
    </row>
    <row r="28" spans="2:34" x14ac:dyDescent="0.2">
      <c r="B28" s="127">
        <v>52.010100000000001</v>
      </c>
      <c r="C28" s="128" t="s">
        <v>55</v>
      </c>
      <c r="D28" s="129" t="s">
        <v>440</v>
      </c>
      <c r="E28" s="101">
        <f t="shared" si="21"/>
        <v>81</v>
      </c>
      <c r="F28" s="101">
        <f t="shared" si="22"/>
        <v>76</v>
      </c>
      <c r="G28" s="101">
        <f t="shared" si="23"/>
        <v>0</v>
      </c>
      <c r="H28" s="101">
        <f t="shared" si="24"/>
        <v>157</v>
      </c>
      <c r="I28" s="98">
        <v>31</v>
      </c>
      <c r="J28" s="98">
        <v>34</v>
      </c>
      <c r="K28" s="98"/>
      <c r="L28" s="98">
        <v>65</v>
      </c>
      <c r="M28" s="98">
        <v>22</v>
      </c>
      <c r="N28" s="98">
        <v>17</v>
      </c>
      <c r="O28" s="98">
        <v>39</v>
      </c>
      <c r="P28" s="98">
        <v>13</v>
      </c>
      <c r="Q28" s="98">
        <v>13</v>
      </c>
      <c r="R28" s="98">
        <v>26</v>
      </c>
      <c r="S28" s="98">
        <v>14</v>
      </c>
      <c r="T28" s="98">
        <v>12</v>
      </c>
      <c r="U28" s="98">
        <v>26</v>
      </c>
      <c r="V28" s="98">
        <v>1</v>
      </c>
      <c r="W28" s="98"/>
      <c r="X28" s="98">
        <v>1</v>
      </c>
      <c r="Y28" s="98"/>
      <c r="Z28" s="98"/>
      <c r="AA28" s="98"/>
      <c r="AB28" s="98"/>
      <c r="AC28" s="98"/>
      <c r="AD28" s="98"/>
      <c r="AE28" s="54"/>
      <c r="AF28" s="54"/>
      <c r="AG28" s="54"/>
      <c r="AH28" s="52"/>
    </row>
    <row r="29" spans="2:34" x14ac:dyDescent="0.2">
      <c r="B29" s="127">
        <v>52.020400000000002</v>
      </c>
      <c r="C29" s="128" t="s">
        <v>311</v>
      </c>
      <c r="D29" s="129" t="s">
        <v>312</v>
      </c>
      <c r="E29" s="101">
        <f t="shared" si="21"/>
        <v>27</v>
      </c>
      <c r="F29" s="101">
        <f t="shared" si="22"/>
        <v>7</v>
      </c>
      <c r="G29" s="101">
        <f t="shared" si="23"/>
        <v>0</v>
      </c>
      <c r="H29" s="101">
        <f t="shared" si="24"/>
        <v>34</v>
      </c>
      <c r="I29" s="98"/>
      <c r="J29" s="98">
        <v>2</v>
      </c>
      <c r="K29" s="98"/>
      <c r="L29" s="98">
        <v>2</v>
      </c>
      <c r="M29" s="98">
        <v>8</v>
      </c>
      <c r="N29" s="98">
        <v>2</v>
      </c>
      <c r="O29" s="98">
        <v>10</v>
      </c>
      <c r="P29" s="98">
        <v>5</v>
      </c>
      <c r="Q29" s="98">
        <v>1</v>
      </c>
      <c r="R29" s="98">
        <v>6</v>
      </c>
      <c r="S29" s="98">
        <v>14</v>
      </c>
      <c r="T29" s="98">
        <v>2</v>
      </c>
      <c r="U29" s="98">
        <v>16</v>
      </c>
      <c r="V29" s="98"/>
      <c r="W29" s="98"/>
      <c r="X29" s="98"/>
      <c r="Y29" s="98"/>
      <c r="Z29" s="98"/>
      <c r="AA29" s="98"/>
      <c r="AB29" s="98"/>
      <c r="AC29" s="98"/>
      <c r="AD29" s="98"/>
      <c r="AE29" s="54"/>
      <c r="AF29" s="54"/>
      <c r="AG29" s="54"/>
      <c r="AH29" s="52"/>
    </row>
    <row r="30" spans="2:34" x14ac:dyDescent="0.2">
      <c r="B30" s="127">
        <v>52.020499999999998</v>
      </c>
      <c r="C30" s="128" t="s">
        <v>57</v>
      </c>
      <c r="D30" s="129" t="s">
        <v>58</v>
      </c>
      <c r="E30" s="101">
        <f t="shared" si="21"/>
        <v>42</v>
      </c>
      <c r="F30" s="101">
        <f t="shared" si="22"/>
        <v>56</v>
      </c>
      <c r="G30" s="101">
        <f t="shared" si="23"/>
        <v>0</v>
      </c>
      <c r="H30" s="101">
        <f t="shared" si="24"/>
        <v>98</v>
      </c>
      <c r="I30" s="98">
        <v>7</v>
      </c>
      <c r="J30" s="98">
        <v>8</v>
      </c>
      <c r="K30" s="98"/>
      <c r="L30" s="98">
        <v>15</v>
      </c>
      <c r="M30" s="98">
        <v>13</v>
      </c>
      <c r="N30" s="98">
        <v>17</v>
      </c>
      <c r="O30" s="98">
        <v>30</v>
      </c>
      <c r="P30" s="98">
        <v>9</v>
      </c>
      <c r="Q30" s="98">
        <v>14</v>
      </c>
      <c r="R30" s="98">
        <v>23</v>
      </c>
      <c r="S30" s="98">
        <v>12</v>
      </c>
      <c r="T30" s="98">
        <v>17</v>
      </c>
      <c r="U30" s="98">
        <v>29</v>
      </c>
      <c r="V30" s="98">
        <v>1</v>
      </c>
      <c r="W30" s="98"/>
      <c r="X30" s="98">
        <v>1</v>
      </c>
      <c r="Y30" s="98"/>
      <c r="Z30" s="98"/>
      <c r="AA30" s="98"/>
      <c r="AB30" s="98"/>
      <c r="AC30" s="98"/>
      <c r="AD30" s="98"/>
      <c r="AE30" s="54"/>
      <c r="AF30" s="54"/>
      <c r="AG30" s="54"/>
      <c r="AH30" s="52"/>
    </row>
    <row r="31" spans="2:34" x14ac:dyDescent="0.2">
      <c r="B31" s="127">
        <v>52.030099999999997</v>
      </c>
      <c r="C31" s="128" t="s">
        <v>59</v>
      </c>
      <c r="D31" s="129" t="s">
        <v>60</v>
      </c>
      <c r="E31" s="101">
        <f t="shared" si="21"/>
        <v>256</v>
      </c>
      <c r="F31" s="101">
        <f t="shared" si="22"/>
        <v>343</v>
      </c>
      <c r="G31" s="101">
        <f t="shared" si="23"/>
        <v>0</v>
      </c>
      <c r="H31" s="101">
        <f t="shared" si="24"/>
        <v>599</v>
      </c>
      <c r="I31" s="98">
        <v>62</v>
      </c>
      <c r="J31" s="98">
        <v>94</v>
      </c>
      <c r="K31" s="98"/>
      <c r="L31" s="98">
        <v>156</v>
      </c>
      <c r="M31" s="98">
        <v>62</v>
      </c>
      <c r="N31" s="98">
        <v>81</v>
      </c>
      <c r="O31" s="98">
        <v>143</v>
      </c>
      <c r="P31" s="98">
        <v>47</v>
      </c>
      <c r="Q31" s="98">
        <v>57</v>
      </c>
      <c r="R31" s="98">
        <v>104</v>
      </c>
      <c r="S31" s="98">
        <v>82</v>
      </c>
      <c r="T31" s="98">
        <v>105</v>
      </c>
      <c r="U31" s="98">
        <v>187</v>
      </c>
      <c r="V31" s="98">
        <v>3</v>
      </c>
      <c r="W31" s="98">
        <v>6</v>
      </c>
      <c r="X31" s="98">
        <v>9</v>
      </c>
      <c r="Y31" s="98"/>
      <c r="Z31" s="98"/>
      <c r="AA31" s="98"/>
      <c r="AB31" s="98"/>
      <c r="AC31" s="98"/>
      <c r="AD31" s="98"/>
      <c r="AE31" s="54"/>
      <c r="AF31" s="54"/>
      <c r="AG31" s="54"/>
      <c r="AH31" s="52"/>
    </row>
    <row r="32" spans="2:34" x14ac:dyDescent="0.2">
      <c r="B32" s="127">
        <v>52.060099999999998</v>
      </c>
      <c r="C32" s="128" t="s">
        <v>63</v>
      </c>
      <c r="D32" s="129" t="s">
        <v>441</v>
      </c>
      <c r="E32" s="101">
        <f t="shared" si="21"/>
        <v>13</v>
      </c>
      <c r="F32" s="101">
        <f t="shared" si="22"/>
        <v>39</v>
      </c>
      <c r="G32" s="101">
        <f t="shared" si="23"/>
        <v>0</v>
      </c>
      <c r="H32" s="101">
        <f t="shared" si="24"/>
        <v>52</v>
      </c>
      <c r="I32" s="98">
        <v>3</v>
      </c>
      <c r="J32" s="98">
        <v>20</v>
      </c>
      <c r="K32" s="98"/>
      <c r="L32" s="98">
        <v>23</v>
      </c>
      <c r="M32" s="98">
        <v>4</v>
      </c>
      <c r="N32" s="98">
        <v>5</v>
      </c>
      <c r="O32" s="98">
        <v>9</v>
      </c>
      <c r="P32" s="98">
        <v>1</v>
      </c>
      <c r="Q32" s="98">
        <v>8</v>
      </c>
      <c r="R32" s="98">
        <v>9</v>
      </c>
      <c r="S32" s="98">
        <v>5</v>
      </c>
      <c r="T32" s="98">
        <v>6</v>
      </c>
      <c r="U32" s="98">
        <v>11</v>
      </c>
      <c r="V32" s="98"/>
      <c r="W32" s="98"/>
      <c r="X32" s="98"/>
      <c r="Y32" s="98"/>
      <c r="Z32" s="98"/>
      <c r="AA32" s="98"/>
      <c r="AB32" s="98"/>
      <c r="AC32" s="98"/>
      <c r="AD32" s="98"/>
      <c r="AE32" s="54"/>
      <c r="AF32" s="54"/>
      <c r="AG32" s="54"/>
      <c r="AH32" s="52"/>
    </row>
    <row r="33" spans="2:34" x14ac:dyDescent="0.2">
      <c r="B33" s="127">
        <v>52.080100000000002</v>
      </c>
      <c r="C33" s="128" t="s">
        <v>65</v>
      </c>
      <c r="D33" s="129" t="s">
        <v>66</v>
      </c>
      <c r="E33" s="101">
        <f t="shared" si="21"/>
        <v>77</v>
      </c>
      <c r="F33" s="101">
        <f t="shared" si="22"/>
        <v>208</v>
      </c>
      <c r="G33" s="101">
        <f t="shared" si="23"/>
        <v>0</v>
      </c>
      <c r="H33" s="101">
        <f t="shared" si="24"/>
        <v>285</v>
      </c>
      <c r="I33" s="98">
        <v>21</v>
      </c>
      <c r="J33" s="98">
        <v>54</v>
      </c>
      <c r="K33" s="98"/>
      <c r="L33" s="98">
        <v>75</v>
      </c>
      <c r="M33" s="98">
        <v>20</v>
      </c>
      <c r="N33" s="98">
        <v>55</v>
      </c>
      <c r="O33" s="98">
        <v>75</v>
      </c>
      <c r="P33" s="98">
        <v>19</v>
      </c>
      <c r="Q33" s="98">
        <v>37</v>
      </c>
      <c r="R33" s="98">
        <v>56</v>
      </c>
      <c r="S33" s="98">
        <v>16</v>
      </c>
      <c r="T33" s="98">
        <v>62</v>
      </c>
      <c r="U33" s="98">
        <v>78</v>
      </c>
      <c r="V33" s="98">
        <v>1</v>
      </c>
      <c r="W33" s="98"/>
      <c r="X33" s="98">
        <v>1</v>
      </c>
      <c r="Y33" s="98"/>
      <c r="Z33" s="98"/>
      <c r="AA33" s="98"/>
      <c r="AB33" s="98"/>
      <c r="AC33" s="98"/>
      <c r="AD33" s="98"/>
      <c r="AE33" s="54"/>
      <c r="AF33" s="54"/>
      <c r="AG33" s="54"/>
      <c r="AH33" s="52"/>
    </row>
    <row r="34" spans="2:34" x14ac:dyDescent="0.2">
      <c r="B34" s="127">
        <v>52.100099999999998</v>
      </c>
      <c r="C34" s="128" t="s">
        <v>67</v>
      </c>
      <c r="D34" s="129" t="s">
        <v>68</v>
      </c>
      <c r="E34" s="101">
        <f t="shared" si="21"/>
        <v>79</v>
      </c>
      <c r="F34" s="101">
        <f t="shared" si="22"/>
        <v>41</v>
      </c>
      <c r="G34" s="101">
        <f t="shared" si="23"/>
        <v>0</v>
      </c>
      <c r="H34" s="101">
        <f t="shared" si="24"/>
        <v>120</v>
      </c>
      <c r="I34" s="98">
        <v>19</v>
      </c>
      <c r="J34" s="98">
        <v>12</v>
      </c>
      <c r="K34" s="98"/>
      <c r="L34" s="98">
        <v>31</v>
      </c>
      <c r="M34" s="98">
        <v>20</v>
      </c>
      <c r="N34" s="98">
        <v>8</v>
      </c>
      <c r="O34" s="98">
        <v>28</v>
      </c>
      <c r="P34" s="98">
        <v>16</v>
      </c>
      <c r="Q34" s="98">
        <v>10</v>
      </c>
      <c r="R34" s="98">
        <v>26</v>
      </c>
      <c r="S34" s="98">
        <v>24</v>
      </c>
      <c r="T34" s="98">
        <v>11</v>
      </c>
      <c r="U34" s="98">
        <v>35</v>
      </c>
      <c r="V34" s="98"/>
      <c r="W34" s="98"/>
      <c r="X34" s="98"/>
      <c r="Y34" s="98"/>
      <c r="Z34" s="98"/>
      <c r="AA34" s="98"/>
      <c r="AB34" s="98"/>
      <c r="AC34" s="98"/>
      <c r="AD34" s="98"/>
      <c r="AE34" s="54"/>
      <c r="AF34" s="54"/>
      <c r="AG34" s="54"/>
      <c r="AH34" s="52"/>
    </row>
    <row r="35" spans="2:34" x14ac:dyDescent="0.2">
      <c r="B35" s="127">
        <v>52.120100000000001</v>
      </c>
      <c r="C35" s="128" t="s">
        <v>69</v>
      </c>
      <c r="D35" s="129" t="s">
        <v>70</v>
      </c>
      <c r="E35" s="101">
        <f t="shared" si="21"/>
        <v>25</v>
      </c>
      <c r="F35" s="101">
        <f t="shared" si="22"/>
        <v>80</v>
      </c>
      <c r="G35" s="101">
        <f t="shared" si="23"/>
        <v>0</v>
      </c>
      <c r="H35" s="101">
        <f t="shared" si="24"/>
        <v>105</v>
      </c>
      <c r="I35" s="98">
        <v>9</v>
      </c>
      <c r="J35" s="98">
        <v>24</v>
      </c>
      <c r="K35" s="98"/>
      <c r="L35" s="98">
        <v>33</v>
      </c>
      <c r="M35" s="98">
        <v>3</v>
      </c>
      <c r="N35" s="98">
        <v>27</v>
      </c>
      <c r="O35" s="98">
        <v>30</v>
      </c>
      <c r="P35" s="98">
        <v>4</v>
      </c>
      <c r="Q35" s="98">
        <v>14</v>
      </c>
      <c r="R35" s="98">
        <v>18</v>
      </c>
      <c r="S35" s="98">
        <v>7</v>
      </c>
      <c r="T35" s="98">
        <v>15</v>
      </c>
      <c r="U35" s="98">
        <v>22</v>
      </c>
      <c r="V35" s="98">
        <v>2</v>
      </c>
      <c r="W35" s="98"/>
      <c r="X35" s="98">
        <v>2</v>
      </c>
      <c r="Y35" s="98"/>
      <c r="Z35" s="98"/>
      <c r="AA35" s="98"/>
      <c r="AB35" s="98"/>
      <c r="AC35" s="98"/>
      <c r="AD35" s="98"/>
      <c r="AE35" s="54"/>
      <c r="AF35" s="54"/>
      <c r="AG35" s="54"/>
      <c r="AH35" s="52"/>
    </row>
    <row r="36" spans="2:34" x14ac:dyDescent="0.2">
      <c r="B36" s="127">
        <v>52.130200000000002</v>
      </c>
      <c r="C36" s="128" t="s">
        <v>71</v>
      </c>
      <c r="D36" s="129" t="s">
        <v>72</v>
      </c>
      <c r="E36" s="101">
        <f t="shared" si="21"/>
        <v>1</v>
      </c>
      <c r="F36" s="101">
        <f t="shared" si="22"/>
        <v>0</v>
      </c>
      <c r="G36" s="101">
        <f t="shared" si="23"/>
        <v>0</v>
      </c>
      <c r="H36" s="101">
        <f t="shared" si="24"/>
        <v>1</v>
      </c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>
        <v>1</v>
      </c>
      <c r="T36" s="98"/>
      <c r="U36" s="98">
        <v>1</v>
      </c>
      <c r="V36" s="98"/>
      <c r="W36" s="98"/>
      <c r="X36" s="98"/>
      <c r="Y36" s="98"/>
      <c r="Z36" s="98"/>
      <c r="AA36" s="98"/>
      <c r="AB36" s="98"/>
      <c r="AC36" s="98"/>
      <c r="AD36" s="98"/>
      <c r="AE36" s="54"/>
      <c r="AF36" s="54"/>
      <c r="AG36" s="54"/>
      <c r="AH36" s="52"/>
    </row>
    <row r="37" spans="2:34" x14ac:dyDescent="0.2">
      <c r="B37" s="125"/>
      <c r="C37" s="128" t="s">
        <v>313</v>
      </c>
      <c r="D37" s="129" t="s">
        <v>314</v>
      </c>
      <c r="E37" s="101">
        <f t="shared" si="21"/>
        <v>10</v>
      </c>
      <c r="F37" s="101">
        <f t="shared" si="22"/>
        <v>10</v>
      </c>
      <c r="G37" s="101">
        <f t="shared" si="23"/>
        <v>0</v>
      </c>
      <c r="H37" s="101">
        <f t="shared" si="24"/>
        <v>20</v>
      </c>
      <c r="I37" s="98">
        <v>3</v>
      </c>
      <c r="J37" s="98">
        <v>1</v>
      </c>
      <c r="K37" s="98"/>
      <c r="L37" s="98">
        <v>4</v>
      </c>
      <c r="M37" s="98">
        <v>1</v>
      </c>
      <c r="N37" s="98">
        <v>3</v>
      </c>
      <c r="O37" s="98">
        <v>4</v>
      </c>
      <c r="P37" s="98">
        <v>4</v>
      </c>
      <c r="Q37" s="98">
        <v>3</v>
      </c>
      <c r="R37" s="98">
        <v>7</v>
      </c>
      <c r="S37" s="98">
        <v>2</v>
      </c>
      <c r="T37" s="98">
        <v>3</v>
      </c>
      <c r="U37" s="98">
        <v>5</v>
      </c>
      <c r="V37" s="98"/>
      <c r="W37" s="98"/>
      <c r="X37" s="98"/>
      <c r="Y37" s="98"/>
      <c r="Z37" s="98"/>
      <c r="AA37" s="98"/>
      <c r="AB37" s="98"/>
      <c r="AC37" s="98"/>
      <c r="AD37" s="98"/>
      <c r="AE37" s="54"/>
      <c r="AF37" s="54"/>
      <c r="AG37" s="54"/>
      <c r="AH37" s="52"/>
    </row>
    <row r="38" spans="2:34" x14ac:dyDescent="0.2">
      <c r="B38" s="127">
        <v>52.140099999999997</v>
      </c>
      <c r="C38" s="128" t="s">
        <v>73</v>
      </c>
      <c r="D38" s="129" t="s">
        <v>74</v>
      </c>
      <c r="E38" s="101">
        <f t="shared" si="21"/>
        <v>214</v>
      </c>
      <c r="F38" s="101">
        <f t="shared" si="22"/>
        <v>154</v>
      </c>
      <c r="G38" s="101">
        <f t="shared" si="23"/>
        <v>0</v>
      </c>
      <c r="H38" s="101">
        <f t="shared" si="24"/>
        <v>368</v>
      </c>
      <c r="I38" s="98">
        <v>43</v>
      </c>
      <c r="J38" s="98">
        <v>50</v>
      </c>
      <c r="K38" s="98"/>
      <c r="L38" s="98">
        <v>93</v>
      </c>
      <c r="M38" s="98">
        <v>49</v>
      </c>
      <c r="N38" s="98">
        <v>40</v>
      </c>
      <c r="O38" s="98">
        <v>89</v>
      </c>
      <c r="P38" s="98">
        <v>53</v>
      </c>
      <c r="Q38" s="98">
        <v>32</v>
      </c>
      <c r="R38" s="98">
        <v>85</v>
      </c>
      <c r="S38" s="98">
        <v>69</v>
      </c>
      <c r="T38" s="98">
        <v>32</v>
      </c>
      <c r="U38" s="98">
        <v>101</v>
      </c>
      <c r="V38" s="98"/>
      <c r="W38" s="98"/>
      <c r="X38" s="98"/>
      <c r="Y38" s="98"/>
      <c r="Z38" s="98"/>
      <c r="AA38" s="98"/>
      <c r="AB38" s="98"/>
      <c r="AC38" s="98"/>
      <c r="AD38" s="98"/>
      <c r="AE38" s="54"/>
      <c r="AF38" s="54"/>
      <c r="AG38" s="54"/>
      <c r="AH38" s="52"/>
    </row>
    <row r="39" spans="2:34" x14ac:dyDescent="0.2">
      <c r="B39" s="127">
        <v>52.070300000000003</v>
      </c>
      <c r="C39" s="128" t="s">
        <v>510</v>
      </c>
      <c r="D39" s="129" t="s">
        <v>511</v>
      </c>
      <c r="E39" s="101">
        <f t="shared" si="21"/>
        <v>26</v>
      </c>
      <c r="F39" s="101">
        <f t="shared" si="22"/>
        <v>37</v>
      </c>
      <c r="G39" s="101">
        <f t="shared" si="23"/>
        <v>0</v>
      </c>
      <c r="H39" s="101">
        <f t="shared" si="24"/>
        <v>63</v>
      </c>
      <c r="I39" s="98">
        <v>19</v>
      </c>
      <c r="J39" s="98">
        <v>30</v>
      </c>
      <c r="K39" s="98"/>
      <c r="L39" s="98">
        <v>49</v>
      </c>
      <c r="M39" s="98">
        <v>6</v>
      </c>
      <c r="N39" s="98">
        <v>5</v>
      </c>
      <c r="O39" s="98">
        <v>11</v>
      </c>
      <c r="P39" s="98"/>
      <c r="Q39" s="98">
        <v>2</v>
      </c>
      <c r="R39" s="98">
        <v>2</v>
      </c>
      <c r="S39" s="98">
        <v>1</v>
      </c>
      <c r="T39" s="98"/>
      <c r="U39" s="98">
        <v>1</v>
      </c>
      <c r="V39" s="98"/>
      <c r="W39" s="98"/>
      <c r="X39" s="98"/>
      <c r="Y39" s="98"/>
      <c r="Z39" s="98"/>
      <c r="AA39" s="98"/>
      <c r="AB39" s="98"/>
      <c r="AC39" s="98"/>
      <c r="AD39" s="98"/>
      <c r="AE39" s="54"/>
      <c r="AF39" s="54"/>
      <c r="AG39" s="54"/>
      <c r="AH39" s="52"/>
    </row>
    <row r="40" spans="2:34" x14ac:dyDescent="0.2">
      <c r="B40" s="124" t="s">
        <v>442</v>
      </c>
      <c r="C40" s="125"/>
      <c r="D40" s="12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54"/>
      <c r="AF40" s="54"/>
      <c r="AG40" s="54"/>
      <c r="AH40" s="52"/>
    </row>
    <row r="41" spans="2:34" x14ac:dyDescent="0.2">
      <c r="B41" s="92" t="s">
        <v>38</v>
      </c>
      <c r="C41" s="116"/>
      <c r="D41" s="116"/>
      <c r="E41" s="93">
        <f t="shared" si="21"/>
        <v>211</v>
      </c>
      <c r="F41" s="93">
        <f t="shared" si="22"/>
        <v>127</v>
      </c>
      <c r="G41" s="93">
        <f t="shared" si="23"/>
        <v>1</v>
      </c>
      <c r="H41" s="93">
        <f t="shared" si="24"/>
        <v>339</v>
      </c>
      <c r="I41" s="93">
        <v>46</v>
      </c>
      <c r="J41" s="93">
        <v>18</v>
      </c>
      <c r="K41" s="93">
        <v>1</v>
      </c>
      <c r="L41" s="93">
        <v>65</v>
      </c>
      <c r="M41" s="93">
        <v>55</v>
      </c>
      <c r="N41" s="93">
        <v>41</v>
      </c>
      <c r="O41" s="93">
        <v>96</v>
      </c>
      <c r="P41" s="93">
        <v>47</v>
      </c>
      <c r="Q41" s="93">
        <v>37</v>
      </c>
      <c r="R41" s="93">
        <v>84</v>
      </c>
      <c r="S41" s="93">
        <v>63</v>
      </c>
      <c r="T41" s="93">
        <v>31</v>
      </c>
      <c r="U41" s="93">
        <v>94</v>
      </c>
      <c r="V41" s="93"/>
      <c r="W41" s="93"/>
      <c r="X41" s="93"/>
      <c r="Y41" s="93"/>
      <c r="Z41" s="93"/>
      <c r="AA41" s="93"/>
      <c r="AB41" s="93"/>
      <c r="AC41" s="93"/>
      <c r="AD41" s="93"/>
      <c r="AE41" s="54"/>
      <c r="AF41" s="54"/>
      <c r="AG41" s="54"/>
      <c r="AH41" s="52"/>
    </row>
    <row r="42" spans="2:34" x14ac:dyDescent="0.2">
      <c r="B42" s="126" t="s">
        <v>51</v>
      </c>
      <c r="C42" s="117"/>
      <c r="D42" s="117"/>
      <c r="E42" s="98">
        <f t="shared" si="21"/>
        <v>211</v>
      </c>
      <c r="F42" s="98">
        <f t="shared" si="22"/>
        <v>127</v>
      </c>
      <c r="G42" s="98">
        <f t="shared" si="23"/>
        <v>1</v>
      </c>
      <c r="H42" s="98">
        <f t="shared" si="24"/>
        <v>339</v>
      </c>
      <c r="I42" s="98">
        <v>46</v>
      </c>
      <c r="J42" s="98">
        <v>18</v>
      </c>
      <c r="K42" s="98">
        <v>1</v>
      </c>
      <c r="L42" s="98">
        <v>65</v>
      </c>
      <c r="M42" s="98">
        <v>55</v>
      </c>
      <c r="N42" s="98">
        <v>41</v>
      </c>
      <c r="O42" s="98">
        <v>96</v>
      </c>
      <c r="P42" s="98">
        <v>47</v>
      </c>
      <c r="Q42" s="98">
        <v>37</v>
      </c>
      <c r="R42" s="98">
        <v>84</v>
      </c>
      <c r="S42" s="98">
        <v>63</v>
      </c>
      <c r="T42" s="98">
        <v>31</v>
      </c>
      <c r="U42" s="98">
        <v>94</v>
      </c>
      <c r="V42" s="98"/>
      <c r="W42" s="98"/>
      <c r="X42" s="98"/>
      <c r="Y42" s="98"/>
      <c r="Z42" s="98"/>
      <c r="AA42" s="98"/>
      <c r="AB42" s="98"/>
      <c r="AC42" s="98"/>
      <c r="AD42" s="98"/>
      <c r="AE42" s="54"/>
      <c r="AF42" s="54"/>
      <c r="AG42" s="54"/>
      <c r="AH42" s="52"/>
    </row>
    <row r="43" spans="2:34" x14ac:dyDescent="0.2">
      <c r="B43" s="127">
        <v>4.0400999999999998</v>
      </c>
      <c r="C43" s="128" t="s">
        <v>76</v>
      </c>
      <c r="D43" s="129" t="s">
        <v>443</v>
      </c>
      <c r="E43" s="101">
        <f t="shared" si="21"/>
        <v>211</v>
      </c>
      <c r="F43" s="101">
        <f t="shared" si="22"/>
        <v>127</v>
      </c>
      <c r="G43" s="101">
        <f t="shared" si="23"/>
        <v>1</v>
      </c>
      <c r="H43" s="101">
        <f t="shared" si="24"/>
        <v>339</v>
      </c>
      <c r="I43" s="98">
        <v>46</v>
      </c>
      <c r="J43" s="98">
        <v>18</v>
      </c>
      <c r="K43" s="98">
        <v>1</v>
      </c>
      <c r="L43" s="98">
        <v>65</v>
      </c>
      <c r="M43" s="98">
        <v>55</v>
      </c>
      <c r="N43" s="98">
        <v>41</v>
      </c>
      <c r="O43" s="98">
        <v>96</v>
      </c>
      <c r="P43" s="98">
        <v>47</v>
      </c>
      <c r="Q43" s="98">
        <v>37</v>
      </c>
      <c r="R43" s="98">
        <v>84</v>
      </c>
      <c r="S43" s="98">
        <v>63</v>
      </c>
      <c r="T43" s="98">
        <v>31</v>
      </c>
      <c r="U43" s="98">
        <v>94</v>
      </c>
      <c r="V43" s="98"/>
      <c r="W43" s="98"/>
      <c r="X43" s="98"/>
      <c r="Y43" s="98"/>
      <c r="Z43" s="98"/>
      <c r="AA43" s="98"/>
      <c r="AB43" s="98"/>
      <c r="AC43" s="98"/>
      <c r="AD43" s="98"/>
      <c r="AE43" s="54"/>
      <c r="AF43" s="54"/>
      <c r="AG43" s="54"/>
      <c r="AH43" s="52"/>
    </row>
    <row r="44" spans="2:34" x14ac:dyDescent="0.2">
      <c r="B44" s="124" t="s">
        <v>444</v>
      </c>
      <c r="C44" s="125"/>
      <c r="D44" s="12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54"/>
      <c r="AF44" s="54"/>
      <c r="AG44" s="54"/>
      <c r="AH44" s="52"/>
    </row>
    <row r="45" spans="2:34" x14ac:dyDescent="0.2">
      <c r="B45" s="92" t="s">
        <v>38</v>
      </c>
      <c r="C45" s="116"/>
      <c r="D45" s="116"/>
      <c r="E45" s="93">
        <f t="shared" ref="E45:E58" si="25">I45+M45+P45+S45+V45+Y45+AB45</f>
        <v>1376</v>
      </c>
      <c r="F45" s="93">
        <f t="shared" ref="F45:F58" si="26">J45+N45+Q45+T45+W45+Z45+AC45</f>
        <v>811</v>
      </c>
      <c r="G45" s="93">
        <f t="shared" ref="G45:G58" si="27">K45</f>
        <v>3</v>
      </c>
      <c r="H45" s="93">
        <f t="shared" ref="H45:H58" si="28">SUM(E45:G45)</f>
        <v>2190</v>
      </c>
      <c r="I45" s="93">
        <v>334</v>
      </c>
      <c r="J45" s="93">
        <v>222</v>
      </c>
      <c r="K45" s="93">
        <v>3</v>
      </c>
      <c r="L45" s="93">
        <v>559</v>
      </c>
      <c r="M45" s="93">
        <v>326</v>
      </c>
      <c r="N45" s="93">
        <v>201</v>
      </c>
      <c r="O45" s="93">
        <v>527</v>
      </c>
      <c r="P45" s="93">
        <v>239</v>
      </c>
      <c r="Q45" s="93">
        <v>149</v>
      </c>
      <c r="R45" s="93">
        <v>388</v>
      </c>
      <c r="S45" s="93">
        <v>460</v>
      </c>
      <c r="T45" s="93">
        <v>230</v>
      </c>
      <c r="U45" s="93">
        <v>690</v>
      </c>
      <c r="V45" s="93">
        <v>17</v>
      </c>
      <c r="W45" s="93">
        <v>9</v>
      </c>
      <c r="X45" s="93">
        <v>26</v>
      </c>
      <c r="Y45" s="93"/>
      <c r="Z45" s="93"/>
      <c r="AA45" s="93"/>
      <c r="AB45" s="93"/>
      <c r="AC45" s="93"/>
      <c r="AD45" s="93"/>
      <c r="AE45" s="54"/>
      <c r="AF45" s="54"/>
      <c r="AG45" s="54"/>
      <c r="AH45" s="52"/>
    </row>
    <row r="46" spans="2:34" x14ac:dyDescent="0.2">
      <c r="B46" s="126">
        <v>5</v>
      </c>
      <c r="C46" s="117" t="s">
        <v>51</v>
      </c>
      <c r="D46" s="117"/>
      <c r="E46" s="98">
        <f t="shared" si="25"/>
        <v>742</v>
      </c>
      <c r="F46" s="98">
        <f t="shared" si="26"/>
        <v>422</v>
      </c>
      <c r="G46" s="98">
        <f t="shared" si="27"/>
        <v>3</v>
      </c>
      <c r="H46" s="98">
        <f t="shared" si="28"/>
        <v>1167</v>
      </c>
      <c r="I46" s="98">
        <v>195</v>
      </c>
      <c r="J46" s="98">
        <v>121</v>
      </c>
      <c r="K46" s="98">
        <v>3</v>
      </c>
      <c r="L46" s="98">
        <v>319</v>
      </c>
      <c r="M46" s="98">
        <v>188</v>
      </c>
      <c r="N46" s="98">
        <v>111</v>
      </c>
      <c r="O46" s="98">
        <v>299</v>
      </c>
      <c r="P46" s="98">
        <v>120</v>
      </c>
      <c r="Q46" s="98">
        <v>70</v>
      </c>
      <c r="R46" s="98">
        <v>190</v>
      </c>
      <c r="S46" s="98">
        <v>224</v>
      </c>
      <c r="T46" s="98">
        <v>112</v>
      </c>
      <c r="U46" s="98">
        <v>336</v>
      </c>
      <c r="V46" s="98">
        <v>15</v>
      </c>
      <c r="W46" s="98">
        <v>8</v>
      </c>
      <c r="X46" s="98">
        <v>23</v>
      </c>
      <c r="Y46" s="98"/>
      <c r="Z46" s="98"/>
      <c r="AA46" s="98"/>
      <c r="AB46" s="98"/>
      <c r="AC46" s="98"/>
      <c r="AD46" s="98"/>
      <c r="AE46" s="54"/>
      <c r="AF46" s="54"/>
      <c r="AG46" s="54"/>
      <c r="AH46" s="52"/>
    </row>
    <row r="47" spans="2:34" x14ac:dyDescent="0.2">
      <c r="B47" s="127"/>
      <c r="C47" s="128" t="s">
        <v>79</v>
      </c>
      <c r="D47" s="129" t="s">
        <v>80</v>
      </c>
      <c r="E47" s="101">
        <f t="shared" si="25"/>
        <v>123</v>
      </c>
      <c r="F47" s="101">
        <f t="shared" si="26"/>
        <v>50</v>
      </c>
      <c r="G47" s="101">
        <f t="shared" si="27"/>
        <v>0</v>
      </c>
      <c r="H47" s="101">
        <f t="shared" si="28"/>
        <v>173</v>
      </c>
      <c r="I47" s="101">
        <v>26</v>
      </c>
      <c r="J47" s="101">
        <v>12</v>
      </c>
      <c r="K47" s="101"/>
      <c r="L47" s="101">
        <v>38</v>
      </c>
      <c r="M47" s="98">
        <v>34</v>
      </c>
      <c r="N47" s="98">
        <v>12</v>
      </c>
      <c r="O47" s="98">
        <v>46</v>
      </c>
      <c r="P47" s="98">
        <v>23</v>
      </c>
      <c r="Q47" s="98">
        <v>9</v>
      </c>
      <c r="R47" s="98">
        <v>32</v>
      </c>
      <c r="S47" s="98">
        <v>40</v>
      </c>
      <c r="T47" s="98">
        <v>17</v>
      </c>
      <c r="U47" s="98">
        <v>57</v>
      </c>
      <c r="V47" s="98"/>
      <c r="W47" s="98"/>
      <c r="X47" s="98"/>
      <c r="Y47" s="98"/>
      <c r="Z47" s="98"/>
      <c r="AA47" s="98"/>
      <c r="AB47" s="98"/>
      <c r="AC47" s="98"/>
      <c r="AD47" s="98"/>
      <c r="AE47" s="54"/>
      <c r="AF47" s="54"/>
      <c r="AG47" s="54"/>
      <c r="AH47" s="52"/>
    </row>
    <row r="48" spans="2:34" x14ac:dyDescent="0.2">
      <c r="B48" s="127"/>
      <c r="C48" s="128" t="s">
        <v>95</v>
      </c>
      <c r="D48" s="129" t="s">
        <v>96</v>
      </c>
      <c r="E48" s="101">
        <f t="shared" si="25"/>
        <v>174</v>
      </c>
      <c r="F48" s="101">
        <f t="shared" si="26"/>
        <v>80</v>
      </c>
      <c r="G48" s="101">
        <f t="shared" si="27"/>
        <v>0</v>
      </c>
      <c r="H48" s="101">
        <f t="shared" si="28"/>
        <v>254</v>
      </c>
      <c r="I48" s="101">
        <v>37</v>
      </c>
      <c r="J48" s="101">
        <v>22</v>
      </c>
      <c r="K48" s="101"/>
      <c r="L48" s="101">
        <v>59</v>
      </c>
      <c r="M48" s="98">
        <v>42</v>
      </c>
      <c r="N48" s="98">
        <v>17</v>
      </c>
      <c r="O48" s="98">
        <v>59</v>
      </c>
      <c r="P48" s="98">
        <v>26</v>
      </c>
      <c r="Q48" s="98">
        <v>19</v>
      </c>
      <c r="R48" s="98">
        <v>45</v>
      </c>
      <c r="S48" s="98">
        <v>68</v>
      </c>
      <c r="T48" s="98">
        <v>22</v>
      </c>
      <c r="U48" s="98">
        <v>90</v>
      </c>
      <c r="V48" s="98">
        <v>1</v>
      </c>
      <c r="W48" s="98"/>
      <c r="X48" s="98">
        <v>1</v>
      </c>
      <c r="Y48" s="98"/>
      <c r="Z48" s="98"/>
      <c r="AA48" s="98"/>
      <c r="AB48" s="98"/>
      <c r="AC48" s="98"/>
      <c r="AD48" s="98"/>
      <c r="AE48" s="54"/>
      <c r="AF48" s="54"/>
      <c r="AG48" s="54"/>
      <c r="AH48" s="52"/>
    </row>
    <row r="49" spans="2:34" x14ac:dyDescent="0.2">
      <c r="B49" s="127"/>
      <c r="C49" s="128" t="s">
        <v>81</v>
      </c>
      <c r="D49" s="129" t="s">
        <v>82</v>
      </c>
      <c r="E49" s="101">
        <f t="shared" si="25"/>
        <v>33</v>
      </c>
      <c r="F49" s="101">
        <f t="shared" si="26"/>
        <v>107</v>
      </c>
      <c r="G49" s="101">
        <f t="shared" si="27"/>
        <v>2</v>
      </c>
      <c r="H49" s="101">
        <f t="shared" si="28"/>
        <v>142</v>
      </c>
      <c r="I49" s="101">
        <v>12</v>
      </c>
      <c r="J49" s="101">
        <v>27</v>
      </c>
      <c r="K49" s="101">
        <v>2</v>
      </c>
      <c r="L49" s="101">
        <v>41</v>
      </c>
      <c r="M49" s="98">
        <v>8</v>
      </c>
      <c r="N49" s="98">
        <v>41</v>
      </c>
      <c r="O49" s="98">
        <v>49</v>
      </c>
      <c r="P49" s="98">
        <v>4</v>
      </c>
      <c r="Q49" s="98">
        <v>12</v>
      </c>
      <c r="R49" s="98">
        <v>16</v>
      </c>
      <c r="S49" s="98">
        <v>8</v>
      </c>
      <c r="T49" s="98">
        <v>23</v>
      </c>
      <c r="U49" s="98">
        <v>31</v>
      </c>
      <c r="V49" s="98">
        <v>1</v>
      </c>
      <c r="W49" s="98">
        <v>4</v>
      </c>
      <c r="X49" s="98">
        <v>5</v>
      </c>
      <c r="Y49" s="98"/>
      <c r="Z49" s="98"/>
      <c r="AA49" s="98"/>
      <c r="AB49" s="98"/>
      <c r="AC49" s="98"/>
      <c r="AD49" s="98"/>
      <c r="AE49" s="54"/>
      <c r="AF49" s="54"/>
      <c r="AG49" s="54"/>
      <c r="AH49" s="52"/>
    </row>
    <row r="50" spans="2:34" x14ac:dyDescent="0.2">
      <c r="B50" s="127"/>
      <c r="C50" s="128" t="s">
        <v>101</v>
      </c>
      <c r="D50" s="129" t="s">
        <v>102</v>
      </c>
      <c r="E50" s="101">
        <f t="shared" si="25"/>
        <v>145</v>
      </c>
      <c r="F50" s="101">
        <f t="shared" si="26"/>
        <v>78</v>
      </c>
      <c r="G50" s="101">
        <f t="shared" si="27"/>
        <v>0</v>
      </c>
      <c r="H50" s="101">
        <f t="shared" si="28"/>
        <v>223</v>
      </c>
      <c r="I50" s="101">
        <v>55</v>
      </c>
      <c r="J50" s="101">
        <v>29</v>
      </c>
      <c r="K50" s="101"/>
      <c r="L50" s="101">
        <v>84</v>
      </c>
      <c r="M50" s="98">
        <v>53</v>
      </c>
      <c r="N50" s="98">
        <v>24</v>
      </c>
      <c r="O50" s="98">
        <v>77</v>
      </c>
      <c r="P50" s="98">
        <v>24</v>
      </c>
      <c r="Q50" s="98">
        <v>10</v>
      </c>
      <c r="R50" s="98">
        <v>34</v>
      </c>
      <c r="S50" s="98">
        <v>12</v>
      </c>
      <c r="T50" s="98">
        <v>14</v>
      </c>
      <c r="U50" s="98">
        <v>26</v>
      </c>
      <c r="V50" s="98">
        <v>1</v>
      </c>
      <c r="W50" s="98">
        <v>1</v>
      </c>
      <c r="X50" s="98">
        <v>2</v>
      </c>
      <c r="Y50" s="98"/>
      <c r="Z50" s="98"/>
      <c r="AA50" s="98"/>
      <c r="AB50" s="98"/>
      <c r="AC50" s="98"/>
      <c r="AD50" s="98"/>
      <c r="AE50" s="54"/>
      <c r="AF50" s="54"/>
      <c r="AG50" s="54"/>
      <c r="AH50" s="52"/>
    </row>
    <row r="51" spans="2:34" x14ac:dyDescent="0.2">
      <c r="B51" s="127"/>
      <c r="C51" s="128" t="s">
        <v>83</v>
      </c>
      <c r="D51" s="129" t="s">
        <v>84</v>
      </c>
      <c r="E51" s="101">
        <f t="shared" si="25"/>
        <v>105</v>
      </c>
      <c r="F51" s="101">
        <f t="shared" si="26"/>
        <v>16</v>
      </c>
      <c r="G51" s="101">
        <f t="shared" si="27"/>
        <v>0</v>
      </c>
      <c r="H51" s="101">
        <f t="shared" si="28"/>
        <v>121</v>
      </c>
      <c r="I51" s="101">
        <v>22</v>
      </c>
      <c r="J51" s="101">
        <v>5</v>
      </c>
      <c r="K51" s="101"/>
      <c r="L51" s="101">
        <v>27</v>
      </c>
      <c r="M51" s="98">
        <v>23</v>
      </c>
      <c r="N51" s="98">
        <v>1</v>
      </c>
      <c r="O51" s="98">
        <v>24</v>
      </c>
      <c r="P51" s="98">
        <v>14</v>
      </c>
      <c r="Q51" s="98">
        <v>1</v>
      </c>
      <c r="R51" s="98">
        <v>15</v>
      </c>
      <c r="S51" s="98">
        <v>37</v>
      </c>
      <c r="T51" s="98">
        <v>6</v>
      </c>
      <c r="U51" s="98">
        <v>43</v>
      </c>
      <c r="V51" s="98">
        <v>9</v>
      </c>
      <c r="W51" s="98">
        <v>3</v>
      </c>
      <c r="X51" s="98">
        <v>12</v>
      </c>
      <c r="Y51" s="98"/>
      <c r="Z51" s="98"/>
      <c r="AA51" s="98"/>
      <c r="AB51" s="98"/>
      <c r="AC51" s="98"/>
      <c r="AD51" s="98"/>
      <c r="AE51" s="54"/>
      <c r="AF51" s="54"/>
      <c r="AG51" s="54"/>
      <c r="AH51" s="52"/>
    </row>
    <row r="52" spans="2:34" x14ac:dyDescent="0.2">
      <c r="B52" s="127"/>
      <c r="C52" s="128" t="s">
        <v>99</v>
      </c>
      <c r="D52" s="129" t="s">
        <v>100</v>
      </c>
      <c r="E52" s="101">
        <f t="shared" si="25"/>
        <v>162</v>
      </c>
      <c r="F52" s="101">
        <f t="shared" si="26"/>
        <v>91</v>
      </c>
      <c r="G52" s="101">
        <f t="shared" si="27"/>
        <v>1</v>
      </c>
      <c r="H52" s="101">
        <f t="shared" si="28"/>
        <v>254</v>
      </c>
      <c r="I52" s="101">
        <v>43</v>
      </c>
      <c r="J52" s="101">
        <v>26</v>
      </c>
      <c r="K52" s="101">
        <v>1</v>
      </c>
      <c r="L52" s="101">
        <v>70</v>
      </c>
      <c r="M52" s="98">
        <v>28</v>
      </c>
      <c r="N52" s="98">
        <v>16</v>
      </c>
      <c r="O52" s="98">
        <v>44</v>
      </c>
      <c r="P52" s="98">
        <v>29</v>
      </c>
      <c r="Q52" s="98">
        <v>19</v>
      </c>
      <c r="R52" s="98">
        <v>48</v>
      </c>
      <c r="S52" s="98">
        <v>59</v>
      </c>
      <c r="T52" s="98">
        <v>30</v>
      </c>
      <c r="U52" s="98">
        <v>89</v>
      </c>
      <c r="V52" s="98">
        <v>3</v>
      </c>
      <c r="W52" s="98"/>
      <c r="X52" s="98">
        <v>3</v>
      </c>
      <c r="Y52" s="98"/>
      <c r="Z52" s="98"/>
      <c r="AA52" s="98"/>
      <c r="AB52" s="98"/>
      <c r="AC52" s="98"/>
      <c r="AD52" s="98"/>
      <c r="AE52" s="54"/>
      <c r="AF52" s="54"/>
      <c r="AG52" s="54"/>
      <c r="AH52" s="52"/>
    </row>
    <row r="53" spans="2:34" x14ac:dyDescent="0.2">
      <c r="B53" s="126"/>
      <c r="C53" s="117" t="s">
        <v>429</v>
      </c>
      <c r="D53" s="117"/>
      <c r="E53" s="98">
        <f t="shared" si="25"/>
        <v>576</v>
      </c>
      <c r="F53" s="98">
        <f t="shared" si="26"/>
        <v>337</v>
      </c>
      <c r="G53" s="98">
        <f t="shared" si="27"/>
        <v>0</v>
      </c>
      <c r="H53" s="98">
        <f t="shared" si="28"/>
        <v>913</v>
      </c>
      <c r="I53" s="98">
        <v>123</v>
      </c>
      <c r="J53" s="98">
        <v>82</v>
      </c>
      <c r="K53" s="98"/>
      <c r="L53" s="98">
        <v>205</v>
      </c>
      <c r="M53" s="98">
        <v>118</v>
      </c>
      <c r="N53" s="98">
        <v>73</v>
      </c>
      <c r="O53" s="98">
        <v>191</v>
      </c>
      <c r="P53" s="98">
        <v>106</v>
      </c>
      <c r="Q53" s="98">
        <v>69</v>
      </c>
      <c r="R53" s="98">
        <v>175</v>
      </c>
      <c r="S53" s="98">
        <v>228</v>
      </c>
      <c r="T53" s="98">
        <v>113</v>
      </c>
      <c r="U53" s="98">
        <v>341</v>
      </c>
      <c r="V53" s="98">
        <v>1</v>
      </c>
      <c r="W53" s="98"/>
      <c r="X53" s="98">
        <v>1</v>
      </c>
      <c r="Y53" s="98"/>
      <c r="Z53" s="98"/>
      <c r="AA53" s="98"/>
      <c r="AB53" s="98"/>
      <c r="AC53" s="98"/>
      <c r="AD53" s="98"/>
      <c r="AE53" s="54"/>
      <c r="AF53" s="54"/>
      <c r="AG53" s="54"/>
      <c r="AH53" s="52"/>
    </row>
    <row r="54" spans="2:34" x14ac:dyDescent="0.2">
      <c r="B54" s="127"/>
      <c r="C54" s="128" t="s">
        <v>85</v>
      </c>
      <c r="D54" s="129" t="s">
        <v>86</v>
      </c>
      <c r="E54" s="101">
        <f t="shared" si="25"/>
        <v>42</v>
      </c>
      <c r="F54" s="101">
        <f t="shared" si="26"/>
        <v>12</v>
      </c>
      <c r="G54" s="101">
        <f t="shared" si="27"/>
        <v>0</v>
      </c>
      <c r="H54" s="101">
        <f t="shared" si="28"/>
        <v>54</v>
      </c>
      <c r="I54" s="101"/>
      <c r="J54" s="101"/>
      <c r="K54" s="101"/>
      <c r="L54" s="101"/>
      <c r="M54" s="98">
        <v>3</v>
      </c>
      <c r="N54" s="98"/>
      <c r="O54" s="98">
        <v>3</v>
      </c>
      <c r="P54" s="98">
        <v>3</v>
      </c>
      <c r="Q54" s="98"/>
      <c r="R54" s="98">
        <v>3</v>
      </c>
      <c r="S54" s="98">
        <v>35</v>
      </c>
      <c r="T54" s="98">
        <v>12</v>
      </c>
      <c r="U54" s="98">
        <v>47</v>
      </c>
      <c r="V54" s="98">
        <v>1</v>
      </c>
      <c r="W54" s="98"/>
      <c r="X54" s="98">
        <v>1</v>
      </c>
      <c r="Y54" s="98"/>
      <c r="Z54" s="98"/>
      <c r="AA54" s="98"/>
      <c r="AB54" s="98"/>
      <c r="AC54" s="98"/>
      <c r="AD54" s="98"/>
      <c r="AE54" s="54"/>
      <c r="AF54" s="54"/>
      <c r="AG54" s="54"/>
      <c r="AH54" s="52"/>
    </row>
    <row r="55" spans="2:34" x14ac:dyDescent="0.2">
      <c r="B55" s="125"/>
      <c r="C55" s="128" t="s">
        <v>87</v>
      </c>
      <c r="D55" s="129" t="s">
        <v>88</v>
      </c>
      <c r="E55" s="101">
        <f t="shared" si="25"/>
        <v>136</v>
      </c>
      <c r="F55" s="101">
        <f t="shared" si="26"/>
        <v>59</v>
      </c>
      <c r="G55" s="101">
        <f t="shared" si="27"/>
        <v>0</v>
      </c>
      <c r="H55" s="101">
        <f t="shared" si="28"/>
        <v>195</v>
      </c>
      <c r="I55" s="101"/>
      <c r="J55" s="101">
        <v>2</v>
      </c>
      <c r="K55" s="101"/>
      <c r="L55" s="101">
        <v>2</v>
      </c>
      <c r="M55" s="98">
        <v>4</v>
      </c>
      <c r="N55" s="98">
        <v>1</v>
      </c>
      <c r="O55" s="98">
        <v>5</v>
      </c>
      <c r="P55" s="98">
        <v>13</v>
      </c>
      <c r="Q55" s="98">
        <v>5</v>
      </c>
      <c r="R55" s="98">
        <v>18</v>
      </c>
      <c r="S55" s="98">
        <v>119</v>
      </c>
      <c r="T55" s="98">
        <v>51</v>
      </c>
      <c r="U55" s="98">
        <v>170</v>
      </c>
      <c r="V55" s="98"/>
      <c r="W55" s="98"/>
      <c r="X55" s="98"/>
      <c r="Y55" s="98"/>
      <c r="Z55" s="98"/>
      <c r="AA55" s="98"/>
      <c r="AB55" s="98"/>
      <c r="AC55" s="98"/>
      <c r="AD55" s="98"/>
      <c r="AE55" s="54"/>
      <c r="AF55" s="54"/>
      <c r="AG55" s="54"/>
      <c r="AH55" s="52"/>
    </row>
    <row r="56" spans="2:34" x14ac:dyDescent="0.2">
      <c r="B56" s="125"/>
      <c r="C56" s="128" t="s">
        <v>89</v>
      </c>
      <c r="D56" s="129" t="s">
        <v>90</v>
      </c>
      <c r="E56" s="101">
        <f t="shared" si="25"/>
        <v>398</v>
      </c>
      <c r="F56" s="101">
        <f t="shared" si="26"/>
        <v>266</v>
      </c>
      <c r="G56" s="101">
        <f t="shared" si="27"/>
        <v>0</v>
      </c>
      <c r="H56" s="101">
        <f t="shared" si="28"/>
        <v>664</v>
      </c>
      <c r="I56" s="101">
        <v>123</v>
      </c>
      <c r="J56" s="101">
        <v>80</v>
      </c>
      <c r="K56" s="101"/>
      <c r="L56" s="101">
        <v>203</v>
      </c>
      <c r="M56" s="98">
        <v>111</v>
      </c>
      <c r="N56" s="98">
        <v>72</v>
      </c>
      <c r="O56" s="98">
        <v>183</v>
      </c>
      <c r="P56" s="98">
        <v>90</v>
      </c>
      <c r="Q56" s="98">
        <v>64</v>
      </c>
      <c r="R56" s="98">
        <v>154</v>
      </c>
      <c r="S56" s="98">
        <v>74</v>
      </c>
      <c r="T56" s="98">
        <v>50</v>
      </c>
      <c r="U56" s="98">
        <v>124</v>
      </c>
      <c r="V56" s="98"/>
      <c r="W56" s="98"/>
      <c r="X56" s="98"/>
      <c r="Y56" s="98"/>
      <c r="Z56" s="98"/>
      <c r="AA56" s="98"/>
      <c r="AB56" s="98"/>
      <c r="AC56" s="98"/>
      <c r="AD56" s="98"/>
      <c r="AE56" s="54"/>
      <c r="AF56" s="54"/>
      <c r="AG56" s="54"/>
      <c r="AH56" s="52"/>
    </row>
    <row r="57" spans="2:34" x14ac:dyDescent="0.2">
      <c r="B57" s="126"/>
      <c r="C57" s="117" t="s">
        <v>435</v>
      </c>
      <c r="D57" s="117"/>
      <c r="E57" s="98">
        <f t="shared" si="25"/>
        <v>58</v>
      </c>
      <c r="F57" s="98">
        <f t="shared" si="26"/>
        <v>52</v>
      </c>
      <c r="G57" s="98">
        <f t="shared" si="27"/>
        <v>0</v>
      </c>
      <c r="H57" s="98">
        <f t="shared" si="28"/>
        <v>110</v>
      </c>
      <c r="I57" s="98">
        <v>16</v>
      </c>
      <c r="J57" s="98">
        <v>19</v>
      </c>
      <c r="K57" s="98"/>
      <c r="L57" s="98">
        <v>35</v>
      </c>
      <c r="M57" s="98">
        <v>20</v>
      </c>
      <c r="N57" s="98">
        <v>17</v>
      </c>
      <c r="O57" s="98">
        <v>37</v>
      </c>
      <c r="P57" s="98">
        <v>13</v>
      </c>
      <c r="Q57" s="98">
        <v>10</v>
      </c>
      <c r="R57" s="98">
        <v>23</v>
      </c>
      <c r="S57" s="98">
        <v>8</v>
      </c>
      <c r="T57" s="98">
        <v>5</v>
      </c>
      <c r="U57" s="98">
        <v>13</v>
      </c>
      <c r="V57" s="98">
        <v>1</v>
      </c>
      <c r="W57" s="98">
        <v>1</v>
      </c>
      <c r="X57" s="98">
        <v>2</v>
      </c>
      <c r="Y57" s="98"/>
      <c r="Z57" s="98"/>
      <c r="AA57" s="98"/>
      <c r="AB57" s="98"/>
      <c r="AC57" s="98"/>
      <c r="AD57" s="98"/>
      <c r="AE57" s="54"/>
      <c r="AF57" s="54"/>
      <c r="AG57" s="54"/>
      <c r="AH57" s="52"/>
    </row>
    <row r="58" spans="2:34" x14ac:dyDescent="0.2">
      <c r="B58" s="127"/>
      <c r="C58" s="128" t="s">
        <v>91</v>
      </c>
      <c r="D58" s="129" t="s">
        <v>92</v>
      </c>
      <c r="E58" s="101">
        <f t="shared" si="25"/>
        <v>58</v>
      </c>
      <c r="F58" s="101">
        <f t="shared" si="26"/>
        <v>52</v>
      </c>
      <c r="G58" s="101">
        <f t="shared" si="27"/>
        <v>0</v>
      </c>
      <c r="H58" s="101">
        <f t="shared" si="28"/>
        <v>110</v>
      </c>
      <c r="I58" s="101">
        <v>16</v>
      </c>
      <c r="J58" s="101">
        <v>19</v>
      </c>
      <c r="K58" s="101"/>
      <c r="L58" s="101">
        <v>35</v>
      </c>
      <c r="M58" s="98">
        <v>20</v>
      </c>
      <c r="N58" s="98">
        <v>17</v>
      </c>
      <c r="O58" s="98">
        <v>37</v>
      </c>
      <c r="P58" s="98">
        <v>13</v>
      </c>
      <c r="Q58" s="98">
        <v>10</v>
      </c>
      <c r="R58" s="98">
        <v>23</v>
      </c>
      <c r="S58" s="98">
        <v>8</v>
      </c>
      <c r="T58" s="98">
        <v>5</v>
      </c>
      <c r="U58" s="98">
        <v>13</v>
      </c>
      <c r="V58" s="98">
        <v>1</v>
      </c>
      <c r="W58" s="98">
        <v>1</v>
      </c>
      <c r="X58" s="98">
        <v>2</v>
      </c>
      <c r="Y58" s="98"/>
      <c r="Z58" s="98"/>
      <c r="AA58" s="98"/>
      <c r="AB58" s="98"/>
      <c r="AC58" s="98"/>
      <c r="AD58" s="98"/>
      <c r="AE58" s="54"/>
      <c r="AF58" s="54"/>
      <c r="AG58" s="54"/>
      <c r="AH58" s="52"/>
    </row>
    <row r="59" spans="2:34" x14ac:dyDescent="0.2">
      <c r="B59" s="124" t="s">
        <v>113</v>
      </c>
      <c r="C59" s="125"/>
      <c r="D59" s="12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54"/>
      <c r="AF59" s="54"/>
      <c r="AG59" s="54"/>
      <c r="AH59" s="52"/>
    </row>
    <row r="60" spans="2:34" x14ac:dyDescent="0.2">
      <c r="B60" s="92" t="s">
        <v>38</v>
      </c>
      <c r="C60" s="116"/>
      <c r="D60" s="116"/>
      <c r="E60" s="93">
        <f t="shared" si="21"/>
        <v>1171</v>
      </c>
      <c r="F60" s="93">
        <f t="shared" si="22"/>
        <v>442</v>
      </c>
      <c r="G60" s="93">
        <f t="shared" si="23"/>
        <v>2</v>
      </c>
      <c r="H60" s="93">
        <f t="shared" si="24"/>
        <v>1615</v>
      </c>
      <c r="I60" s="93">
        <v>247</v>
      </c>
      <c r="J60" s="93">
        <v>104</v>
      </c>
      <c r="K60" s="93">
        <v>2</v>
      </c>
      <c r="L60" s="93">
        <v>353</v>
      </c>
      <c r="M60" s="93">
        <v>330</v>
      </c>
      <c r="N60" s="93">
        <v>113</v>
      </c>
      <c r="O60" s="93">
        <v>443</v>
      </c>
      <c r="P60" s="93">
        <v>265</v>
      </c>
      <c r="Q60" s="93">
        <v>102</v>
      </c>
      <c r="R60" s="93">
        <v>367</v>
      </c>
      <c r="S60" s="93">
        <v>325</v>
      </c>
      <c r="T60" s="93">
        <v>123</v>
      </c>
      <c r="U60" s="93">
        <v>448</v>
      </c>
      <c r="V60" s="93">
        <v>4</v>
      </c>
      <c r="W60" s="93"/>
      <c r="X60" s="93">
        <v>4</v>
      </c>
      <c r="Y60" s="93"/>
      <c r="Z60" s="93"/>
      <c r="AA60" s="93"/>
      <c r="AB60" s="93"/>
      <c r="AC60" s="93"/>
      <c r="AD60" s="93"/>
      <c r="AE60" s="54"/>
      <c r="AF60" s="54"/>
      <c r="AG60" s="54"/>
      <c r="AH60" s="52"/>
    </row>
    <row r="61" spans="2:34" x14ac:dyDescent="0.2">
      <c r="B61" s="126" t="s">
        <v>51</v>
      </c>
      <c r="C61" s="117"/>
      <c r="D61" s="117"/>
      <c r="E61" s="98">
        <f t="shared" si="21"/>
        <v>1171</v>
      </c>
      <c r="F61" s="98">
        <f t="shared" si="22"/>
        <v>442</v>
      </c>
      <c r="G61" s="98">
        <f t="shared" si="23"/>
        <v>2</v>
      </c>
      <c r="H61" s="98">
        <f t="shared" si="24"/>
        <v>1615</v>
      </c>
      <c r="I61" s="98">
        <v>247</v>
      </c>
      <c r="J61" s="98">
        <v>104</v>
      </c>
      <c r="K61" s="98">
        <v>2</v>
      </c>
      <c r="L61" s="98">
        <v>353</v>
      </c>
      <c r="M61" s="98">
        <v>330</v>
      </c>
      <c r="N61" s="98">
        <v>113</v>
      </c>
      <c r="O61" s="98">
        <v>443</v>
      </c>
      <c r="P61" s="98">
        <v>265</v>
      </c>
      <c r="Q61" s="98">
        <v>102</v>
      </c>
      <c r="R61" s="98">
        <v>367</v>
      </c>
      <c r="S61" s="98">
        <v>325</v>
      </c>
      <c r="T61" s="98">
        <v>123</v>
      </c>
      <c r="U61" s="98">
        <v>448</v>
      </c>
      <c r="V61" s="98">
        <v>4</v>
      </c>
      <c r="W61" s="98"/>
      <c r="X61" s="98">
        <v>4</v>
      </c>
      <c r="Y61" s="98"/>
      <c r="Z61" s="98"/>
      <c r="AA61" s="98"/>
      <c r="AB61" s="98"/>
      <c r="AC61" s="98"/>
      <c r="AD61" s="98"/>
      <c r="AE61" s="54"/>
      <c r="AF61" s="54"/>
      <c r="AG61" s="54"/>
      <c r="AH61" s="52"/>
    </row>
    <row r="62" spans="2:34" x14ac:dyDescent="0.2">
      <c r="B62" s="127">
        <v>42.010100000000001</v>
      </c>
      <c r="C62" s="128" t="s">
        <v>104</v>
      </c>
      <c r="D62" s="129" t="s">
        <v>105</v>
      </c>
      <c r="E62" s="101">
        <f t="shared" si="21"/>
        <v>406</v>
      </c>
      <c r="F62" s="101">
        <f t="shared" si="22"/>
        <v>112</v>
      </c>
      <c r="G62" s="101">
        <f t="shared" si="23"/>
        <v>2</v>
      </c>
      <c r="H62" s="101">
        <f t="shared" si="24"/>
        <v>520</v>
      </c>
      <c r="I62" s="98">
        <v>61</v>
      </c>
      <c r="J62" s="98">
        <v>17</v>
      </c>
      <c r="K62" s="98">
        <v>2</v>
      </c>
      <c r="L62" s="98">
        <v>80</v>
      </c>
      <c r="M62" s="98">
        <v>95</v>
      </c>
      <c r="N62" s="98">
        <v>32</v>
      </c>
      <c r="O62" s="98">
        <v>127</v>
      </c>
      <c r="P62" s="98">
        <v>108</v>
      </c>
      <c r="Q62" s="98">
        <v>32</v>
      </c>
      <c r="R62" s="98">
        <v>140</v>
      </c>
      <c r="S62" s="98">
        <v>140</v>
      </c>
      <c r="T62" s="98">
        <v>31</v>
      </c>
      <c r="U62" s="98">
        <v>171</v>
      </c>
      <c r="V62" s="98">
        <v>2</v>
      </c>
      <c r="W62" s="98"/>
      <c r="X62" s="98">
        <v>2</v>
      </c>
      <c r="Y62" s="98"/>
      <c r="Z62" s="98"/>
      <c r="AA62" s="98"/>
      <c r="AB62" s="98"/>
      <c r="AC62" s="98"/>
      <c r="AD62" s="98"/>
      <c r="AE62" s="54"/>
      <c r="AF62" s="54"/>
      <c r="AG62" s="54"/>
      <c r="AH62" s="52"/>
    </row>
    <row r="63" spans="2:34" x14ac:dyDescent="0.2">
      <c r="B63" s="127">
        <v>44.070099999999996</v>
      </c>
      <c r="C63" s="128" t="s">
        <v>108</v>
      </c>
      <c r="D63" s="129" t="s">
        <v>109</v>
      </c>
      <c r="E63" s="101">
        <f t="shared" si="21"/>
        <v>215</v>
      </c>
      <c r="F63" s="101">
        <f t="shared" si="22"/>
        <v>42</v>
      </c>
      <c r="G63" s="101">
        <f t="shared" si="23"/>
        <v>0</v>
      </c>
      <c r="H63" s="101">
        <f t="shared" si="24"/>
        <v>257</v>
      </c>
      <c r="I63" s="98">
        <v>34</v>
      </c>
      <c r="J63" s="98">
        <v>14</v>
      </c>
      <c r="K63" s="98"/>
      <c r="L63" s="98">
        <v>48</v>
      </c>
      <c r="M63" s="98">
        <v>57</v>
      </c>
      <c r="N63" s="98">
        <v>8</v>
      </c>
      <c r="O63" s="98">
        <v>65</v>
      </c>
      <c r="P63" s="98">
        <v>47</v>
      </c>
      <c r="Q63" s="98">
        <v>8</v>
      </c>
      <c r="R63" s="98">
        <v>55</v>
      </c>
      <c r="S63" s="98">
        <v>77</v>
      </c>
      <c r="T63" s="98">
        <v>12</v>
      </c>
      <c r="U63" s="98">
        <v>89</v>
      </c>
      <c r="V63" s="98"/>
      <c r="W63" s="98"/>
      <c r="X63" s="98"/>
      <c r="Y63" s="98"/>
      <c r="Z63" s="98"/>
      <c r="AA63" s="98"/>
      <c r="AB63" s="98"/>
      <c r="AC63" s="98"/>
      <c r="AD63" s="98"/>
      <c r="AE63" s="54"/>
      <c r="AF63" s="54"/>
      <c r="AG63" s="54"/>
      <c r="AH63" s="52"/>
    </row>
    <row r="64" spans="2:34" x14ac:dyDescent="0.2">
      <c r="B64" s="127">
        <v>45.010100000000001</v>
      </c>
      <c r="C64" s="128" t="s">
        <v>112</v>
      </c>
      <c r="D64" s="129" t="s">
        <v>113</v>
      </c>
      <c r="E64" s="101">
        <f t="shared" si="21"/>
        <v>98</v>
      </c>
      <c r="F64" s="101">
        <f t="shared" si="22"/>
        <v>37</v>
      </c>
      <c r="G64" s="101">
        <f t="shared" si="23"/>
        <v>0</v>
      </c>
      <c r="H64" s="101">
        <f t="shared" si="24"/>
        <v>135</v>
      </c>
      <c r="I64" s="98">
        <v>33</v>
      </c>
      <c r="J64" s="98">
        <v>14</v>
      </c>
      <c r="K64" s="98"/>
      <c r="L64" s="98">
        <v>47</v>
      </c>
      <c r="M64" s="98">
        <v>37</v>
      </c>
      <c r="N64" s="98">
        <v>8</v>
      </c>
      <c r="O64" s="98">
        <v>45</v>
      </c>
      <c r="P64" s="98">
        <v>14</v>
      </c>
      <c r="Q64" s="98">
        <v>8</v>
      </c>
      <c r="R64" s="98">
        <v>22</v>
      </c>
      <c r="S64" s="98">
        <v>13</v>
      </c>
      <c r="T64" s="98">
        <v>7</v>
      </c>
      <c r="U64" s="98">
        <v>20</v>
      </c>
      <c r="V64" s="98">
        <v>1</v>
      </c>
      <c r="W64" s="98"/>
      <c r="X64" s="98">
        <v>1</v>
      </c>
      <c r="Y64" s="98"/>
      <c r="Z64" s="98"/>
      <c r="AA64" s="98"/>
      <c r="AB64" s="98"/>
      <c r="AC64" s="98"/>
      <c r="AD64" s="98"/>
      <c r="AE64" s="54"/>
      <c r="AF64" s="54"/>
      <c r="AG64" s="54"/>
      <c r="AH64" s="52"/>
    </row>
    <row r="65" spans="2:34" x14ac:dyDescent="0.2">
      <c r="B65" s="127">
        <v>45.020099999999999</v>
      </c>
      <c r="C65" s="128" t="s">
        <v>114</v>
      </c>
      <c r="D65" s="129" t="s">
        <v>115</v>
      </c>
      <c r="E65" s="101">
        <f t="shared" si="21"/>
        <v>79</v>
      </c>
      <c r="F65" s="101">
        <f t="shared" si="22"/>
        <v>38</v>
      </c>
      <c r="G65" s="101">
        <f t="shared" si="23"/>
        <v>0</v>
      </c>
      <c r="H65" s="101">
        <f t="shared" si="24"/>
        <v>117</v>
      </c>
      <c r="I65" s="98">
        <v>11</v>
      </c>
      <c r="J65" s="98">
        <v>7</v>
      </c>
      <c r="K65" s="98"/>
      <c r="L65" s="98">
        <v>18</v>
      </c>
      <c r="M65" s="98">
        <v>25</v>
      </c>
      <c r="N65" s="98">
        <v>6</v>
      </c>
      <c r="O65" s="98">
        <v>31</v>
      </c>
      <c r="P65" s="98">
        <v>16</v>
      </c>
      <c r="Q65" s="98">
        <v>7</v>
      </c>
      <c r="R65" s="98">
        <v>23</v>
      </c>
      <c r="S65" s="98">
        <v>27</v>
      </c>
      <c r="T65" s="98">
        <v>18</v>
      </c>
      <c r="U65" s="98">
        <v>45</v>
      </c>
      <c r="V65" s="98"/>
      <c r="W65" s="98"/>
      <c r="X65" s="98"/>
      <c r="Y65" s="98"/>
      <c r="Z65" s="98"/>
      <c r="AA65" s="98"/>
      <c r="AB65" s="98"/>
      <c r="AC65" s="98"/>
      <c r="AD65" s="98"/>
      <c r="AE65" s="54"/>
      <c r="AF65" s="54"/>
      <c r="AG65" s="54"/>
      <c r="AH65" s="52"/>
    </row>
    <row r="66" spans="2:34" x14ac:dyDescent="0.2">
      <c r="B66" s="127">
        <v>45.060099999999998</v>
      </c>
      <c r="C66" s="128" t="s">
        <v>116</v>
      </c>
      <c r="D66" s="129" t="s">
        <v>447</v>
      </c>
      <c r="E66" s="101">
        <f t="shared" ref="E66:E94" si="29">I66+M66+P66+S66+V66+Y66+AB66</f>
        <v>25</v>
      </c>
      <c r="F66" s="101">
        <f t="shared" ref="F66:F94" si="30">J66+N66+Q66+T66+W66+Z66+AC66</f>
        <v>30</v>
      </c>
      <c r="G66" s="101">
        <f t="shared" ref="G66:G94" si="31">K66</f>
        <v>0</v>
      </c>
      <c r="H66" s="101">
        <f t="shared" ref="H66:H94" si="32">SUM(E66:G66)</f>
        <v>55</v>
      </c>
      <c r="I66" s="98">
        <v>10</v>
      </c>
      <c r="J66" s="98">
        <v>3</v>
      </c>
      <c r="K66" s="98"/>
      <c r="L66" s="98">
        <v>13</v>
      </c>
      <c r="M66" s="98">
        <v>4</v>
      </c>
      <c r="N66" s="98">
        <v>8</v>
      </c>
      <c r="O66" s="98">
        <v>12</v>
      </c>
      <c r="P66" s="98">
        <v>7</v>
      </c>
      <c r="Q66" s="98">
        <v>8</v>
      </c>
      <c r="R66" s="98">
        <v>15</v>
      </c>
      <c r="S66" s="98">
        <v>4</v>
      </c>
      <c r="T66" s="98">
        <v>11</v>
      </c>
      <c r="U66" s="98">
        <v>15</v>
      </c>
      <c r="V66" s="98"/>
      <c r="W66" s="98"/>
      <c r="X66" s="98"/>
      <c r="Y66" s="98"/>
      <c r="Z66" s="98"/>
      <c r="AA66" s="98"/>
      <c r="AB66" s="98"/>
      <c r="AC66" s="98"/>
      <c r="AD66" s="98"/>
      <c r="AE66" s="54"/>
      <c r="AF66" s="54"/>
      <c r="AG66" s="54"/>
      <c r="AH66" s="52"/>
    </row>
    <row r="67" spans="2:34" x14ac:dyDescent="0.2">
      <c r="B67" s="127">
        <v>45.070099999999996</v>
      </c>
      <c r="C67" s="128" t="s">
        <v>118</v>
      </c>
      <c r="D67" s="129" t="s">
        <v>119</v>
      </c>
      <c r="E67" s="101">
        <f t="shared" si="29"/>
        <v>35</v>
      </c>
      <c r="F67" s="101">
        <f t="shared" si="30"/>
        <v>27</v>
      </c>
      <c r="G67" s="101">
        <f t="shared" si="31"/>
        <v>0</v>
      </c>
      <c r="H67" s="101">
        <f t="shared" si="32"/>
        <v>62</v>
      </c>
      <c r="I67" s="98">
        <v>14</v>
      </c>
      <c r="J67" s="98">
        <v>10</v>
      </c>
      <c r="K67" s="98"/>
      <c r="L67" s="98">
        <v>24</v>
      </c>
      <c r="M67" s="98">
        <v>6</v>
      </c>
      <c r="N67" s="98">
        <v>8</v>
      </c>
      <c r="O67" s="98">
        <v>14</v>
      </c>
      <c r="P67" s="98">
        <v>4</v>
      </c>
      <c r="Q67" s="98">
        <v>3</v>
      </c>
      <c r="R67" s="98">
        <v>7</v>
      </c>
      <c r="S67" s="98">
        <v>11</v>
      </c>
      <c r="T67" s="98">
        <v>6</v>
      </c>
      <c r="U67" s="98">
        <v>17</v>
      </c>
      <c r="V67" s="98"/>
      <c r="W67" s="98"/>
      <c r="X67" s="98"/>
      <c r="Y67" s="98"/>
      <c r="Z67" s="98"/>
      <c r="AA67" s="98"/>
      <c r="AB67" s="98"/>
      <c r="AC67" s="98"/>
      <c r="AD67" s="98"/>
      <c r="AE67" s="54"/>
      <c r="AF67" s="54"/>
      <c r="AG67" s="54"/>
      <c r="AH67" s="52"/>
    </row>
    <row r="68" spans="2:34" x14ac:dyDescent="0.2">
      <c r="B68" s="127">
        <v>45.100099999999998</v>
      </c>
      <c r="C68" s="128" t="s">
        <v>120</v>
      </c>
      <c r="D68" s="129" t="s">
        <v>121</v>
      </c>
      <c r="E68" s="101">
        <f t="shared" si="29"/>
        <v>136</v>
      </c>
      <c r="F68" s="101">
        <f t="shared" si="30"/>
        <v>105</v>
      </c>
      <c r="G68" s="101">
        <f t="shared" si="31"/>
        <v>0</v>
      </c>
      <c r="H68" s="101">
        <f t="shared" si="32"/>
        <v>241</v>
      </c>
      <c r="I68" s="98">
        <v>37</v>
      </c>
      <c r="J68" s="98">
        <v>24</v>
      </c>
      <c r="K68" s="98"/>
      <c r="L68" s="98">
        <v>61</v>
      </c>
      <c r="M68" s="98">
        <v>42</v>
      </c>
      <c r="N68" s="98">
        <v>34</v>
      </c>
      <c r="O68" s="98">
        <v>76</v>
      </c>
      <c r="P68" s="98">
        <v>34</v>
      </c>
      <c r="Q68" s="98">
        <v>23</v>
      </c>
      <c r="R68" s="98">
        <v>57</v>
      </c>
      <c r="S68" s="98">
        <v>22</v>
      </c>
      <c r="T68" s="98">
        <v>24</v>
      </c>
      <c r="U68" s="98">
        <v>46</v>
      </c>
      <c r="V68" s="98">
        <v>1</v>
      </c>
      <c r="W68" s="98"/>
      <c r="X68" s="98">
        <v>1</v>
      </c>
      <c r="Y68" s="98"/>
      <c r="Z68" s="98"/>
      <c r="AA68" s="98"/>
      <c r="AB68" s="98"/>
      <c r="AC68" s="98"/>
      <c r="AD68" s="98"/>
      <c r="AE68" s="54"/>
      <c r="AF68" s="54"/>
      <c r="AG68" s="54"/>
      <c r="AH68" s="52"/>
    </row>
    <row r="69" spans="2:34" x14ac:dyDescent="0.2">
      <c r="B69" s="127">
        <v>45.110100000000003</v>
      </c>
      <c r="C69" s="128" t="s">
        <v>122</v>
      </c>
      <c r="D69" s="129" t="s">
        <v>123</v>
      </c>
      <c r="E69" s="101">
        <f t="shared" si="29"/>
        <v>131</v>
      </c>
      <c r="F69" s="101">
        <f t="shared" si="30"/>
        <v>36</v>
      </c>
      <c r="G69" s="101">
        <f t="shared" si="31"/>
        <v>0</v>
      </c>
      <c r="H69" s="101">
        <f t="shared" si="32"/>
        <v>167</v>
      </c>
      <c r="I69" s="98">
        <v>41</v>
      </c>
      <c r="J69" s="98">
        <v>12</v>
      </c>
      <c r="K69" s="98"/>
      <c r="L69" s="98">
        <v>53</v>
      </c>
      <c r="M69" s="98">
        <v>49</v>
      </c>
      <c r="N69" s="98">
        <v>6</v>
      </c>
      <c r="O69" s="98">
        <v>55</v>
      </c>
      <c r="P69" s="98">
        <v>24</v>
      </c>
      <c r="Q69" s="98">
        <v>10</v>
      </c>
      <c r="R69" s="98">
        <v>34</v>
      </c>
      <c r="S69" s="98">
        <v>17</v>
      </c>
      <c r="T69" s="98">
        <v>8</v>
      </c>
      <c r="U69" s="98">
        <v>25</v>
      </c>
      <c r="V69" s="98"/>
      <c r="W69" s="98"/>
      <c r="X69" s="98"/>
      <c r="Y69" s="98"/>
      <c r="Z69" s="98"/>
      <c r="AA69" s="98"/>
      <c r="AB69" s="98"/>
      <c r="AC69" s="98"/>
      <c r="AD69" s="98"/>
      <c r="AE69" s="54"/>
      <c r="AF69" s="54"/>
      <c r="AG69" s="54"/>
      <c r="AH69" s="52"/>
    </row>
    <row r="70" spans="2:34" x14ac:dyDescent="0.2">
      <c r="B70" s="127">
        <v>52.100200000000001</v>
      </c>
      <c r="C70" s="128" t="s">
        <v>124</v>
      </c>
      <c r="D70" s="129" t="s">
        <v>125</v>
      </c>
      <c r="E70" s="101">
        <f t="shared" si="29"/>
        <v>46</v>
      </c>
      <c r="F70" s="101">
        <f t="shared" si="30"/>
        <v>15</v>
      </c>
      <c r="G70" s="101">
        <f t="shared" si="31"/>
        <v>0</v>
      </c>
      <c r="H70" s="101">
        <f t="shared" si="32"/>
        <v>61</v>
      </c>
      <c r="I70" s="98">
        <v>6</v>
      </c>
      <c r="J70" s="98">
        <v>3</v>
      </c>
      <c r="K70" s="98"/>
      <c r="L70" s="98">
        <v>9</v>
      </c>
      <c r="M70" s="98">
        <v>15</v>
      </c>
      <c r="N70" s="98">
        <v>3</v>
      </c>
      <c r="O70" s="98">
        <v>18</v>
      </c>
      <c r="P70" s="98">
        <v>11</v>
      </c>
      <c r="Q70" s="98">
        <v>3</v>
      </c>
      <c r="R70" s="98">
        <v>14</v>
      </c>
      <c r="S70" s="98">
        <v>14</v>
      </c>
      <c r="T70" s="98">
        <v>6</v>
      </c>
      <c r="U70" s="98">
        <v>20</v>
      </c>
      <c r="V70" s="98"/>
      <c r="W70" s="98"/>
      <c r="X70" s="98"/>
      <c r="Y70" s="98"/>
      <c r="Z70" s="98"/>
      <c r="AA70" s="98"/>
      <c r="AB70" s="98"/>
      <c r="AC70" s="98"/>
      <c r="AD70" s="98"/>
      <c r="AE70" s="54"/>
      <c r="AF70" s="54"/>
      <c r="AG70" s="54"/>
      <c r="AH70" s="52"/>
    </row>
    <row r="71" spans="2:34" x14ac:dyDescent="0.2">
      <c r="B71" s="124" t="s">
        <v>502</v>
      </c>
      <c r="C71" s="125"/>
      <c r="D71" s="12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54"/>
      <c r="AF71" s="54"/>
      <c r="AG71" s="54"/>
      <c r="AH71" s="52"/>
    </row>
    <row r="72" spans="2:34" x14ac:dyDescent="0.2">
      <c r="B72" s="92" t="s">
        <v>38</v>
      </c>
      <c r="C72" s="116"/>
      <c r="D72" s="116"/>
      <c r="E72" s="93">
        <f t="shared" si="29"/>
        <v>376</v>
      </c>
      <c r="F72" s="93">
        <f t="shared" si="30"/>
        <v>153</v>
      </c>
      <c r="G72" s="93">
        <f t="shared" si="31"/>
        <v>1</v>
      </c>
      <c r="H72" s="93">
        <f t="shared" si="32"/>
        <v>530</v>
      </c>
      <c r="I72" s="93">
        <v>71</v>
      </c>
      <c r="J72" s="93">
        <v>32</v>
      </c>
      <c r="K72" s="93">
        <v>1</v>
      </c>
      <c r="L72" s="93">
        <v>104</v>
      </c>
      <c r="M72" s="93">
        <v>115</v>
      </c>
      <c r="N72" s="93">
        <v>49</v>
      </c>
      <c r="O72" s="93">
        <v>164</v>
      </c>
      <c r="P72" s="93">
        <v>96</v>
      </c>
      <c r="Q72" s="93">
        <v>35</v>
      </c>
      <c r="R72" s="93">
        <v>131</v>
      </c>
      <c r="S72" s="93">
        <v>94</v>
      </c>
      <c r="T72" s="93">
        <v>36</v>
      </c>
      <c r="U72" s="93">
        <v>130</v>
      </c>
      <c r="V72" s="93"/>
      <c r="W72" s="93">
        <v>1</v>
      </c>
      <c r="X72" s="93">
        <v>1</v>
      </c>
      <c r="Y72" s="93"/>
      <c r="Z72" s="93"/>
      <c r="AA72" s="93"/>
      <c r="AB72" s="93"/>
      <c r="AC72" s="93"/>
      <c r="AD72" s="93"/>
      <c r="AE72" s="54"/>
      <c r="AF72" s="54"/>
      <c r="AG72" s="54"/>
      <c r="AH72" s="52"/>
    </row>
    <row r="73" spans="2:34" x14ac:dyDescent="0.2">
      <c r="B73" s="126" t="s">
        <v>51</v>
      </c>
      <c r="C73" s="117"/>
      <c r="D73" s="117"/>
      <c r="E73" s="98">
        <f t="shared" si="29"/>
        <v>376</v>
      </c>
      <c r="F73" s="98">
        <f t="shared" si="30"/>
        <v>153</v>
      </c>
      <c r="G73" s="98">
        <f t="shared" si="31"/>
        <v>1</v>
      </c>
      <c r="H73" s="98">
        <f t="shared" si="32"/>
        <v>530</v>
      </c>
      <c r="I73" s="98">
        <v>71</v>
      </c>
      <c r="J73" s="98">
        <v>32</v>
      </c>
      <c r="K73" s="98">
        <v>1</v>
      </c>
      <c r="L73" s="98">
        <v>104</v>
      </c>
      <c r="M73" s="98">
        <v>115</v>
      </c>
      <c r="N73" s="98">
        <v>49</v>
      </c>
      <c r="O73" s="98">
        <v>164</v>
      </c>
      <c r="P73" s="98">
        <v>96</v>
      </c>
      <c r="Q73" s="98">
        <v>35</v>
      </c>
      <c r="R73" s="98">
        <v>131</v>
      </c>
      <c r="S73" s="98">
        <v>94</v>
      </c>
      <c r="T73" s="98">
        <v>36</v>
      </c>
      <c r="U73" s="98">
        <v>130</v>
      </c>
      <c r="V73" s="98"/>
      <c r="W73" s="98">
        <v>1</v>
      </c>
      <c r="X73" s="98">
        <v>1</v>
      </c>
      <c r="Y73" s="98"/>
      <c r="Z73" s="98"/>
      <c r="AA73" s="98"/>
      <c r="AB73" s="98"/>
      <c r="AC73" s="98"/>
      <c r="AD73" s="98"/>
      <c r="AE73" s="54"/>
      <c r="AF73" s="54"/>
      <c r="AG73" s="54"/>
      <c r="AH73" s="52"/>
    </row>
    <row r="74" spans="2:34" x14ac:dyDescent="0.2">
      <c r="B74" s="127">
        <v>9.0498999999999992</v>
      </c>
      <c r="C74" s="128" t="s">
        <v>129</v>
      </c>
      <c r="D74" s="129" t="s">
        <v>130</v>
      </c>
      <c r="E74" s="101">
        <f t="shared" si="29"/>
        <v>114</v>
      </c>
      <c r="F74" s="101">
        <f t="shared" si="30"/>
        <v>37</v>
      </c>
      <c r="G74" s="101">
        <f t="shared" si="31"/>
        <v>0</v>
      </c>
      <c r="H74" s="101">
        <f t="shared" si="32"/>
        <v>151</v>
      </c>
      <c r="I74" s="98">
        <v>26</v>
      </c>
      <c r="J74" s="98">
        <v>5</v>
      </c>
      <c r="K74" s="98"/>
      <c r="L74" s="98">
        <v>31</v>
      </c>
      <c r="M74" s="98">
        <v>30</v>
      </c>
      <c r="N74" s="98">
        <v>8</v>
      </c>
      <c r="O74" s="98">
        <v>38</v>
      </c>
      <c r="P74" s="98">
        <v>28</v>
      </c>
      <c r="Q74" s="98">
        <v>13</v>
      </c>
      <c r="R74" s="98">
        <v>41</v>
      </c>
      <c r="S74" s="98">
        <v>30</v>
      </c>
      <c r="T74" s="98">
        <v>11</v>
      </c>
      <c r="U74" s="98">
        <v>41</v>
      </c>
      <c r="V74" s="98"/>
      <c r="W74" s="98"/>
      <c r="X74" s="98"/>
      <c r="Y74" s="98"/>
      <c r="Z74" s="98"/>
      <c r="AA74" s="98"/>
      <c r="AB74" s="98"/>
      <c r="AC74" s="98"/>
      <c r="AD74" s="98"/>
      <c r="AE74" s="54"/>
      <c r="AF74" s="54"/>
      <c r="AG74" s="54"/>
      <c r="AH74" s="52"/>
    </row>
    <row r="75" spans="2:34" x14ac:dyDescent="0.2">
      <c r="B75" s="127">
        <v>9.0799000000000003</v>
      </c>
      <c r="C75" s="128" t="s">
        <v>131</v>
      </c>
      <c r="D75" s="129" t="s">
        <v>132</v>
      </c>
      <c r="E75" s="101">
        <f t="shared" si="29"/>
        <v>111</v>
      </c>
      <c r="F75" s="101">
        <f t="shared" si="30"/>
        <v>85</v>
      </c>
      <c r="G75" s="101">
        <f t="shared" si="31"/>
        <v>1</v>
      </c>
      <c r="H75" s="101">
        <f t="shared" si="32"/>
        <v>197</v>
      </c>
      <c r="I75" s="98">
        <v>20</v>
      </c>
      <c r="J75" s="98">
        <v>18</v>
      </c>
      <c r="K75" s="98">
        <v>1</v>
      </c>
      <c r="L75" s="98">
        <v>39</v>
      </c>
      <c r="M75" s="98">
        <v>37</v>
      </c>
      <c r="N75" s="98">
        <v>30</v>
      </c>
      <c r="O75" s="98">
        <v>67</v>
      </c>
      <c r="P75" s="98">
        <v>22</v>
      </c>
      <c r="Q75" s="98">
        <v>19</v>
      </c>
      <c r="R75" s="98">
        <v>41</v>
      </c>
      <c r="S75" s="98">
        <v>32</v>
      </c>
      <c r="T75" s="98">
        <v>18</v>
      </c>
      <c r="U75" s="98">
        <v>50</v>
      </c>
      <c r="V75" s="98"/>
      <c r="W75" s="98"/>
      <c r="X75" s="98"/>
      <c r="Y75" s="98"/>
      <c r="Z75" s="98"/>
      <c r="AA75" s="98"/>
      <c r="AB75" s="98"/>
      <c r="AC75" s="98"/>
      <c r="AD75" s="98"/>
      <c r="AE75" s="54"/>
      <c r="AF75" s="54"/>
      <c r="AG75" s="54"/>
      <c r="AH75" s="52"/>
    </row>
    <row r="76" spans="2:34" x14ac:dyDescent="0.2">
      <c r="B76" s="127">
        <v>9.0901999999999994</v>
      </c>
      <c r="C76" s="128" t="s">
        <v>133</v>
      </c>
      <c r="D76" s="129" t="s">
        <v>134</v>
      </c>
      <c r="E76" s="101">
        <f t="shared" si="29"/>
        <v>151</v>
      </c>
      <c r="F76" s="101">
        <f t="shared" si="30"/>
        <v>31</v>
      </c>
      <c r="G76" s="101">
        <f t="shared" si="31"/>
        <v>0</v>
      </c>
      <c r="H76" s="101">
        <f t="shared" si="32"/>
        <v>182</v>
      </c>
      <c r="I76" s="98">
        <v>25</v>
      </c>
      <c r="J76" s="98">
        <v>9</v>
      </c>
      <c r="K76" s="98"/>
      <c r="L76" s="98">
        <v>34</v>
      </c>
      <c r="M76" s="98">
        <v>48</v>
      </c>
      <c r="N76" s="98">
        <v>11</v>
      </c>
      <c r="O76" s="98">
        <v>59</v>
      </c>
      <c r="P76" s="98">
        <v>46</v>
      </c>
      <c r="Q76" s="98">
        <v>3</v>
      </c>
      <c r="R76" s="98">
        <v>49</v>
      </c>
      <c r="S76" s="98">
        <v>32</v>
      </c>
      <c r="T76" s="98">
        <v>7</v>
      </c>
      <c r="U76" s="98">
        <v>39</v>
      </c>
      <c r="V76" s="98"/>
      <c r="W76" s="98">
        <v>1</v>
      </c>
      <c r="X76" s="98">
        <v>1</v>
      </c>
      <c r="Y76" s="98"/>
      <c r="Z76" s="98"/>
      <c r="AA76" s="98"/>
      <c r="AB76" s="98"/>
      <c r="AC76" s="98"/>
      <c r="AD76" s="98"/>
      <c r="AE76" s="54"/>
      <c r="AF76" s="54"/>
      <c r="AG76" s="54"/>
      <c r="AH76" s="52"/>
    </row>
    <row r="77" spans="2:34" x14ac:dyDescent="0.2">
      <c r="B77" s="124" t="s">
        <v>449</v>
      </c>
      <c r="C77" s="125"/>
      <c r="D77" s="12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54"/>
      <c r="AF77" s="54"/>
      <c r="AG77" s="54"/>
      <c r="AH77" s="52"/>
    </row>
    <row r="78" spans="2:34" x14ac:dyDescent="0.2">
      <c r="B78" s="92" t="s">
        <v>38</v>
      </c>
      <c r="C78" s="116"/>
      <c r="D78" s="116"/>
      <c r="E78" s="93">
        <f t="shared" si="29"/>
        <v>544</v>
      </c>
      <c r="F78" s="93">
        <f t="shared" si="30"/>
        <v>228</v>
      </c>
      <c r="G78" s="93">
        <f t="shared" si="31"/>
        <v>0</v>
      </c>
      <c r="H78" s="93">
        <f t="shared" si="32"/>
        <v>772</v>
      </c>
      <c r="I78" s="93">
        <v>125</v>
      </c>
      <c r="J78" s="93">
        <v>66</v>
      </c>
      <c r="K78" s="93"/>
      <c r="L78" s="93">
        <v>191</v>
      </c>
      <c r="M78" s="93">
        <v>156</v>
      </c>
      <c r="N78" s="93">
        <v>55</v>
      </c>
      <c r="O78" s="93">
        <v>211</v>
      </c>
      <c r="P78" s="93">
        <v>80</v>
      </c>
      <c r="Q78" s="93">
        <v>47</v>
      </c>
      <c r="R78" s="93">
        <v>127</v>
      </c>
      <c r="S78" s="93">
        <v>180</v>
      </c>
      <c r="T78" s="93">
        <v>60</v>
      </c>
      <c r="U78" s="93">
        <v>240</v>
      </c>
      <c r="V78" s="93">
        <v>3</v>
      </c>
      <c r="W78" s="93"/>
      <c r="X78" s="93">
        <v>3</v>
      </c>
      <c r="Y78" s="93"/>
      <c r="Z78" s="93"/>
      <c r="AA78" s="93"/>
      <c r="AB78" s="93"/>
      <c r="AC78" s="93"/>
      <c r="AD78" s="93"/>
      <c r="AE78" s="54"/>
      <c r="AF78" s="54"/>
      <c r="AG78" s="54"/>
      <c r="AH78" s="52"/>
    </row>
    <row r="79" spans="2:34" x14ac:dyDescent="0.2">
      <c r="B79" s="126" t="s">
        <v>51</v>
      </c>
      <c r="C79" s="117"/>
      <c r="D79" s="117"/>
      <c r="E79" s="98">
        <f t="shared" si="29"/>
        <v>96</v>
      </c>
      <c r="F79" s="98">
        <f t="shared" si="30"/>
        <v>54</v>
      </c>
      <c r="G79" s="98">
        <f t="shared" si="31"/>
        <v>0</v>
      </c>
      <c r="H79" s="98">
        <f t="shared" si="32"/>
        <v>150</v>
      </c>
      <c r="I79" s="98">
        <v>28</v>
      </c>
      <c r="J79" s="98">
        <v>17</v>
      </c>
      <c r="K79" s="98"/>
      <c r="L79" s="98">
        <v>45</v>
      </c>
      <c r="M79" s="98">
        <v>25</v>
      </c>
      <c r="N79" s="98">
        <v>14</v>
      </c>
      <c r="O79" s="98">
        <v>39</v>
      </c>
      <c r="P79" s="98">
        <v>11</v>
      </c>
      <c r="Q79" s="98">
        <v>11</v>
      </c>
      <c r="R79" s="98">
        <v>22</v>
      </c>
      <c r="S79" s="98">
        <v>32</v>
      </c>
      <c r="T79" s="98">
        <v>12</v>
      </c>
      <c r="U79" s="98">
        <v>44</v>
      </c>
      <c r="V79" s="98"/>
      <c r="W79" s="98"/>
      <c r="X79" s="98"/>
      <c r="Y79" s="98"/>
      <c r="Z79" s="98"/>
      <c r="AA79" s="98"/>
      <c r="AB79" s="98"/>
      <c r="AC79" s="98"/>
      <c r="AD79" s="98"/>
      <c r="AE79" s="54"/>
      <c r="AF79" s="54"/>
      <c r="AG79" s="54"/>
      <c r="AH79" s="52"/>
    </row>
    <row r="80" spans="2:34" x14ac:dyDescent="0.2">
      <c r="B80" s="127">
        <v>13.1302</v>
      </c>
      <c r="C80" s="128" t="s">
        <v>146</v>
      </c>
      <c r="D80" s="129" t="s">
        <v>450</v>
      </c>
      <c r="E80" s="101">
        <f t="shared" si="29"/>
        <v>31</v>
      </c>
      <c r="F80" s="101">
        <f t="shared" si="30"/>
        <v>4</v>
      </c>
      <c r="G80" s="101">
        <f t="shared" si="31"/>
        <v>0</v>
      </c>
      <c r="H80" s="101">
        <f t="shared" si="32"/>
        <v>35</v>
      </c>
      <c r="I80" s="98">
        <v>10</v>
      </c>
      <c r="J80" s="98">
        <v>4</v>
      </c>
      <c r="K80" s="98"/>
      <c r="L80" s="98">
        <v>14</v>
      </c>
      <c r="M80" s="98">
        <v>8</v>
      </c>
      <c r="N80" s="98"/>
      <c r="O80" s="98">
        <v>8</v>
      </c>
      <c r="P80" s="98">
        <v>2</v>
      </c>
      <c r="Q80" s="98"/>
      <c r="R80" s="98">
        <v>2</v>
      </c>
      <c r="S80" s="98">
        <v>11</v>
      </c>
      <c r="T80" s="98"/>
      <c r="U80" s="98">
        <v>11</v>
      </c>
      <c r="V80" s="98"/>
      <c r="W80" s="98"/>
      <c r="X80" s="98"/>
      <c r="Y80" s="98"/>
      <c r="Z80" s="98"/>
      <c r="AA80" s="98"/>
      <c r="AB80" s="98"/>
      <c r="AC80" s="98"/>
      <c r="AD80" s="98"/>
      <c r="AE80" s="54"/>
      <c r="AF80" s="54"/>
      <c r="AG80" s="54"/>
      <c r="AH80" s="52"/>
    </row>
    <row r="81" spans="2:34" x14ac:dyDescent="0.2">
      <c r="B81" s="127">
        <v>13.1312</v>
      </c>
      <c r="C81" s="128" t="s">
        <v>172</v>
      </c>
      <c r="D81" s="129" t="s">
        <v>451</v>
      </c>
      <c r="E81" s="101">
        <f t="shared" si="29"/>
        <v>17</v>
      </c>
      <c r="F81" s="101">
        <f t="shared" si="30"/>
        <v>15</v>
      </c>
      <c r="G81" s="101">
        <f t="shared" si="31"/>
        <v>0</v>
      </c>
      <c r="H81" s="101">
        <f t="shared" si="32"/>
        <v>32</v>
      </c>
      <c r="I81" s="98">
        <v>6</v>
      </c>
      <c r="J81" s="98">
        <v>3</v>
      </c>
      <c r="K81" s="98"/>
      <c r="L81" s="98">
        <v>9</v>
      </c>
      <c r="M81" s="98">
        <v>3</v>
      </c>
      <c r="N81" s="98">
        <v>5</v>
      </c>
      <c r="O81" s="98">
        <v>8</v>
      </c>
      <c r="P81" s="98">
        <v>3</v>
      </c>
      <c r="Q81" s="98">
        <v>4</v>
      </c>
      <c r="R81" s="98">
        <v>7</v>
      </c>
      <c r="S81" s="98">
        <v>5</v>
      </c>
      <c r="T81" s="98">
        <v>3</v>
      </c>
      <c r="U81" s="98">
        <v>8</v>
      </c>
      <c r="V81" s="98"/>
      <c r="W81" s="98"/>
      <c r="X81" s="98"/>
      <c r="Y81" s="98"/>
      <c r="Z81" s="98"/>
      <c r="AA81" s="98"/>
      <c r="AB81" s="98"/>
      <c r="AC81" s="98"/>
      <c r="AD81" s="98"/>
      <c r="AE81" s="54"/>
      <c r="AF81" s="54"/>
      <c r="AG81" s="54"/>
      <c r="AH81" s="52"/>
    </row>
    <row r="82" spans="2:34" x14ac:dyDescent="0.2">
      <c r="B82" s="127">
        <v>13.132400000000001</v>
      </c>
      <c r="C82" s="128" t="s">
        <v>178</v>
      </c>
      <c r="D82" s="129" t="s">
        <v>452</v>
      </c>
      <c r="E82" s="101">
        <f t="shared" si="29"/>
        <v>31</v>
      </c>
      <c r="F82" s="101">
        <f t="shared" si="30"/>
        <v>16</v>
      </c>
      <c r="G82" s="101">
        <f t="shared" si="31"/>
        <v>0</v>
      </c>
      <c r="H82" s="101">
        <f t="shared" si="32"/>
        <v>47</v>
      </c>
      <c r="I82" s="98">
        <v>9</v>
      </c>
      <c r="J82" s="98">
        <v>6</v>
      </c>
      <c r="K82" s="98"/>
      <c r="L82" s="98">
        <v>15</v>
      </c>
      <c r="M82" s="98">
        <v>12</v>
      </c>
      <c r="N82" s="98">
        <v>4</v>
      </c>
      <c r="O82" s="98">
        <v>16</v>
      </c>
      <c r="P82" s="98">
        <v>2</v>
      </c>
      <c r="Q82" s="98">
        <v>1</v>
      </c>
      <c r="R82" s="98">
        <v>3</v>
      </c>
      <c r="S82" s="98">
        <v>8</v>
      </c>
      <c r="T82" s="98">
        <v>5</v>
      </c>
      <c r="U82" s="98">
        <v>13</v>
      </c>
      <c r="V82" s="98"/>
      <c r="W82" s="98"/>
      <c r="X82" s="98"/>
      <c r="Y82" s="98"/>
      <c r="Z82" s="98"/>
      <c r="AA82" s="98"/>
      <c r="AB82" s="98"/>
      <c r="AC82" s="98"/>
      <c r="AD82" s="98"/>
      <c r="AE82" s="54"/>
      <c r="AF82" s="54"/>
      <c r="AG82" s="54"/>
      <c r="AH82" s="52"/>
    </row>
    <row r="83" spans="2:34" x14ac:dyDescent="0.2">
      <c r="B83" s="127">
        <v>13.9999</v>
      </c>
      <c r="C83" s="128" t="s">
        <v>176</v>
      </c>
      <c r="D83" s="129" t="s">
        <v>177</v>
      </c>
      <c r="E83" s="101">
        <f t="shared" si="29"/>
        <v>17</v>
      </c>
      <c r="F83" s="101">
        <f t="shared" si="30"/>
        <v>19</v>
      </c>
      <c r="G83" s="101">
        <f t="shared" si="31"/>
        <v>0</v>
      </c>
      <c r="H83" s="101">
        <f t="shared" si="32"/>
        <v>36</v>
      </c>
      <c r="I83" s="98">
        <v>3</v>
      </c>
      <c r="J83" s="98">
        <v>4</v>
      </c>
      <c r="K83" s="98"/>
      <c r="L83" s="98">
        <v>7</v>
      </c>
      <c r="M83" s="98">
        <v>2</v>
      </c>
      <c r="N83" s="98">
        <v>5</v>
      </c>
      <c r="O83" s="98">
        <v>7</v>
      </c>
      <c r="P83" s="98">
        <v>4</v>
      </c>
      <c r="Q83" s="98">
        <v>6</v>
      </c>
      <c r="R83" s="98">
        <v>10</v>
      </c>
      <c r="S83" s="98">
        <v>8</v>
      </c>
      <c r="T83" s="98">
        <v>4</v>
      </c>
      <c r="U83" s="98">
        <v>12</v>
      </c>
      <c r="V83" s="98"/>
      <c r="W83" s="98"/>
      <c r="X83" s="98"/>
      <c r="Y83" s="98"/>
      <c r="Z83" s="98"/>
      <c r="AA83" s="98"/>
      <c r="AB83" s="98"/>
      <c r="AC83" s="98"/>
      <c r="AD83" s="98"/>
      <c r="AE83" s="54"/>
      <c r="AF83" s="54"/>
      <c r="AG83" s="54"/>
      <c r="AH83" s="52"/>
    </row>
    <row r="84" spans="2:34" x14ac:dyDescent="0.2">
      <c r="B84" s="126" t="s">
        <v>430</v>
      </c>
      <c r="C84" s="117"/>
      <c r="D84" s="117"/>
      <c r="E84" s="98">
        <f t="shared" si="29"/>
        <v>58</v>
      </c>
      <c r="F84" s="98">
        <f t="shared" si="30"/>
        <v>1</v>
      </c>
      <c r="G84" s="98">
        <f t="shared" si="31"/>
        <v>0</v>
      </c>
      <c r="H84" s="98">
        <f t="shared" si="32"/>
        <v>59</v>
      </c>
      <c r="I84" s="98">
        <v>16</v>
      </c>
      <c r="J84" s="98"/>
      <c r="K84" s="98"/>
      <c r="L84" s="98">
        <v>16</v>
      </c>
      <c r="M84" s="98">
        <v>20</v>
      </c>
      <c r="N84" s="98"/>
      <c r="O84" s="98">
        <v>20</v>
      </c>
      <c r="P84" s="98">
        <v>4</v>
      </c>
      <c r="Q84" s="98">
        <v>1</v>
      </c>
      <c r="R84" s="98">
        <v>5</v>
      </c>
      <c r="S84" s="98">
        <v>18</v>
      </c>
      <c r="T84" s="98"/>
      <c r="U84" s="98">
        <v>18</v>
      </c>
      <c r="V84" s="98"/>
      <c r="W84" s="98"/>
      <c r="X84" s="98"/>
      <c r="Y84" s="98"/>
      <c r="Z84" s="98"/>
      <c r="AA84" s="98"/>
      <c r="AB84" s="98"/>
      <c r="AC84" s="98"/>
      <c r="AD84" s="98"/>
      <c r="AE84" s="54"/>
      <c r="AF84" s="54"/>
      <c r="AG84" s="54"/>
      <c r="AH84" s="52"/>
    </row>
    <row r="85" spans="2:34" x14ac:dyDescent="0.2">
      <c r="B85" s="127">
        <v>13.121</v>
      </c>
      <c r="C85" s="128" t="s">
        <v>185</v>
      </c>
      <c r="D85" s="129" t="s">
        <v>186</v>
      </c>
      <c r="E85" s="101">
        <f t="shared" si="29"/>
        <v>58</v>
      </c>
      <c r="F85" s="101">
        <f t="shared" si="30"/>
        <v>1</v>
      </c>
      <c r="G85" s="101">
        <f t="shared" si="31"/>
        <v>0</v>
      </c>
      <c r="H85" s="101">
        <f t="shared" si="32"/>
        <v>59</v>
      </c>
      <c r="I85" s="98">
        <v>16</v>
      </c>
      <c r="J85" s="98"/>
      <c r="K85" s="98"/>
      <c r="L85" s="98">
        <v>16</v>
      </c>
      <c r="M85" s="98">
        <v>20</v>
      </c>
      <c r="N85" s="98"/>
      <c r="O85" s="98">
        <v>20</v>
      </c>
      <c r="P85" s="98">
        <v>4</v>
      </c>
      <c r="Q85" s="98">
        <v>1</v>
      </c>
      <c r="R85" s="98">
        <v>5</v>
      </c>
      <c r="S85" s="98">
        <v>18</v>
      </c>
      <c r="T85" s="98"/>
      <c r="U85" s="98">
        <v>18</v>
      </c>
      <c r="V85" s="98"/>
      <c r="W85" s="98"/>
      <c r="X85" s="98"/>
      <c r="Y85" s="98"/>
      <c r="Z85" s="98"/>
      <c r="AA85" s="98"/>
      <c r="AB85" s="98"/>
      <c r="AC85" s="98"/>
      <c r="AD85" s="98"/>
      <c r="AE85" s="54"/>
      <c r="AF85" s="54"/>
      <c r="AG85" s="54"/>
      <c r="AH85" s="52"/>
    </row>
    <row r="86" spans="2:34" x14ac:dyDescent="0.2">
      <c r="B86" s="126" t="s">
        <v>431</v>
      </c>
      <c r="C86" s="117"/>
      <c r="D86" s="117"/>
      <c r="E86" s="98">
        <f t="shared" si="29"/>
        <v>170</v>
      </c>
      <c r="F86" s="98">
        <f t="shared" si="30"/>
        <v>20</v>
      </c>
      <c r="G86" s="98">
        <f t="shared" si="31"/>
        <v>0</v>
      </c>
      <c r="H86" s="98">
        <f t="shared" si="32"/>
        <v>190</v>
      </c>
      <c r="I86" s="98">
        <v>26</v>
      </c>
      <c r="J86" s="98">
        <v>2</v>
      </c>
      <c r="K86" s="98"/>
      <c r="L86" s="98">
        <v>28</v>
      </c>
      <c r="M86" s="98">
        <v>39</v>
      </c>
      <c r="N86" s="98">
        <v>8</v>
      </c>
      <c r="O86" s="98">
        <v>47</v>
      </c>
      <c r="P86" s="98">
        <v>31</v>
      </c>
      <c r="Q86" s="98">
        <v>6</v>
      </c>
      <c r="R86" s="98">
        <v>37</v>
      </c>
      <c r="S86" s="98">
        <v>73</v>
      </c>
      <c r="T86" s="98">
        <v>4</v>
      </c>
      <c r="U86" s="98">
        <v>77</v>
      </c>
      <c r="V86" s="98">
        <v>1</v>
      </c>
      <c r="W86" s="98"/>
      <c r="X86" s="98">
        <v>1</v>
      </c>
      <c r="Y86" s="98"/>
      <c r="Z86" s="98"/>
      <c r="AA86" s="98"/>
      <c r="AB86" s="98"/>
      <c r="AC86" s="98"/>
      <c r="AD86" s="98"/>
      <c r="AE86" s="54"/>
      <c r="AF86" s="54"/>
      <c r="AG86" s="54"/>
      <c r="AH86" s="52"/>
    </row>
    <row r="87" spans="2:34" x14ac:dyDescent="0.2">
      <c r="B87" s="127">
        <v>13.120200000000001</v>
      </c>
      <c r="C87" s="128" t="s">
        <v>137</v>
      </c>
      <c r="D87" s="129" t="s">
        <v>453</v>
      </c>
      <c r="E87" s="101">
        <f t="shared" si="29"/>
        <v>4</v>
      </c>
      <c r="F87" s="101">
        <f t="shared" si="30"/>
        <v>0</v>
      </c>
      <c r="G87" s="101">
        <f t="shared" si="31"/>
        <v>0</v>
      </c>
      <c r="H87" s="101">
        <f t="shared" si="32"/>
        <v>4</v>
      </c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>
        <v>4</v>
      </c>
      <c r="T87" s="98"/>
      <c r="U87" s="98">
        <v>4</v>
      </c>
      <c r="V87" s="98"/>
      <c r="W87" s="98"/>
      <c r="X87" s="98"/>
      <c r="Y87" s="98"/>
      <c r="Z87" s="98"/>
      <c r="AA87" s="98"/>
      <c r="AB87" s="98"/>
      <c r="AC87" s="98"/>
      <c r="AD87" s="98"/>
      <c r="AE87" s="54"/>
      <c r="AF87" s="54"/>
      <c r="AG87" s="54"/>
      <c r="AH87" s="52"/>
    </row>
    <row r="88" spans="2:34" x14ac:dyDescent="0.2">
      <c r="B88" s="125"/>
      <c r="C88" s="128" t="s">
        <v>139</v>
      </c>
      <c r="D88" s="129" t="s">
        <v>140</v>
      </c>
      <c r="E88" s="101">
        <f t="shared" si="29"/>
        <v>69</v>
      </c>
      <c r="F88" s="101">
        <f t="shared" si="30"/>
        <v>7</v>
      </c>
      <c r="G88" s="101">
        <f t="shared" si="31"/>
        <v>0</v>
      </c>
      <c r="H88" s="101">
        <f t="shared" si="32"/>
        <v>76</v>
      </c>
      <c r="I88" s="98">
        <v>16</v>
      </c>
      <c r="J88" s="98"/>
      <c r="K88" s="98"/>
      <c r="L88" s="98">
        <v>16</v>
      </c>
      <c r="M88" s="98">
        <v>11</v>
      </c>
      <c r="N88" s="98">
        <v>3</v>
      </c>
      <c r="O88" s="98">
        <v>14</v>
      </c>
      <c r="P88" s="98">
        <v>18</v>
      </c>
      <c r="Q88" s="98">
        <v>2</v>
      </c>
      <c r="R88" s="98">
        <v>20</v>
      </c>
      <c r="S88" s="98">
        <v>24</v>
      </c>
      <c r="T88" s="98">
        <v>2</v>
      </c>
      <c r="U88" s="98">
        <v>26</v>
      </c>
      <c r="V88" s="98"/>
      <c r="W88" s="98"/>
      <c r="X88" s="98"/>
      <c r="Y88" s="98"/>
      <c r="Z88" s="98"/>
      <c r="AA88" s="98"/>
      <c r="AB88" s="98"/>
      <c r="AC88" s="98"/>
      <c r="AD88" s="98"/>
      <c r="AE88" s="54"/>
      <c r="AF88" s="54"/>
      <c r="AG88" s="54"/>
      <c r="AH88" s="52"/>
    </row>
    <row r="89" spans="2:34" x14ac:dyDescent="0.2">
      <c r="B89" s="125"/>
      <c r="C89" s="128" t="s">
        <v>143</v>
      </c>
      <c r="D89" s="129" t="s">
        <v>454</v>
      </c>
      <c r="E89" s="101">
        <f t="shared" si="29"/>
        <v>25</v>
      </c>
      <c r="F89" s="101">
        <f t="shared" si="30"/>
        <v>2</v>
      </c>
      <c r="G89" s="101">
        <f t="shared" si="31"/>
        <v>0</v>
      </c>
      <c r="H89" s="101">
        <f t="shared" si="32"/>
        <v>27</v>
      </c>
      <c r="I89" s="98">
        <v>1</v>
      </c>
      <c r="J89" s="98"/>
      <c r="K89" s="98"/>
      <c r="L89" s="98">
        <v>1</v>
      </c>
      <c r="M89" s="98"/>
      <c r="N89" s="98"/>
      <c r="O89" s="98"/>
      <c r="P89" s="98">
        <v>4</v>
      </c>
      <c r="Q89" s="98">
        <v>1</v>
      </c>
      <c r="R89" s="98">
        <v>5</v>
      </c>
      <c r="S89" s="98">
        <v>20</v>
      </c>
      <c r="T89" s="98">
        <v>1</v>
      </c>
      <c r="U89" s="98">
        <v>21</v>
      </c>
      <c r="V89" s="98"/>
      <c r="W89" s="98"/>
      <c r="X89" s="98"/>
      <c r="Y89" s="98"/>
      <c r="Z89" s="98"/>
      <c r="AA89" s="98"/>
      <c r="AB89" s="98"/>
      <c r="AC89" s="98"/>
      <c r="AD89" s="98"/>
      <c r="AE89" s="54"/>
      <c r="AF89" s="54"/>
      <c r="AG89" s="54"/>
      <c r="AH89" s="52"/>
    </row>
    <row r="90" spans="2:34" x14ac:dyDescent="0.2">
      <c r="B90" s="125"/>
      <c r="C90" s="128" t="s">
        <v>503</v>
      </c>
      <c r="D90" s="129" t="s">
        <v>504</v>
      </c>
      <c r="E90" s="101">
        <f t="shared" si="29"/>
        <v>51</v>
      </c>
      <c r="F90" s="101">
        <f t="shared" si="30"/>
        <v>6</v>
      </c>
      <c r="G90" s="101">
        <f t="shared" si="31"/>
        <v>0</v>
      </c>
      <c r="H90" s="101">
        <f t="shared" si="32"/>
        <v>57</v>
      </c>
      <c r="I90" s="98">
        <v>6</v>
      </c>
      <c r="J90" s="98"/>
      <c r="K90" s="98"/>
      <c r="L90" s="98">
        <v>6</v>
      </c>
      <c r="M90" s="98">
        <v>20</v>
      </c>
      <c r="N90" s="98">
        <v>4</v>
      </c>
      <c r="O90" s="98">
        <v>24</v>
      </c>
      <c r="P90" s="98">
        <v>8</v>
      </c>
      <c r="Q90" s="98">
        <v>1</v>
      </c>
      <c r="R90" s="98">
        <v>9</v>
      </c>
      <c r="S90" s="98">
        <v>16</v>
      </c>
      <c r="T90" s="98">
        <v>1</v>
      </c>
      <c r="U90" s="98">
        <v>17</v>
      </c>
      <c r="V90" s="98">
        <v>1</v>
      </c>
      <c r="W90" s="98"/>
      <c r="X90" s="98">
        <v>1</v>
      </c>
      <c r="Y90" s="98"/>
      <c r="Z90" s="98"/>
      <c r="AA90" s="98"/>
      <c r="AB90" s="98"/>
      <c r="AC90" s="98"/>
      <c r="AD90" s="98"/>
      <c r="AE90" s="54"/>
      <c r="AF90" s="54"/>
      <c r="AG90" s="54"/>
      <c r="AH90" s="52"/>
    </row>
    <row r="91" spans="2:34" x14ac:dyDescent="0.2">
      <c r="B91" s="127">
        <v>13.1401</v>
      </c>
      <c r="C91" s="128" t="s">
        <v>141</v>
      </c>
      <c r="D91" s="129" t="s">
        <v>142</v>
      </c>
      <c r="E91" s="101">
        <f t="shared" si="29"/>
        <v>21</v>
      </c>
      <c r="F91" s="101">
        <f t="shared" si="30"/>
        <v>5</v>
      </c>
      <c r="G91" s="101">
        <f t="shared" si="31"/>
        <v>0</v>
      </c>
      <c r="H91" s="101">
        <f t="shared" si="32"/>
        <v>26</v>
      </c>
      <c r="I91" s="98">
        <v>3</v>
      </c>
      <c r="J91" s="98">
        <v>2</v>
      </c>
      <c r="K91" s="98"/>
      <c r="L91" s="98">
        <v>5</v>
      </c>
      <c r="M91" s="98">
        <v>8</v>
      </c>
      <c r="N91" s="98">
        <v>1</v>
      </c>
      <c r="O91" s="98">
        <v>9</v>
      </c>
      <c r="P91" s="98">
        <v>1</v>
      </c>
      <c r="Q91" s="98">
        <v>2</v>
      </c>
      <c r="R91" s="98">
        <v>3</v>
      </c>
      <c r="S91" s="98">
        <v>9</v>
      </c>
      <c r="T91" s="98"/>
      <c r="U91" s="98">
        <v>9</v>
      </c>
      <c r="V91" s="98"/>
      <c r="W91" s="98"/>
      <c r="X91" s="98"/>
      <c r="Y91" s="98"/>
      <c r="Z91" s="98"/>
      <c r="AA91" s="98"/>
      <c r="AB91" s="98"/>
      <c r="AC91" s="98"/>
      <c r="AD91" s="98"/>
      <c r="AE91" s="54"/>
      <c r="AF91" s="54"/>
      <c r="AG91" s="54"/>
      <c r="AH91" s="52"/>
    </row>
    <row r="92" spans="2:34" x14ac:dyDescent="0.2">
      <c r="B92" s="126" t="s">
        <v>432</v>
      </c>
      <c r="C92" s="117"/>
      <c r="D92" s="117"/>
      <c r="E92" s="98">
        <f t="shared" si="29"/>
        <v>220</v>
      </c>
      <c r="F92" s="98">
        <f t="shared" si="30"/>
        <v>153</v>
      </c>
      <c r="G92" s="98">
        <f t="shared" si="31"/>
        <v>0</v>
      </c>
      <c r="H92" s="98">
        <f t="shared" si="32"/>
        <v>373</v>
      </c>
      <c r="I92" s="98">
        <v>55</v>
      </c>
      <c r="J92" s="98">
        <v>47</v>
      </c>
      <c r="K92" s="98"/>
      <c r="L92" s="98">
        <v>102</v>
      </c>
      <c r="M92" s="98">
        <v>72</v>
      </c>
      <c r="N92" s="98">
        <v>33</v>
      </c>
      <c r="O92" s="98">
        <v>105</v>
      </c>
      <c r="P92" s="98">
        <v>34</v>
      </c>
      <c r="Q92" s="98">
        <v>29</v>
      </c>
      <c r="R92" s="98">
        <v>63</v>
      </c>
      <c r="S92" s="98">
        <v>57</v>
      </c>
      <c r="T92" s="98">
        <v>44</v>
      </c>
      <c r="U92" s="98">
        <v>101</v>
      </c>
      <c r="V92" s="98">
        <v>2</v>
      </c>
      <c r="W92" s="98"/>
      <c r="X92" s="98">
        <v>2</v>
      </c>
      <c r="Y92" s="98"/>
      <c r="Z92" s="98"/>
      <c r="AA92" s="98"/>
      <c r="AB92" s="98"/>
      <c r="AC92" s="98"/>
      <c r="AD92" s="98"/>
      <c r="AE92" s="54"/>
      <c r="AF92" s="54"/>
      <c r="AG92" s="54"/>
      <c r="AH92" s="52"/>
    </row>
    <row r="93" spans="2:34" x14ac:dyDescent="0.2">
      <c r="B93" s="127">
        <v>13.1205</v>
      </c>
      <c r="C93" s="128" t="s">
        <v>160</v>
      </c>
      <c r="D93" s="129" t="s">
        <v>161</v>
      </c>
      <c r="E93" s="101">
        <f t="shared" si="29"/>
        <v>37</v>
      </c>
      <c r="F93" s="101">
        <f t="shared" si="30"/>
        <v>26</v>
      </c>
      <c r="G93" s="101">
        <f t="shared" si="31"/>
        <v>0</v>
      </c>
      <c r="H93" s="101">
        <f t="shared" si="32"/>
        <v>63</v>
      </c>
      <c r="I93" s="98">
        <v>10</v>
      </c>
      <c r="J93" s="98">
        <v>6</v>
      </c>
      <c r="K93" s="98"/>
      <c r="L93" s="98">
        <v>16</v>
      </c>
      <c r="M93" s="98">
        <v>7</v>
      </c>
      <c r="N93" s="98">
        <v>4</v>
      </c>
      <c r="O93" s="98">
        <v>11</v>
      </c>
      <c r="P93" s="98">
        <v>10</v>
      </c>
      <c r="Q93" s="98">
        <v>6</v>
      </c>
      <c r="R93" s="98">
        <v>16</v>
      </c>
      <c r="S93" s="98">
        <v>10</v>
      </c>
      <c r="T93" s="98">
        <v>10</v>
      </c>
      <c r="U93" s="98">
        <v>20</v>
      </c>
      <c r="V93" s="98"/>
      <c r="W93" s="98"/>
      <c r="X93" s="98"/>
      <c r="Y93" s="98"/>
      <c r="Z93" s="98"/>
      <c r="AA93" s="98"/>
      <c r="AB93" s="98"/>
      <c r="AC93" s="98"/>
      <c r="AD93" s="98"/>
      <c r="AE93" s="54"/>
      <c r="AF93" s="54"/>
      <c r="AG93" s="54"/>
      <c r="AH93" s="52"/>
    </row>
    <row r="94" spans="2:34" x14ac:dyDescent="0.2">
      <c r="B94" s="127">
        <v>13.1311</v>
      </c>
      <c r="C94" s="128" t="s">
        <v>170</v>
      </c>
      <c r="D94" s="129" t="s">
        <v>456</v>
      </c>
      <c r="E94" s="101">
        <f t="shared" si="29"/>
        <v>18</v>
      </c>
      <c r="F94" s="101">
        <f t="shared" si="30"/>
        <v>9</v>
      </c>
      <c r="G94" s="101">
        <f t="shared" si="31"/>
        <v>0</v>
      </c>
      <c r="H94" s="101">
        <f t="shared" si="32"/>
        <v>27</v>
      </c>
      <c r="I94" s="98">
        <v>5</v>
      </c>
      <c r="J94" s="98">
        <v>3</v>
      </c>
      <c r="K94" s="98"/>
      <c r="L94" s="98">
        <v>8</v>
      </c>
      <c r="M94" s="98">
        <v>6</v>
      </c>
      <c r="N94" s="98"/>
      <c r="O94" s="98">
        <v>6</v>
      </c>
      <c r="P94" s="98">
        <v>1</v>
      </c>
      <c r="Q94" s="98">
        <v>4</v>
      </c>
      <c r="R94" s="98">
        <v>5</v>
      </c>
      <c r="S94" s="98">
        <v>6</v>
      </c>
      <c r="T94" s="98">
        <v>2</v>
      </c>
      <c r="U94" s="98">
        <v>8</v>
      </c>
      <c r="V94" s="98"/>
      <c r="W94" s="98"/>
      <c r="X94" s="98"/>
      <c r="Y94" s="98"/>
      <c r="Z94" s="98"/>
      <c r="AA94" s="98"/>
      <c r="AB94" s="98"/>
      <c r="AC94" s="98"/>
      <c r="AD94" s="98"/>
      <c r="AE94" s="54"/>
      <c r="AF94" s="54"/>
      <c r="AG94" s="54"/>
      <c r="AH94" s="52"/>
    </row>
    <row r="95" spans="2:34" x14ac:dyDescent="0.2">
      <c r="B95" s="127">
        <v>13.131399999999999</v>
      </c>
      <c r="C95" s="128" t="s">
        <v>158</v>
      </c>
      <c r="D95" s="129" t="s">
        <v>159</v>
      </c>
      <c r="E95" s="101">
        <f t="shared" ref="E95:E142" si="33">I95+M95+P95+S95+V95+Y95+AB95</f>
        <v>26</v>
      </c>
      <c r="F95" s="101">
        <f t="shared" ref="F95:F142" si="34">J95+N95+Q95+T95+W95+Z95+AC95</f>
        <v>46</v>
      </c>
      <c r="G95" s="101">
        <f t="shared" ref="G95:G142" si="35">K95</f>
        <v>0</v>
      </c>
      <c r="H95" s="101">
        <f t="shared" ref="H95:H142" si="36">SUM(E95:G95)</f>
        <v>72</v>
      </c>
      <c r="I95" s="98">
        <v>8</v>
      </c>
      <c r="J95" s="98">
        <v>22</v>
      </c>
      <c r="K95" s="98"/>
      <c r="L95" s="98">
        <v>30</v>
      </c>
      <c r="M95" s="98">
        <v>6</v>
      </c>
      <c r="N95" s="98">
        <v>10</v>
      </c>
      <c r="O95" s="98">
        <v>16</v>
      </c>
      <c r="P95" s="98">
        <v>3</v>
      </c>
      <c r="Q95" s="98">
        <v>5</v>
      </c>
      <c r="R95" s="98">
        <v>8</v>
      </c>
      <c r="S95" s="98">
        <v>9</v>
      </c>
      <c r="T95" s="98">
        <v>9</v>
      </c>
      <c r="U95" s="98">
        <v>18</v>
      </c>
      <c r="V95" s="98"/>
      <c r="W95" s="98"/>
      <c r="X95" s="98"/>
      <c r="Y95" s="98"/>
      <c r="Z95" s="98"/>
      <c r="AA95" s="98"/>
      <c r="AB95" s="98"/>
      <c r="AC95" s="98"/>
      <c r="AD95" s="98"/>
      <c r="AE95" s="54"/>
      <c r="AF95" s="54"/>
      <c r="AG95" s="54"/>
      <c r="AH95" s="52"/>
    </row>
    <row r="96" spans="2:34" x14ac:dyDescent="0.2">
      <c r="B96" s="127">
        <v>13.131600000000001</v>
      </c>
      <c r="C96" s="128" t="s">
        <v>150</v>
      </c>
      <c r="D96" s="129" t="s">
        <v>457</v>
      </c>
      <c r="E96" s="101">
        <f t="shared" si="33"/>
        <v>31</v>
      </c>
      <c r="F96" s="101">
        <f t="shared" si="34"/>
        <v>9</v>
      </c>
      <c r="G96" s="101">
        <f t="shared" si="35"/>
        <v>0</v>
      </c>
      <c r="H96" s="101">
        <f t="shared" si="36"/>
        <v>40</v>
      </c>
      <c r="I96" s="98">
        <v>7</v>
      </c>
      <c r="J96" s="98">
        <v>3</v>
      </c>
      <c r="K96" s="98"/>
      <c r="L96" s="98">
        <v>10</v>
      </c>
      <c r="M96" s="98">
        <v>15</v>
      </c>
      <c r="N96" s="98">
        <v>3</v>
      </c>
      <c r="O96" s="98">
        <v>18</v>
      </c>
      <c r="P96" s="98">
        <v>3</v>
      </c>
      <c r="Q96" s="98">
        <v>1</v>
      </c>
      <c r="R96" s="98">
        <v>4</v>
      </c>
      <c r="S96" s="98">
        <v>6</v>
      </c>
      <c r="T96" s="98">
        <v>2</v>
      </c>
      <c r="U96" s="98">
        <v>8</v>
      </c>
      <c r="V96" s="98"/>
      <c r="W96" s="98"/>
      <c r="X96" s="98"/>
      <c r="Y96" s="98"/>
      <c r="Z96" s="98"/>
      <c r="AA96" s="98"/>
      <c r="AB96" s="98"/>
      <c r="AC96" s="98"/>
      <c r="AD96" s="98"/>
      <c r="AE96" s="54"/>
      <c r="AF96" s="54"/>
      <c r="AG96" s="54"/>
      <c r="AH96" s="52"/>
    </row>
    <row r="97" spans="2:34" x14ac:dyDescent="0.2">
      <c r="B97" s="127">
        <v>13.1318</v>
      </c>
      <c r="C97" s="128" t="s">
        <v>164</v>
      </c>
      <c r="D97" s="129" t="s">
        <v>458</v>
      </c>
      <c r="E97" s="101">
        <f t="shared" si="33"/>
        <v>2</v>
      </c>
      <c r="F97" s="101">
        <f t="shared" si="34"/>
        <v>0</v>
      </c>
      <c r="G97" s="101">
        <f t="shared" si="35"/>
        <v>0</v>
      </c>
      <c r="H97" s="101">
        <f t="shared" si="36"/>
        <v>2</v>
      </c>
      <c r="I97" s="98"/>
      <c r="J97" s="98"/>
      <c r="K97" s="98"/>
      <c r="L97" s="98"/>
      <c r="M97" s="98"/>
      <c r="N97" s="98"/>
      <c r="O97" s="98"/>
      <c r="P97" s="98">
        <v>1</v>
      </c>
      <c r="Q97" s="98"/>
      <c r="R97" s="98">
        <v>1</v>
      </c>
      <c r="S97" s="98">
        <v>1</v>
      </c>
      <c r="T97" s="98"/>
      <c r="U97" s="98">
        <v>1</v>
      </c>
      <c r="V97" s="98"/>
      <c r="W97" s="98"/>
      <c r="X97" s="98"/>
      <c r="Y97" s="98"/>
      <c r="Z97" s="98"/>
      <c r="AA97" s="98"/>
      <c r="AB97" s="98"/>
      <c r="AC97" s="98"/>
      <c r="AD97" s="98"/>
      <c r="AE97" s="54"/>
      <c r="AF97" s="54"/>
      <c r="AG97" s="54"/>
      <c r="AH97" s="52"/>
    </row>
    <row r="98" spans="2:34" x14ac:dyDescent="0.2">
      <c r="B98" s="127">
        <v>13.132199999999999</v>
      </c>
      <c r="C98" s="128" t="s">
        <v>148</v>
      </c>
      <c r="D98" s="129" t="s">
        <v>459</v>
      </c>
      <c r="E98" s="101">
        <f t="shared" si="33"/>
        <v>27</v>
      </c>
      <c r="F98" s="101">
        <f t="shared" si="34"/>
        <v>11</v>
      </c>
      <c r="G98" s="101">
        <f t="shared" si="35"/>
        <v>0</v>
      </c>
      <c r="H98" s="101">
        <f t="shared" si="36"/>
        <v>38</v>
      </c>
      <c r="I98" s="98">
        <v>7</v>
      </c>
      <c r="J98" s="98">
        <v>2</v>
      </c>
      <c r="K98" s="98"/>
      <c r="L98" s="98">
        <v>9</v>
      </c>
      <c r="M98" s="98">
        <v>10</v>
      </c>
      <c r="N98" s="98">
        <v>5</v>
      </c>
      <c r="O98" s="98">
        <v>15</v>
      </c>
      <c r="P98" s="98">
        <v>5</v>
      </c>
      <c r="Q98" s="98">
        <v>2</v>
      </c>
      <c r="R98" s="98">
        <v>7</v>
      </c>
      <c r="S98" s="98">
        <v>4</v>
      </c>
      <c r="T98" s="98">
        <v>2</v>
      </c>
      <c r="U98" s="98">
        <v>6</v>
      </c>
      <c r="V98" s="98">
        <v>1</v>
      </c>
      <c r="W98" s="98"/>
      <c r="X98" s="98">
        <v>1</v>
      </c>
      <c r="Y98" s="98"/>
      <c r="Z98" s="98"/>
      <c r="AA98" s="98"/>
      <c r="AB98" s="98"/>
      <c r="AC98" s="98"/>
      <c r="AD98" s="98"/>
      <c r="AE98" s="54"/>
      <c r="AF98" s="54"/>
      <c r="AG98" s="54"/>
      <c r="AH98" s="52"/>
    </row>
    <row r="99" spans="2:34" x14ac:dyDescent="0.2">
      <c r="B99" s="127">
        <v>13.132300000000001</v>
      </c>
      <c r="C99" s="128" t="s">
        <v>174</v>
      </c>
      <c r="D99" s="129" t="s">
        <v>460</v>
      </c>
      <c r="E99" s="101">
        <f t="shared" si="33"/>
        <v>29</v>
      </c>
      <c r="F99" s="101">
        <f t="shared" si="34"/>
        <v>16</v>
      </c>
      <c r="G99" s="101">
        <f t="shared" si="35"/>
        <v>0</v>
      </c>
      <c r="H99" s="101">
        <f t="shared" si="36"/>
        <v>45</v>
      </c>
      <c r="I99" s="98">
        <v>10</v>
      </c>
      <c r="J99" s="98">
        <v>6</v>
      </c>
      <c r="K99" s="98"/>
      <c r="L99" s="98">
        <v>16</v>
      </c>
      <c r="M99" s="98">
        <v>12</v>
      </c>
      <c r="N99" s="98">
        <v>4</v>
      </c>
      <c r="O99" s="98">
        <v>16</v>
      </c>
      <c r="P99" s="98">
        <v>1</v>
      </c>
      <c r="Q99" s="98">
        <v>4</v>
      </c>
      <c r="R99" s="98">
        <v>5</v>
      </c>
      <c r="S99" s="98">
        <v>6</v>
      </c>
      <c r="T99" s="98">
        <v>2</v>
      </c>
      <c r="U99" s="98">
        <v>8</v>
      </c>
      <c r="V99" s="98"/>
      <c r="W99" s="98"/>
      <c r="X99" s="98"/>
      <c r="Y99" s="98"/>
      <c r="Z99" s="98"/>
      <c r="AA99" s="98"/>
      <c r="AB99" s="98"/>
      <c r="AC99" s="98"/>
      <c r="AD99" s="98"/>
      <c r="AE99" s="54"/>
      <c r="AF99" s="54"/>
      <c r="AG99" s="54"/>
      <c r="AH99" s="52"/>
    </row>
    <row r="100" spans="2:34" x14ac:dyDescent="0.2">
      <c r="B100" s="127">
        <v>13.1328</v>
      </c>
      <c r="C100" s="128" t="s">
        <v>168</v>
      </c>
      <c r="D100" s="129" t="s">
        <v>461</v>
      </c>
      <c r="E100" s="101">
        <f t="shared" si="33"/>
        <v>7</v>
      </c>
      <c r="F100" s="101">
        <f t="shared" si="34"/>
        <v>11</v>
      </c>
      <c r="G100" s="101">
        <f t="shared" si="35"/>
        <v>0</v>
      </c>
      <c r="H100" s="101">
        <f t="shared" si="36"/>
        <v>18</v>
      </c>
      <c r="I100" s="98"/>
      <c r="J100" s="98"/>
      <c r="K100" s="98"/>
      <c r="L100" s="98"/>
      <c r="M100" s="98">
        <v>2</v>
      </c>
      <c r="N100" s="98">
        <v>1</v>
      </c>
      <c r="O100" s="98">
        <v>3</v>
      </c>
      <c r="P100" s="98">
        <v>2</v>
      </c>
      <c r="Q100" s="98">
        <v>2</v>
      </c>
      <c r="R100" s="98">
        <v>4</v>
      </c>
      <c r="S100" s="98">
        <v>3</v>
      </c>
      <c r="T100" s="98">
        <v>8</v>
      </c>
      <c r="U100" s="98">
        <v>11</v>
      </c>
      <c r="V100" s="98"/>
      <c r="W100" s="98"/>
      <c r="X100" s="98"/>
      <c r="Y100" s="98"/>
      <c r="Z100" s="98"/>
      <c r="AA100" s="98"/>
      <c r="AB100" s="98"/>
      <c r="AC100" s="98"/>
      <c r="AD100" s="98"/>
      <c r="AE100" s="54"/>
      <c r="AF100" s="54"/>
      <c r="AG100" s="54"/>
      <c r="AH100" s="52"/>
    </row>
    <row r="101" spans="2:34" x14ac:dyDescent="0.2">
      <c r="B101" s="127">
        <v>13.132899999999999</v>
      </c>
      <c r="C101" s="128" t="s">
        <v>166</v>
      </c>
      <c r="D101" s="129" t="s">
        <v>462</v>
      </c>
      <c r="E101" s="101">
        <f t="shared" si="33"/>
        <v>6</v>
      </c>
      <c r="F101" s="101">
        <f t="shared" si="34"/>
        <v>5</v>
      </c>
      <c r="G101" s="101">
        <f t="shared" si="35"/>
        <v>0</v>
      </c>
      <c r="H101" s="101">
        <f t="shared" si="36"/>
        <v>11</v>
      </c>
      <c r="I101" s="98">
        <v>2</v>
      </c>
      <c r="J101" s="98">
        <v>2</v>
      </c>
      <c r="K101" s="98"/>
      <c r="L101" s="98">
        <v>4</v>
      </c>
      <c r="M101" s="98">
        <v>3</v>
      </c>
      <c r="N101" s="98">
        <v>2</v>
      </c>
      <c r="O101" s="98">
        <v>5</v>
      </c>
      <c r="P101" s="98"/>
      <c r="Q101" s="98">
        <v>1</v>
      </c>
      <c r="R101" s="98">
        <v>1</v>
      </c>
      <c r="S101" s="98">
        <v>1</v>
      </c>
      <c r="T101" s="98"/>
      <c r="U101" s="98">
        <v>1</v>
      </c>
      <c r="V101" s="98"/>
      <c r="W101" s="98"/>
      <c r="X101" s="98"/>
      <c r="Y101" s="98"/>
      <c r="Z101" s="98"/>
      <c r="AA101" s="98"/>
      <c r="AB101" s="98"/>
      <c r="AC101" s="98"/>
      <c r="AD101" s="98"/>
      <c r="AE101" s="54"/>
      <c r="AF101" s="54"/>
      <c r="AG101" s="54"/>
      <c r="AH101" s="52"/>
    </row>
    <row r="102" spans="2:34" x14ac:dyDescent="0.2">
      <c r="B102" s="127">
        <v>13.132999999999999</v>
      </c>
      <c r="C102" s="128" t="s">
        <v>162</v>
      </c>
      <c r="D102" s="129" t="s">
        <v>463</v>
      </c>
      <c r="E102" s="101">
        <f t="shared" si="33"/>
        <v>21</v>
      </c>
      <c r="F102" s="101">
        <f t="shared" si="34"/>
        <v>8</v>
      </c>
      <c r="G102" s="101">
        <f t="shared" si="35"/>
        <v>0</v>
      </c>
      <c r="H102" s="101">
        <f t="shared" si="36"/>
        <v>29</v>
      </c>
      <c r="I102" s="98">
        <v>4</v>
      </c>
      <c r="J102" s="98">
        <v>2</v>
      </c>
      <c r="K102" s="98"/>
      <c r="L102" s="98">
        <v>6</v>
      </c>
      <c r="M102" s="98">
        <v>6</v>
      </c>
      <c r="N102" s="98">
        <v>1</v>
      </c>
      <c r="O102" s="98">
        <v>7</v>
      </c>
      <c r="P102" s="98">
        <v>4</v>
      </c>
      <c r="Q102" s="98">
        <v>2</v>
      </c>
      <c r="R102" s="98">
        <v>6</v>
      </c>
      <c r="S102" s="98">
        <v>7</v>
      </c>
      <c r="T102" s="98">
        <v>3</v>
      </c>
      <c r="U102" s="98">
        <v>10</v>
      </c>
      <c r="V102" s="98"/>
      <c r="W102" s="98"/>
      <c r="X102" s="98"/>
      <c r="Y102" s="98"/>
      <c r="Z102" s="98"/>
      <c r="AA102" s="98"/>
      <c r="AB102" s="98"/>
      <c r="AC102" s="98"/>
      <c r="AD102" s="98"/>
      <c r="AE102" s="54"/>
      <c r="AF102" s="54"/>
      <c r="AG102" s="54"/>
      <c r="AH102" s="52"/>
    </row>
    <row r="103" spans="2:34" x14ac:dyDescent="0.2">
      <c r="B103" s="127" t="s">
        <v>512</v>
      </c>
      <c r="C103" s="128" t="s">
        <v>513</v>
      </c>
      <c r="D103" s="129" t="s">
        <v>514</v>
      </c>
      <c r="E103" s="101">
        <f t="shared" si="33"/>
        <v>16</v>
      </c>
      <c r="F103" s="101">
        <f t="shared" si="34"/>
        <v>12</v>
      </c>
      <c r="G103" s="101">
        <f t="shared" si="35"/>
        <v>0</v>
      </c>
      <c r="H103" s="101">
        <f t="shared" si="36"/>
        <v>28</v>
      </c>
      <c r="I103" s="98">
        <v>2</v>
      </c>
      <c r="J103" s="98">
        <v>1</v>
      </c>
      <c r="K103" s="98"/>
      <c r="L103" s="98">
        <v>3</v>
      </c>
      <c r="M103" s="98">
        <v>5</v>
      </c>
      <c r="N103" s="98">
        <v>3</v>
      </c>
      <c r="O103" s="98">
        <v>8</v>
      </c>
      <c r="P103" s="98">
        <v>4</v>
      </c>
      <c r="Q103" s="98">
        <v>2</v>
      </c>
      <c r="R103" s="98">
        <v>6</v>
      </c>
      <c r="S103" s="98">
        <v>4</v>
      </c>
      <c r="T103" s="98">
        <v>6</v>
      </c>
      <c r="U103" s="98">
        <v>10</v>
      </c>
      <c r="V103" s="98">
        <v>1</v>
      </c>
      <c r="W103" s="98"/>
      <c r="X103" s="98">
        <v>1</v>
      </c>
      <c r="Y103" s="98"/>
      <c r="Z103" s="98"/>
      <c r="AA103" s="98"/>
      <c r="AB103" s="98"/>
      <c r="AC103" s="98"/>
      <c r="AD103" s="98"/>
      <c r="AE103" s="54"/>
      <c r="AF103" s="54"/>
      <c r="AG103" s="54"/>
      <c r="AH103" s="52"/>
    </row>
    <row r="104" spans="2:34" x14ac:dyDescent="0.2">
      <c r="B104" s="124" t="s">
        <v>464</v>
      </c>
      <c r="C104" s="125"/>
      <c r="D104" s="12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54"/>
      <c r="AF104" s="54"/>
      <c r="AG104" s="54"/>
      <c r="AH104" s="52"/>
    </row>
    <row r="105" spans="2:34" x14ac:dyDescent="0.2">
      <c r="B105" s="92" t="s">
        <v>38</v>
      </c>
      <c r="C105" s="116"/>
      <c r="D105" s="116"/>
      <c r="E105" s="93">
        <f t="shared" si="33"/>
        <v>10</v>
      </c>
      <c r="F105" s="93">
        <f t="shared" si="34"/>
        <v>8</v>
      </c>
      <c r="G105" s="93">
        <f t="shared" si="35"/>
        <v>0</v>
      </c>
      <c r="H105" s="93">
        <f t="shared" si="36"/>
        <v>18</v>
      </c>
      <c r="I105" s="93">
        <v>1</v>
      </c>
      <c r="J105" s="93"/>
      <c r="K105" s="93"/>
      <c r="L105" s="93">
        <v>1</v>
      </c>
      <c r="M105" s="93"/>
      <c r="N105" s="93">
        <v>1</v>
      </c>
      <c r="O105" s="93">
        <v>1</v>
      </c>
      <c r="P105" s="93"/>
      <c r="Q105" s="93"/>
      <c r="R105" s="93"/>
      <c r="S105" s="93"/>
      <c r="T105" s="93"/>
      <c r="U105" s="93"/>
      <c r="V105" s="93"/>
      <c r="W105" s="93">
        <v>1</v>
      </c>
      <c r="X105" s="93">
        <v>1</v>
      </c>
      <c r="Y105" s="93">
        <v>9</v>
      </c>
      <c r="Z105" s="93">
        <v>6</v>
      </c>
      <c r="AA105" s="93">
        <v>15</v>
      </c>
      <c r="AB105" s="93"/>
      <c r="AC105" s="93"/>
      <c r="AD105" s="93"/>
      <c r="AE105" s="54"/>
      <c r="AF105" s="54"/>
      <c r="AG105" s="54"/>
      <c r="AH105" s="52"/>
    </row>
    <row r="106" spans="2:34" x14ac:dyDescent="0.2">
      <c r="B106" s="126" t="s">
        <v>436</v>
      </c>
      <c r="C106" s="117"/>
      <c r="D106" s="117"/>
      <c r="E106" s="98">
        <f t="shared" si="33"/>
        <v>0</v>
      </c>
      <c r="F106" s="98">
        <f t="shared" si="34"/>
        <v>1</v>
      </c>
      <c r="G106" s="98">
        <f t="shared" si="35"/>
        <v>0</v>
      </c>
      <c r="H106" s="98">
        <f t="shared" si="36"/>
        <v>1</v>
      </c>
      <c r="I106" s="98"/>
      <c r="J106" s="98"/>
      <c r="K106" s="98"/>
      <c r="L106" s="98"/>
      <c r="M106" s="98"/>
      <c r="N106" s="98">
        <v>1</v>
      </c>
      <c r="O106" s="98">
        <v>1</v>
      </c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54"/>
      <c r="AF106" s="54"/>
      <c r="AG106" s="54"/>
      <c r="AH106" s="52"/>
    </row>
    <row r="107" spans="2:34" x14ac:dyDescent="0.2">
      <c r="B107" s="127" t="s">
        <v>216</v>
      </c>
      <c r="C107" s="128" t="s">
        <v>217</v>
      </c>
      <c r="D107" s="129" t="s">
        <v>472</v>
      </c>
      <c r="E107" s="101">
        <f t="shared" si="33"/>
        <v>0</v>
      </c>
      <c r="F107" s="101">
        <f t="shared" si="34"/>
        <v>1</v>
      </c>
      <c r="G107" s="101">
        <f t="shared" si="35"/>
        <v>0</v>
      </c>
      <c r="H107" s="101">
        <f t="shared" si="36"/>
        <v>1</v>
      </c>
      <c r="I107" s="98"/>
      <c r="J107" s="98"/>
      <c r="K107" s="98"/>
      <c r="L107" s="98"/>
      <c r="M107" s="98"/>
      <c r="N107" s="98">
        <v>1</v>
      </c>
      <c r="O107" s="98">
        <v>1</v>
      </c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54"/>
      <c r="AF107" s="54"/>
      <c r="AG107" s="54"/>
      <c r="AH107" s="52"/>
    </row>
    <row r="108" spans="2:34" x14ac:dyDescent="0.2">
      <c r="B108" s="126" t="s">
        <v>289</v>
      </c>
      <c r="C108" s="117"/>
      <c r="D108" s="117"/>
      <c r="E108" s="98">
        <f t="shared" si="33"/>
        <v>10</v>
      </c>
      <c r="F108" s="98">
        <f t="shared" si="34"/>
        <v>7</v>
      </c>
      <c r="G108" s="98">
        <f t="shared" si="35"/>
        <v>0</v>
      </c>
      <c r="H108" s="98">
        <f t="shared" si="36"/>
        <v>17</v>
      </c>
      <c r="I108" s="98">
        <v>1</v>
      </c>
      <c r="J108" s="98"/>
      <c r="K108" s="98"/>
      <c r="L108" s="98">
        <v>1</v>
      </c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>
        <v>1</v>
      </c>
      <c r="X108" s="98">
        <v>1</v>
      </c>
      <c r="Y108" s="98">
        <v>9</v>
      </c>
      <c r="Z108" s="98">
        <v>6</v>
      </c>
      <c r="AA108" s="98">
        <v>15</v>
      </c>
      <c r="AB108" s="98"/>
      <c r="AC108" s="98"/>
      <c r="AD108" s="98"/>
      <c r="AE108" s="54"/>
      <c r="AF108" s="54"/>
      <c r="AG108" s="54"/>
      <c r="AH108" s="52"/>
    </row>
    <row r="109" spans="2:34" x14ac:dyDescent="0.2">
      <c r="B109" s="127" t="s">
        <v>233</v>
      </c>
      <c r="C109" s="128" t="s">
        <v>233</v>
      </c>
      <c r="D109" s="129" t="s">
        <v>234</v>
      </c>
      <c r="E109" s="101">
        <f t="shared" si="33"/>
        <v>10</v>
      </c>
      <c r="F109" s="101">
        <f t="shared" si="34"/>
        <v>7</v>
      </c>
      <c r="G109" s="101">
        <f t="shared" si="35"/>
        <v>0</v>
      </c>
      <c r="H109" s="101">
        <f t="shared" si="36"/>
        <v>17</v>
      </c>
      <c r="I109" s="98">
        <v>1</v>
      </c>
      <c r="J109" s="98"/>
      <c r="K109" s="98"/>
      <c r="L109" s="98">
        <v>1</v>
      </c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>
        <v>1</v>
      </c>
      <c r="X109" s="98">
        <v>1</v>
      </c>
      <c r="Y109" s="98">
        <v>9</v>
      </c>
      <c r="Z109" s="98">
        <v>6</v>
      </c>
      <c r="AA109" s="98">
        <v>15</v>
      </c>
      <c r="AB109" s="98"/>
      <c r="AC109" s="98"/>
      <c r="AD109" s="98"/>
      <c r="AE109" s="54"/>
      <c r="AF109" s="54"/>
      <c r="AG109" s="54"/>
      <c r="AH109" s="52"/>
    </row>
    <row r="110" spans="2:34" x14ac:dyDescent="0.2">
      <c r="B110" s="124" t="s">
        <v>473</v>
      </c>
      <c r="C110" s="125"/>
      <c r="D110" s="12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54"/>
      <c r="AF110" s="54"/>
      <c r="AG110" s="54"/>
      <c r="AH110" s="52"/>
    </row>
    <row r="111" spans="2:34" x14ac:dyDescent="0.2">
      <c r="B111" s="92" t="s">
        <v>38</v>
      </c>
      <c r="C111" s="116"/>
      <c r="D111" s="116"/>
      <c r="E111" s="93">
        <f t="shared" si="33"/>
        <v>119</v>
      </c>
      <c r="F111" s="93">
        <f t="shared" si="34"/>
        <v>89</v>
      </c>
      <c r="G111" s="93">
        <f t="shared" si="35"/>
        <v>0</v>
      </c>
      <c r="H111" s="93">
        <f t="shared" si="36"/>
        <v>208</v>
      </c>
      <c r="I111" s="93">
        <v>41</v>
      </c>
      <c r="J111" s="93">
        <v>32</v>
      </c>
      <c r="K111" s="93"/>
      <c r="L111" s="93">
        <v>73</v>
      </c>
      <c r="M111" s="93">
        <v>48</v>
      </c>
      <c r="N111" s="93">
        <v>27</v>
      </c>
      <c r="O111" s="93">
        <v>75</v>
      </c>
      <c r="P111" s="93">
        <v>11</v>
      </c>
      <c r="Q111" s="93">
        <v>14</v>
      </c>
      <c r="R111" s="93">
        <v>25</v>
      </c>
      <c r="S111" s="93">
        <v>17</v>
      </c>
      <c r="T111" s="93">
        <v>8</v>
      </c>
      <c r="U111" s="93">
        <v>25</v>
      </c>
      <c r="V111" s="93">
        <v>2</v>
      </c>
      <c r="W111" s="93">
        <v>8</v>
      </c>
      <c r="X111" s="93">
        <v>10</v>
      </c>
      <c r="Y111" s="93"/>
      <c r="Z111" s="93"/>
      <c r="AA111" s="93"/>
      <c r="AB111" s="93"/>
      <c r="AC111" s="93"/>
      <c r="AD111" s="93"/>
      <c r="AE111" s="54"/>
      <c r="AF111" s="54"/>
      <c r="AG111" s="54"/>
      <c r="AH111" s="52"/>
    </row>
    <row r="112" spans="2:34" x14ac:dyDescent="0.2">
      <c r="B112" s="126" t="s">
        <v>51</v>
      </c>
      <c r="C112" s="117"/>
      <c r="D112" s="117"/>
      <c r="E112" s="98">
        <f t="shared" si="33"/>
        <v>119</v>
      </c>
      <c r="F112" s="98">
        <f t="shared" si="34"/>
        <v>87</v>
      </c>
      <c r="G112" s="98">
        <f t="shared" si="35"/>
        <v>0</v>
      </c>
      <c r="H112" s="98">
        <f t="shared" si="36"/>
        <v>206</v>
      </c>
      <c r="I112" s="98">
        <v>41</v>
      </c>
      <c r="J112" s="98">
        <v>32</v>
      </c>
      <c r="K112" s="98"/>
      <c r="L112" s="98">
        <v>73</v>
      </c>
      <c r="M112" s="98">
        <v>48</v>
      </c>
      <c r="N112" s="98">
        <v>26</v>
      </c>
      <c r="O112" s="98">
        <v>74</v>
      </c>
      <c r="P112" s="98">
        <v>11</v>
      </c>
      <c r="Q112" s="98">
        <v>13</v>
      </c>
      <c r="R112" s="98">
        <v>24</v>
      </c>
      <c r="S112" s="98">
        <v>17</v>
      </c>
      <c r="T112" s="98">
        <v>8</v>
      </c>
      <c r="U112" s="98">
        <v>25</v>
      </c>
      <c r="V112" s="98">
        <v>2</v>
      </c>
      <c r="W112" s="98">
        <v>8</v>
      </c>
      <c r="X112" s="98">
        <v>10</v>
      </c>
      <c r="Y112" s="98"/>
      <c r="Z112" s="98"/>
      <c r="AA112" s="98"/>
      <c r="AB112" s="98"/>
      <c r="AC112" s="98"/>
      <c r="AD112" s="98"/>
      <c r="AE112" s="54"/>
      <c r="AF112" s="54"/>
      <c r="AG112" s="54"/>
      <c r="AH112" s="52"/>
    </row>
    <row r="113" spans="2:34" x14ac:dyDescent="0.2">
      <c r="B113" s="127">
        <v>24.010200000000001</v>
      </c>
      <c r="C113" s="128" t="s">
        <v>188</v>
      </c>
      <c r="D113" s="129" t="s">
        <v>474</v>
      </c>
      <c r="E113" s="101">
        <f t="shared" si="33"/>
        <v>119</v>
      </c>
      <c r="F113" s="101">
        <f t="shared" si="34"/>
        <v>87</v>
      </c>
      <c r="G113" s="101">
        <f t="shared" si="35"/>
        <v>0</v>
      </c>
      <c r="H113" s="101">
        <f t="shared" si="36"/>
        <v>206</v>
      </c>
      <c r="I113" s="98">
        <v>41</v>
      </c>
      <c r="J113" s="98">
        <v>32</v>
      </c>
      <c r="K113" s="98"/>
      <c r="L113" s="98">
        <v>73</v>
      </c>
      <c r="M113" s="98">
        <v>48</v>
      </c>
      <c r="N113" s="98">
        <v>26</v>
      </c>
      <c r="O113" s="98">
        <v>74</v>
      </c>
      <c r="P113" s="98">
        <v>11</v>
      </c>
      <c r="Q113" s="98">
        <v>13</v>
      </c>
      <c r="R113" s="98">
        <v>24</v>
      </c>
      <c r="S113" s="98">
        <v>17</v>
      </c>
      <c r="T113" s="98">
        <v>8</v>
      </c>
      <c r="U113" s="98">
        <v>25</v>
      </c>
      <c r="V113" s="98">
        <v>2</v>
      </c>
      <c r="W113" s="98">
        <v>8</v>
      </c>
      <c r="X113" s="98">
        <v>10</v>
      </c>
      <c r="Y113" s="98"/>
      <c r="Z113" s="98"/>
      <c r="AA113" s="98"/>
      <c r="AB113" s="98"/>
      <c r="AC113" s="98"/>
      <c r="AD113" s="98"/>
      <c r="AE113" s="54"/>
      <c r="AF113" s="54"/>
      <c r="AG113" s="54"/>
      <c r="AH113" s="52"/>
    </row>
    <row r="114" spans="2:34" x14ac:dyDescent="0.2">
      <c r="B114" s="126" t="s">
        <v>438</v>
      </c>
      <c r="C114" s="117"/>
      <c r="D114" s="117"/>
      <c r="E114" s="98">
        <f t="shared" si="33"/>
        <v>0</v>
      </c>
      <c r="F114" s="98">
        <f t="shared" si="34"/>
        <v>2</v>
      </c>
      <c r="G114" s="98">
        <f t="shared" si="35"/>
        <v>0</v>
      </c>
      <c r="H114" s="98">
        <f t="shared" si="36"/>
        <v>2</v>
      </c>
      <c r="I114" s="98"/>
      <c r="J114" s="98"/>
      <c r="K114" s="98"/>
      <c r="L114" s="98"/>
      <c r="M114" s="98"/>
      <c r="N114" s="98">
        <v>1</v>
      </c>
      <c r="O114" s="98">
        <v>1</v>
      </c>
      <c r="P114" s="98"/>
      <c r="Q114" s="98">
        <v>1</v>
      </c>
      <c r="R114" s="98">
        <v>1</v>
      </c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54"/>
      <c r="AF114" s="54"/>
      <c r="AG114" s="54"/>
      <c r="AH114" s="52"/>
    </row>
    <row r="115" spans="2:34" x14ac:dyDescent="0.2">
      <c r="B115" s="127">
        <v>14.0901</v>
      </c>
      <c r="C115" s="128" t="s">
        <v>223</v>
      </c>
      <c r="D115" s="129" t="s">
        <v>224</v>
      </c>
      <c r="E115" s="101">
        <f t="shared" si="33"/>
        <v>0</v>
      </c>
      <c r="F115" s="101">
        <f t="shared" si="34"/>
        <v>1</v>
      </c>
      <c r="G115" s="101">
        <f t="shared" si="35"/>
        <v>0</v>
      </c>
      <c r="H115" s="101">
        <f t="shared" si="36"/>
        <v>1</v>
      </c>
      <c r="I115" s="98"/>
      <c r="J115" s="98"/>
      <c r="K115" s="98"/>
      <c r="L115" s="98"/>
      <c r="M115" s="98"/>
      <c r="N115" s="98"/>
      <c r="O115" s="98"/>
      <c r="P115" s="98"/>
      <c r="Q115" s="98">
        <v>1</v>
      </c>
      <c r="R115" s="98">
        <v>1</v>
      </c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54"/>
      <c r="AF115" s="54"/>
      <c r="AG115" s="54"/>
      <c r="AH115" s="52"/>
    </row>
    <row r="116" spans="2:34" x14ac:dyDescent="0.2">
      <c r="B116" s="127">
        <v>14.190099999999999</v>
      </c>
      <c r="C116" s="128" t="s">
        <v>227</v>
      </c>
      <c r="D116" s="129" t="s">
        <v>228</v>
      </c>
      <c r="E116" s="101">
        <f t="shared" si="33"/>
        <v>0</v>
      </c>
      <c r="F116" s="101">
        <f t="shared" si="34"/>
        <v>1</v>
      </c>
      <c r="G116" s="101">
        <f t="shared" si="35"/>
        <v>0</v>
      </c>
      <c r="H116" s="101">
        <f t="shared" si="36"/>
        <v>1</v>
      </c>
      <c r="I116" s="98"/>
      <c r="J116" s="98"/>
      <c r="K116" s="98"/>
      <c r="L116" s="98"/>
      <c r="M116" s="98"/>
      <c r="N116" s="98">
        <v>1</v>
      </c>
      <c r="O116" s="98">
        <v>1</v>
      </c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54"/>
      <c r="AF116" s="54"/>
      <c r="AG116" s="54"/>
      <c r="AH116" s="52"/>
    </row>
    <row r="117" spans="2:34" x14ac:dyDescent="0.2">
      <c r="B117" s="124" t="s">
        <v>480</v>
      </c>
      <c r="C117" s="125"/>
      <c r="D117" s="12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54"/>
      <c r="AF117" s="54"/>
      <c r="AG117" s="54"/>
      <c r="AH117" s="52"/>
    </row>
    <row r="118" spans="2:34" x14ac:dyDescent="0.2">
      <c r="B118" s="92" t="s">
        <v>38</v>
      </c>
      <c r="C118" s="116"/>
      <c r="D118" s="116"/>
      <c r="E118" s="93">
        <f t="shared" si="33"/>
        <v>887</v>
      </c>
      <c r="F118" s="93">
        <f t="shared" si="34"/>
        <v>311</v>
      </c>
      <c r="G118" s="93">
        <f t="shared" si="35"/>
        <v>8</v>
      </c>
      <c r="H118" s="93">
        <f t="shared" si="36"/>
        <v>1206</v>
      </c>
      <c r="I118" s="93">
        <v>198</v>
      </c>
      <c r="J118" s="93">
        <v>70</v>
      </c>
      <c r="K118" s="93">
        <v>8</v>
      </c>
      <c r="L118" s="93">
        <v>276</v>
      </c>
      <c r="M118" s="93">
        <v>242</v>
      </c>
      <c r="N118" s="93">
        <v>79</v>
      </c>
      <c r="O118" s="93">
        <v>321</v>
      </c>
      <c r="P118" s="93">
        <v>163</v>
      </c>
      <c r="Q118" s="93">
        <v>50</v>
      </c>
      <c r="R118" s="93">
        <v>213</v>
      </c>
      <c r="S118" s="93">
        <v>268</v>
      </c>
      <c r="T118" s="93">
        <v>107</v>
      </c>
      <c r="U118" s="93">
        <v>375</v>
      </c>
      <c r="V118" s="93">
        <v>16</v>
      </c>
      <c r="W118" s="93">
        <v>5</v>
      </c>
      <c r="X118" s="93">
        <v>21</v>
      </c>
      <c r="Y118" s="93"/>
      <c r="Z118" s="93"/>
      <c r="AA118" s="93"/>
      <c r="AB118" s="93"/>
      <c r="AC118" s="93"/>
      <c r="AD118" s="93"/>
      <c r="AE118" s="54"/>
      <c r="AF118" s="54"/>
      <c r="AG118" s="54"/>
      <c r="AH118" s="52"/>
    </row>
    <row r="119" spans="2:34" x14ac:dyDescent="0.2">
      <c r="B119" s="126" t="s">
        <v>51</v>
      </c>
      <c r="C119" s="117"/>
      <c r="D119" s="117"/>
      <c r="E119" s="98">
        <f t="shared" si="33"/>
        <v>686</v>
      </c>
      <c r="F119" s="98">
        <f t="shared" si="34"/>
        <v>250</v>
      </c>
      <c r="G119" s="98">
        <f t="shared" si="35"/>
        <v>7</v>
      </c>
      <c r="H119" s="98">
        <f t="shared" si="36"/>
        <v>943</v>
      </c>
      <c r="I119" s="98">
        <v>146</v>
      </c>
      <c r="J119" s="98">
        <v>60</v>
      </c>
      <c r="K119" s="98">
        <v>7</v>
      </c>
      <c r="L119" s="98">
        <v>213</v>
      </c>
      <c r="M119" s="98">
        <v>196</v>
      </c>
      <c r="N119" s="98">
        <v>69</v>
      </c>
      <c r="O119" s="98">
        <v>265</v>
      </c>
      <c r="P119" s="98">
        <v>118</v>
      </c>
      <c r="Q119" s="98">
        <v>38</v>
      </c>
      <c r="R119" s="98">
        <v>156</v>
      </c>
      <c r="S119" s="98">
        <v>214</v>
      </c>
      <c r="T119" s="98">
        <v>78</v>
      </c>
      <c r="U119" s="98">
        <v>292</v>
      </c>
      <c r="V119" s="98">
        <v>12</v>
      </c>
      <c r="W119" s="98">
        <v>5</v>
      </c>
      <c r="X119" s="98">
        <v>17</v>
      </c>
      <c r="Y119" s="98"/>
      <c r="Z119" s="98"/>
      <c r="AA119" s="98"/>
      <c r="AB119" s="98"/>
      <c r="AC119" s="98"/>
      <c r="AD119" s="98"/>
      <c r="AE119" s="54"/>
      <c r="AF119" s="54"/>
      <c r="AG119" s="54"/>
      <c r="AH119" s="52"/>
    </row>
    <row r="120" spans="2:34" x14ac:dyDescent="0.2">
      <c r="B120" s="127">
        <v>16.010100000000001</v>
      </c>
      <c r="C120" s="128" t="s">
        <v>237</v>
      </c>
      <c r="D120" s="129" t="s">
        <v>238</v>
      </c>
      <c r="E120" s="101">
        <f t="shared" si="33"/>
        <v>285</v>
      </c>
      <c r="F120" s="101">
        <f t="shared" si="34"/>
        <v>43</v>
      </c>
      <c r="G120" s="101">
        <f t="shared" si="35"/>
        <v>3</v>
      </c>
      <c r="H120" s="101">
        <f t="shared" si="36"/>
        <v>331</v>
      </c>
      <c r="I120" s="98">
        <v>67</v>
      </c>
      <c r="J120" s="98">
        <v>12</v>
      </c>
      <c r="K120" s="98">
        <v>3</v>
      </c>
      <c r="L120" s="98">
        <v>82</v>
      </c>
      <c r="M120" s="98">
        <v>86</v>
      </c>
      <c r="N120" s="98">
        <v>15</v>
      </c>
      <c r="O120" s="98">
        <v>101</v>
      </c>
      <c r="P120" s="98">
        <v>46</v>
      </c>
      <c r="Q120" s="98">
        <v>4</v>
      </c>
      <c r="R120" s="98">
        <v>50</v>
      </c>
      <c r="S120" s="98">
        <v>81</v>
      </c>
      <c r="T120" s="98">
        <v>10</v>
      </c>
      <c r="U120" s="98">
        <v>91</v>
      </c>
      <c r="V120" s="98">
        <v>5</v>
      </c>
      <c r="W120" s="98">
        <v>2</v>
      </c>
      <c r="X120" s="98">
        <v>7</v>
      </c>
      <c r="Y120" s="98"/>
      <c r="Z120" s="98"/>
      <c r="AA120" s="98"/>
      <c r="AB120" s="98"/>
      <c r="AC120" s="98"/>
      <c r="AD120" s="98"/>
      <c r="AE120" s="54"/>
      <c r="AF120" s="54"/>
      <c r="AG120" s="54"/>
      <c r="AH120" s="52"/>
    </row>
    <row r="121" spans="2:34" x14ac:dyDescent="0.2">
      <c r="B121" s="127">
        <v>16.010400000000001</v>
      </c>
      <c r="C121" s="128" t="s">
        <v>241</v>
      </c>
      <c r="D121" s="129" t="s">
        <v>242</v>
      </c>
      <c r="E121" s="101">
        <f t="shared" si="33"/>
        <v>38</v>
      </c>
      <c r="F121" s="101">
        <f t="shared" si="34"/>
        <v>11</v>
      </c>
      <c r="G121" s="101">
        <f t="shared" si="35"/>
        <v>0</v>
      </c>
      <c r="H121" s="101">
        <f t="shared" si="36"/>
        <v>49</v>
      </c>
      <c r="I121" s="98">
        <v>2</v>
      </c>
      <c r="J121" s="98">
        <v>1</v>
      </c>
      <c r="K121" s="98"/>
      <c r="L121" s="98">
        <v>3</v>
      </c>
      <c r="M121" s="98">
        <v>4</v>
      </c>
      <c r="N121" s="98">
        <v>3</v>
      </c>
      <c r="O121" s="98">
        <v>7</v>
      </c>
      <c r="P121" s="98">
        <v>10</v>
      </c>
      <c r="Q121" s="98"/>
      <c r="R121" s="98">
        <v>10</v>
      </c>
      <c r="S121" s="98">
        <v>22</v>
      </c>
      <c r="T121" s="98">
        <v>7</v>
      </c>
      <c r="U121" s="98">
        <v>29</v>
      </c>
      <c r="V121" s="98"/>
      <c r="W121" s="98"/>
      <c r="X121" s="98"/>
      <c r="Y121" s="98"/>
      <c r="Z121" s="98"/>
      <c r="AA121" s="98"/>
      <c r="AB121" s="98"/>
      <c r="AC121" s="98"/>
      <c r="AD121" s="98"/>
      <c r="AE121" s="54"/>
      <c r="AF121" s="54"/>
      <c r="AG121" s="54"/>
      <c r="AH121" s="52"/>
    </row>
    <row r="122" spans="2:34" x14ac:dyDescent="0.2">
      <c r="B122" s="125"/>
      <c r="C122" s="128" t="s">
        <v>243</v>
      </c>
      <c r="D122" s="129" t="s">
        <v>244</v>
      </c>
      <c r="E122" s="101">
        <f t="shared" si="33"/>
        <v>13</v>
      </c>
      <c r="F122" s="101">
        <f t="shared" si="34"/>
        <v>8</v>
      </c>
      <c r="G122" s="101">
        <f t="shared" si="35"/>
        <v>0</v>
      </c>
      <c r="H122" s="101">
        <f t="shared" si="36"/>
        <v>21</v>
      </c>
      <c r="I122" s="98"/>
      <c r="J122" s="98"/>
      <c r="K122" s="98"/>
      <c r="L122" s="98"/>
      <c r="M122" s="98"/>
      <c r="N122" s="98"/>
      <c r="O122" s="98"/>
      <c r="P122" s="98">
        <v>3</v>
      </c>
      <c r="Q122" s="98">
        <v>3</v>
      </c>
      <c r="R122" s="98">
        <v>6</v>
      </c>
      <c r="S122" s="98">
        <v>10</v>
      </c>
      <c r="T122" s="98">
        <v>5</v>
      </c>
      <c r="U122" s="98">
        <v>15</v>
      </c>
      <c r="V122" s="98"/>
      <c r="W122" s="98"/>
      <c r="X122" s="98"/>
      <c r="Y122" s="98"/>
      <c r="Z122" s="98"/>
      <c r="AA122" s="98"/>
      <c r="AB122" s="98"/>
      <c r="AC122" s="98"/>
      <c r="AD122" s="98"/>
      <c r="AE122" s="54"/>
      <c r="AF122" s="54"/>
      <c r="AG122" s="54"/>
      <c r="AH122" s="52"/>
    </row>
    <row r="123" spans="2:34" x14ac:dyDescent="0.2">
      <c r="B123" s="127">
        <v>16.090499999999999</v>
      </c>
      <c r="C123" s="128" t="s">
        <v>247</v>
      </c>
      <c r="D123" s="129" t="s">
        <v>248</v>
      </c>
      <c r="E123" s="101">
        <f t="shared" si="33"/>
        <v>13</v>
      </c>
      <c r="F123" s="101">
        <f t="shared" si="34"/>
        <v>8</v>
      </c>
      <c r="G123" s="101">
        <f t="shared" si="35"/>
        <v>0</v>
      </c>
      <c r="H123" s="101">
        <f t="shared" si="36"/>
        <v>21</v>
      </c>
      <c r="I123" s="98"/>
      <c r="J123" s="98">
        <v>1</v>
      </c>
      <c r="K123" s="98"/>
      <c r="L123" s="98">
        <v>1</v>
      </c>
      <c r="M123" s="98">
        <v>3</v>
      </c>
      <c r="N123" s="98">
        <v>4</v>
      </c>
      <c r="O123" s="98">
        <v>7</v>
      </c>
      <c r="P123" s="98">
        <v>3</v>
      </c>
      <c r="Q123" s="98">
        <v>3</v>
      </c>
      <c r="R123" s="98">
        <v>6</v>
      </c>
      <c r="S123" s="98">
        <v>7</v>
      </c>
      <c r="T123" s="98"/>
      <c r="U123" s="98">
        <v>7</v>
      </c>
      <c r="V123" s="98"/>
      <c r="W123" s="98"/>
      <c r="X123" s="98"/>
      <c r="Y123" s="98"/>
      <c r="Z123" s="98"/>
      <c r="AA123" s="98"/>
      <c r="AB123" s="98"/>
      <c r="AC123" s="98"/>
      <c r="AD123" s="98"/>
      <c r="AE123" s="54"/>
      <c r="AF123" s="54"/>
      <c r="AG123" s="54"/>
      <c r="AH123" s="52"/>
    </row>
    <row r="124" spans="2:34" x14ac:dyDescent="0.2">
      <c r="B124" s="127">
        <v>23.010100000000001</v>
      </c>
      <c r="C124" s="128" t="s">
        <v>249</v>
      </c>
      <c r="D124" s="129" t="s">
        <v>250</v>
      </c>
      <c r="E124" s="101">
        <f t="shared" si="33"/>
        <v>44</v>
      </c>
      <c r="F124" s="101">
        <f t="shared" si="34"/>
        <v>12</v>
      </c>
      <c r="G124" s="101">
        <f t="shared" si="35"/>
        <v>0</v>
      </c>
      <c r="H124" s="101">
        <f t="shared" si="36"/>
        <v>56</v>
      </c>
      <c r="I124" s="98">
        <v>4</v>
      </c>
      <c r="J124" s="98"/>
      <c r="K124" s="98"/>
      <c r="L124" s="98">
        <v>4</v>
      </c>
      <c r="M124" s="98">
        <v>23</v>
      </c>
      <c r="N124" s="98">
        <v>3</v>
      </c>
      <c r="O124" s="98">
        <v>26</v>
      </c>
      <c r="P124" s="98">
        <v>8</v>
      </c>
      <c r="Q124" s="98">
        <v>2</v>
      </c>
      <c r="R124" s="98">
        <v>10</v>
      </c>
      <c r="S124" s="98">
        <v>9</v>
      </c>
      <c r="T124" s="98">
        <v>7</v>
      </c>
      <c r="U124" s="98">
        <v>16</v>
      </c>
      <c r="V124" s="98"/>
      <c r="W124" s="98"/>
      <c r="X124" s="98"/>
      <c r="Y124" s="98"/>
      <c r="Z124" s="98"/>
      <c r="AA124" s="98"/>
      <c r="AB124" s="98"/>
      <c r="AC124" s="98"/>
      <c r="AD124" s="98"/>
      <c r="AE124" s="54"/>
      <c r="AF124" s="54"/>
      <c r="AG124" s="54"/>
      <c r="AH124" s="52"/>
    </row>
    <row r="125" spans="2:34" x14ac:dyDescent="0.2">
      <c r="B125" s="127">
        <v>23.9999</v>
      </c>
      <c r="C125" s="128" t="s">
        <v>239</v>
      </c>
      <c r="D125" s="129" t="s">
        <v>240</v>
      </c>
      <c r="E125" s="101">
        <f t="shared" si="33"/>
        <v>12</v>
      </c>
      <c r="F125" s="101">
        <f t="shared" si="34"/>
        <v>4</v>
      </c>
      <c r="G125" s="101">
        <f t="shared" si="35"/>
        <v>0</v>
      </c>
      <c r="H125" s="101">
        <f t="shared" si="36"/>
        <v>16</v>
      </c>
      <c r="I125" s="98"/>
      <c r="J125" s="98"/>
      <c r="K125" s="98"/>
      <c r="L125" s="98"/>
      <c r="M125" s="98">
        <v>1</v>
      </c>
      <c r="N125" s="98">
        <v>1</v>
      </c>
      <c r="O125" s="98">
        <v>2</v>
      </c>
      <c r="P125" s="98">
        <v>3</v>
      </c>
      <c r="Q125" s="98"/>
      <c r="R125" s="98">
        <v>3</v>
      </c>
      <c r="S125" s="98">
        <v>8</v>
      </c>
      <c r="T125" s="98">
        <v>3</v>
      </c>
      <c r="U125" s="98">
        <v>11</v>
      </c>
      <c r="V125" s="98"/>
      <c r="W125" s="98"/>
      <c r="X125" s="98"/>
      <c r="Y125" s="98"/>
      <c r="Z125" s="98"/>
      <c r="AA125" s="98"/>
      <c r="AB125" s="98"/>
      <c r="AC125" s="98"/>
      <c r="AD125" s="98"/>
      <c r="AE125" s="54"/>
      <c r="AF125" s="54"/>
      <c r="AG125" s="54"/>
      <c r="AH125" s="52"/>
    </row>
    <row r="126" spans="2:34" x14ac:dyDescent="0.2">
      <c r="B126" s="127">
        <v>38.010100000000001</v>
      </c>
      <c r="C126" s="128" t="s">
        <v>251</v>
      </c>
      <c r="D126" s="129" t="s">
        <v>252</v>
      </c>
      <c r="E126" s="101">
        <f t="shared" si="33"/>
        <v>12</v>
      </c>
      <c r="F126" s="101">
        <f t="shared" si="34"/>
        <v>20</v>
      </c>
      <c r="G126" s="101">
        <f t="shared" si="35"/>
        <v>0</v>
      </c>
      <c r="H126" s="101">
        <f t="shared" si="36"/>
        <v>32</v>
      </c>
      <c r="I126" s="98">
        <v>6</v>
      </c>
      <c r="J126" s="98">
        <v>6</v>
      </c>
      <c r="K126" s="98"/>
      <c r="L126" s="98">
        <v>12</v>
      </c>
      <c r="M126" s="98">
        <v>2</v>
      </c>
      <c r="N126" s="98">
        <v>7</v>
      </c>
      <c r="O126" s="98">
        <v>9</v>
      </c>
      <c r="P126" s="98">
        <v>2</v>
      </c>
      <c r="Q126" s="98">
        <v>2</v>
      </c>
      <c r="R126" s="98">
        <v>4</v>
      </c>
      <c r="S126" s="98">
        <v>2</v>
      </c>
      <c r="T126" s="98">
        <v>5</v>
      </c>
      <c r="U126" s="98">
        <v>7</v>
      </c>
      <c r="V126" s="98"/>
      <c r="W126" s="98"/>
      <c r="X126" s="98"/>
      <c r="Y126" s="98"/>
      <c r="Z126" s="98"/>
      <c r="AA126" s="98"/>
      <c r="AB126" s="98"/>
      <c r="AC126" s="98"/>
      <c r="AD126" s="98"/>
      <c r="AE126" s="54"/>
      <c r="AF126" s="54"/>
      <c r="AG126" s="54"/>
      <c r="AH126" s="52"/>
    </row>
    <row r="127" spans="2:34" x14ac:dyDescent="0.2">
      <c r="B127" s="127">
        <v>50.0501</v>
      </c>
      <c r="C127" s="128" t="s">
        <v>253</v>
      </c>
      <c r="D127" s="129" t="s">
        <v>254</v>
      </c>
      <c r="E127" s="101">
        <f t="shared" si="33"/>
        <v>191</v>
      </c>
      <c r="F127" s="101">
        <f t="shared" si="34"/>
        <v>69</v>
      </c>
      <c r="G127" s="101">
        <f t="shared" si="35"/>
        <v>1</v>
      </c>
      <c r="H127" s="101">
        <f t="shared" si="36"/>
        <v>261</v>
      </c>
      <c r="I127" s="98">
        <v>53</v>
      </c>
      <c r="J127" s="98">
        <v>14</v>
      </c>
      <c r="K127" s="98">
        <v>1</v>
      </c>
      <c r="L127" s="98">
        <v>68</v>
      </c>
      <c r="M127" s="98">
        <v>52</v>
      </c>
      <c r="N127" s="98">
        <v>19</v>
      </c>
      <c r="O127" s="98">
        <v>71</v>
      </c>
      <c r="P127" s="98">
        <v>29</v>
      </c>
      <c r="Q127" s="98">
        <v>11</v>
      </c>
      <c r="R127" s="98">
        <v>40</v>
      </c>
      <c r="S127" s="98">
        <v>51</v>
      </c>
      <c r="T127" s="98">
        <v>25</v>
      </c>
      <c r="U127" s="98">
        <v>76</v>
      </c>
      <c r="V127" s="98">
        <v>6</v>
      </c>
      <c r="W127" s="98"/>
      <c r="X127" s="98">
        <v>6</v>
      </c>
      <c r="Y127" s="98"/>
      <c r="Z127" s="98"/>
      <c r="AA127" s="98"/>
      <c r="AB127" s="98"/>
      <c r="AC127" s="98"/>
      <c r="AD127" s="98"/>
      <c r="AE127" s="54"/>
      <c r="AF127" s="54"/>
      <c r="AG127" s="54"/>
      <c r="AH127" s="52"/>
    </row>
    <row r="128" spans="2:34" x14ac:dyDescent="0.2">
      <c r="B128" s="127">
        <v>50.070300000000003</v>
      </c>
      <c r="C128" s="128" t="s">
        <v>255</v>
      </c>
      <c r="D128" s="129" t="s">
        <v>256</v>
      </c>
      <c r="E128" s="101">
        <f t="shared" si="33"/>
        <v>40</v>
      </c>
      <c r="F128" s="101">
        <f t="shared" si="34"/>
        <v>19</v>
      </c>
      <c r="G128" s="101">
        <f t="shared" si="35"/>
        <v>1</v>
      </c>
      <c r="H128" s="101">
        <f t="shared" si="36"/>
        <v>60</v>
      </c>
      <c r="I128" s="98">
        <v>7</v>
      </c>
      <c r="J128" s="98">
        <v>9</v>
      </c>
      <c r="K128" s="98">
        <v>1</v>
      </c>
      <c r="L128" s="98">
        <v>17</v>
      </c>
      <c r="M128" s="98">
        <v>9</v>
      </c>
      <c r="N128" s="98">
        <v>5</v>
      </c>
      <c r="O128" s="98">
        <v>14</v>
      </c>
      <c r="P128" s="98">
        <v>10</v>
      </c>
      <c r="Q128" s="98">
        <v>1</v>
      </c>
      <c r="R128" s="98">
        <v>11</v>
      </c>
      <c r="S128" s="98">
        <v>13</v>
      </c>
      <c r="T128" s="98">
        <v>3</v>
      </c>
      <c r="U128" s="98">
        <v>16</v>
      </c>
      <c r="V128" s="98">
        <v>1</v>
      </c>
      <c r="W128" s="98">
        <v>1</v>
      </c>
      <c r="X128" s="98">
        <v>2</v>
      </c>
      <c r="Y128" s="98"/>
      <c r="Z128" s="98"/>
      <c r="AA128" s="98"/>
      <c r="AB128" s="98"/>
      <c r="AC128" s="98"/>
      <c r="AD128" s="98"/>
      <c r="AE128" s="54"/>
      <c r="AF128" s="54"/>
      <c r="AG128" s="54"/>
      <c r="AH128" s="52"/>
    </row>
    <row r="129" spans="2:34" x14ac:dyDescent="0.2">
      <c r="B129" s="127">
        <v>50.0901</v>
      </c>
      <c r="C129" s="128" t="s">
        <v>257</v>
      </c>
      <c r="D129" s="129" t="s">
        <v>258</v>
      </c>
      <c r="E129" s="101">
        <f t="shared" si="33"/>
        <v>26</v>
      </c>
      <c r="F129" s="101">
        <f t="shared" si="34"/>
        <v>31</v>
      </c>
      <c r="G129" s="101">
        <f t="shared" si="35"/>
        <v>2</v>
      </c>
      <c r="H129" s="101">
        <f t="shared" si="36"/>
        <v>59</v>
      </c>
      <c r="I129" s="98">
        <v>5</v>
      </c>
      <c r="J129" s="98">
        <v>13</v>
      </c>
      <c r="K129" s="98">
        <v>2</v>
      </c>
      <c r="L129" s="98">
        <v>20</v>
      </c>
      <c r="M129" s="98">
        <v>10</v>
      </c>
      <c r="N129" s="98">
        <v>6</v>
      </c>
      <c r="O129" s="98">
        <v>16</v>
      </c>
      <c r="P129" s="98">
        <v>3</v>
      </c>
      <c r="Q129" s="98">
        <v>5</v>
      </c>
      <c r="R129" s="98">
        <v>8</v>
      </c>
      <c r="S129" s="98">
        <v>8</v>
      </c>
      <c r="T129" s="98">
        <v>6</v>
      </c>
      <c r="U129" s="98">
        <v>14</v>
      </c>
      <c r="V129" s="98"/>
      <c r="W129" s="98">
        <v>1</v>
      </c>
      <c r="X129" s="98">
        <v>1</v>
      </c>
      <c r="Y129" s="98"/>
      <c r="Z129" s="98"/>
      <c r="AA129" s="98"/>
      <c r="AB129" s="98"/>
      <c r="AC129" s="98"/>
      <c r="AD129" s="98"/>
      <c r="AE129" s="54"/>
      <c r="AF129" s="54"/>
      <c r="AG129" s="54"/>
      <c r="AH129" s="52"/>
    </row>
    <row r="130" spans="2:34" x14ac:dyDescent="0.2">
      <c r="B130" s="127">
        <v>54.010100000000001</v>
      </c>
      <c r="C130" s="128" t="s">
        <v>505</v>
      </c>
      <c r="D130" s="129" t="s">
        <v>506</v>
      </c>
      <c r="E130" s="101">
        <f t="shared" si="33"/>
        <v>12</v>
      </c>
      <c r="F130" s="101">
        <f t="shared" si="34"/>
        <v>25</v>
      </c>
      <c r="G130" s="101">
        <f t="shared" si="35"/>
        <v>0</v>
      </c>
      <c r="H130" s="101">
        <f t="shared" si="36"/>
        <v>37</v>
      </c>
      <c r="I130" s="98">
        <v>2</v>
      </c>
      <c r="J130" s="98">
        <v>4</v>
      </c>
      <c r="K130" s="98"/>
      <c r="L130" s="98">
        <v>6</v>
      </c>
      <c r="M130" s="98">
        <v>6</v>
      </c>
      <c r="N130" s="98">
        <v>6</v>
      </c>
      <c r="O130" s="98">
        <v>12</v>
      </c>
      <c r="P130" s="98">
        <v>1</v>
      </c>
      <c r="Q130" s="98">
        <v>7</v>
      </c>
      <c r="R130" s="98">
        <v>8</v>
      </c>
      <c r="S130" s="98">
        <v>3</v>
      </c>
      <c r="T130" s="98">
        <v>7</v>
      </c>
      <c r="U130" s="98">
        <v>10</v>
      </c>
      <c r="V130" s="98"/>
      <c r="W130" s="98">
        <v>1</v>
      </c>
      <c r="X130" s="98">
        <v>1</v>
      </c>
      <c r="Y130" s="98"/>
      <c r="Z130" s="98"/>
      <c r="AA130" s="98"/>
      <c r="AB130" s="98"/>
      <c r="AC130" s="98"/>
      <c r="AD130" s="98"/>
      <c r="AE130" s="54"/>
      <c r="AF130" s="54"/>
      <c r="AG130" s="54"/>
      <c r="AH130" s="52"/>
    </row>
    <row r="131" spans="2:34" x14ac:dyDescent="0.2">
      <c r="B131" s="126" t="s">
        <v>428</v>
      </c>
      <c r="C131" s="117"/>
      <c r="D131" s="117"/>
      <c r="E131" s="98">
        <f t="shared" si="33"/>
        <v>109</v>
      </c>
      <c r="F131" s="98">
        <f t="shared" si="34"/>
        <v>24</v>
      </c>
      <c r="G131" s="98">
        <f t="shared" si="35"/>
        <v>1</v>
      </c>
      <c r="H131" s="98">
        <f t="shared" si="36"/>
        <v>134</v>
      </c>
      <c r="I131" s="98">
        <v>31</v>
      </c>
      <c r="J131" s="98">
        <v>5</v>
      </c>
      <c r="K131" s="98">
        <v>1</v>
      </c>
      <c r="L131" s="98">
        <v>37</v>
      </c>
      <c r="M131" s="98">
        <v>27</v>
      </c>
      <c r="N131" s="98">
        <v>5</v>
      </c>
      <c r="O131" s="98">
        <v>32</v>
      </c>
      <c r="P131" s="98">
        <v>26</v>
      </c>
      <c r="Q131" s="98">
        <v>3</v>
      </c>
      <c r="R131" s="98">
        <v>29</v>
      </c>
      <c r="S131" s="98">
        <v>21</v>
      </c>
      <c r="T131" s="98">
        <v>11</v>
      </c>
      <c r="U131" s="98">
        <v>32</v>
      </c>
      <c r="V131" s="98">
        <v>4</v>
      </c>
      <c r="W131" s="98"/>
      <c r="X131" s="98">
        <v>4</v>
      </c>
      <c r="Y131" s="98"/>
      <c r="Z131" s="98"/>
      <c r="AA131" s="98"/>
      <c r="AB131" s="98"/>
      <c r="AC131" s="98"/>
      <c r="AD131" s="98"/>
      <c r="AE131" s="54"/>
      <c r="AF131" s="54"/>
      <c r="AG131" s="54"/>
      <c r="AH131" s="52"/>
    </row>
    <row r="132" spans="2:34" x14ac:dyDescent="0.2">
      <c r="B132" s="127">
        <v>50.060499999999998</v>
      </c>
      <c r="C132" s="128" t="s">
        <v>273</v>
      </c>
      <c r="D132" s="129" t="s">
        <v>481</v>
      </c>
      <c r="E132" s="101">
        <f t="shared" si="33"/>
        <v>3</v>
      </c>
      <c r="F132" s="101">
        <f t="shared" si="34"/>
        <v>2</v>
      </c>
      <c r="G132" s="101">
        <f t="shared" si="35"/>
        <v>0</v>
      </c>
      <c r="H132" s="101">
        <f t="shared" si="36"/>
        <v>5</v>
      </c>
      <c r="I132" s="98"/>
      <c r="J132" s="98"/>
      <c r="K132" s="98"/>
      <c r="L132" s="98"/>
      <c r="M132" s="98">
        <v>1</v>
      </c>
      <c r="N132" s="98">
        <v>1</v>
      </c>
      <c r="O132" s="98">
        <v>2</v>
      </c>
      <c r="P132" s="98">
        <v>1</v>
      </c>
      <c r="Q132" s="98"/>
      <c r="R132" s="98">
        <v>1</v>
      </c>
      <c r="S132" s="98">
        <v>1</v>
      </c>
      <c r="T132" s="98">
        <v>1</v>
      </c>
      <c r="U132" s="98">
        <v>2</v>
      </c>
      <c r="V132" s="98"/>
      <c r="W132" s="98"/>
      <c r="X132" s="98"/>
      <c r="Y132" s="98"/>
      <c r="Z132" s="98"/>
      <c r="AA132" s="98"/>
      <c r="AB132" s="98"/>
      <c r="AC132" s="98"/>
      <c r="AD132" s="98"/>
      <c r="AE132" s="54"/>
      <c r="AF132" s="54"/>
      <c r="AG132" s="54"/>
      <c r="AH132" s="52"/>
    </row>
    <row r="133" spans="2:34" x14ac:dyDescent="0.2">
      <c r="B133" s="127">
        <v>50.070099999999996</v>
      </c>
      <c r="C133" s="128" t="s">
        <v>275</v>
      </c>
      <c r="D133" s="129" t="s">
        <v>482</v>
      </c>
      <c r="E133" s="101">
        <f t="shared" si="33"/>
        <v>1</v>
      </c>
      <c r="F133" s="101">
        <f t="shared" si="34"/>
        <v>1</v>
      </c>
      <c r="G133" s="101">
        <f t="shared" si="35"/>
        <v>0</v>
      </c>
      <c r="H133" s="101">
        <f t="shared" si="36"/>
        <v>2</v>
      </c>
      <c r="I133" s="98"/>
      <c r="J133" s="98">
        <v>1</v>
      </c>
      <c r="K133" s="98"/>
      <c r="L133" s="98">
        <v>1</v>
      </c>
      <c r="M133" s="98"/>
      <c r="N133" s="98"/>
      <c r="O133" s="98"/>
      <c r="P133" s="98"/>
      <c r="Q133" s="98"/>
      <c r="R133" s="98"/>
      <c r="S133" s="98">
        <v>1</v>
      </c>
      <c r="T133" s="98"/>
      <c r="U133" s="98">
        <v>1</v>
      </c>
      <c r="V133" s="98"/>
      <c r="W133" s="98"/>
      <c r="X133" s="98"/>
      <c r="Y133" s="98"/>
      <c r="Z133" s="98"/>
      <c r="AA133" s="98"/>
      <c r="AB133" s="98"/>
      <c r="AC133" s="98"/>
      <c r="AD133" s="98"/>
      <c r="AE133" s="54"/>
      <c r="AF133" s="54"/>
      <c r="AG133" s="54"/>
      <c r="AH133" s="52"/>
    </row>
    <row r="134" spans="2:34" x14ac:dyDescent="0.2">
      <c r="B134" s="127">
        <v>50.0702</v>
      </c>
      <c r="C134" s="128" t="s">
        <v>500</v>
      </c>
      <c r="D134" s="129" t="s">
        <v>272</v>
      </c>
      <c r="E134" s="101">
        <f t="shared" si="33"/>
        <v>52</v>
      </c>
      <c r="F134" s="101">
        <f t="shared" si="34"/>
        <v>8</v>
      </c>
      <c r="G134" s="101">
        <f t="shared" si="35"/>
        <v>1</v>
      </c>
      <c r="H134" s="101">
        <f t="shared" si="36"/>
        <v>61</v>
      </c>
      <c r="I134" s="98">
        <v>29</v>
      </c>
      <c r="J134" s="98">
        <v>3</v>
      </c>
      <c r="K134" s="98">
        <v>1</v>
      </c>
      <c r="L134" s="98">
        <v>33</v>
      </c>
      <c r="M134" s="98">
        <v>17</v>
      </c>
      <c r="N134" s="98">
        <v>4</v>
      </c>
      <c r="O134" s="98">
        <v>21</v>
      </c>
      <c r="P134" s="98">
        <v>4</v>
      </c>
      <c r="Q134" s="98">
        <v>1</v>
      </c>
      <c r="R134" s="98">
        <v>5</v>
      </c>
      <c r="S134" s="98">
        <v>2</v>
      </c>
      <c r="T134" s="98"/>
      <c r="U134" s="98">
        <v>2</v>
      </c>
      <c r="V134" s="98"/>
      <c r="W134" s="98"/>
      <c r="X134" s="98"/>
      <c r="Y134" s="98"/>
      <c r="Z134" s="98"/>
      <c r="AA134" s="98"/>
      <c r="AB134" s="98"/>
      <c r="AC134" s="98"/>
      <c r="AD134" s="98"/>
      <c r="AE134" s="54"/>
      <c r="AF134" s="54"/>
      <c r="AG134" s="54"/>
      <c r="AH134" s="52"/>
    </row>
    <row r="135" spans="2:34" x14ac:dyDescent="0.2">
      <c r="B135" s="125"/>
      <c r="C135" s="128" t="s">
        <v>337</v>
      </c>
      <c r="D135" s="129" t="s">
        <v>483</v>
      </c>
      <c r="E135" s="101">
        <f t="shared" si="33"/>
        <v>25</v>
      </c>
      <c r="F135" s="101">
        <f t="shared" si="34"/>
        <v>6</v>
      </c>
      <c r="G135" s="101">
        <f t="shared" si="35"/>
        <v>0</v>
      </c>
      <c r="H135" s="101">
        <f t="shared" si="36"/>
        <v>31</v>
      </c>
      <c r="I135" s="98"/>
      <c r="J135" s="98"/>
      <c r="K135" s="98"/>
      <c r="L135" s="98"/>
      <c r="M135" s="98">
        <v>3</v>
      </c>
      <c r="N135" s="98"/>
      <c r="O135" s="98">
        <v>3</v>
      </c>
      <c r="P135" s="98">
        <v>11</v>
      </c>
      <c r="Q135" s="98">
        <v>1</v>
      </c>
      <c r="R135" s="98">
        <v>12</v>
      </c>
      <c r="S135" s="98">
        <v>9</v>
      </c>
      <c r="T135" s="98">
        <v>5</v>
      </c>
      <c r="U135" s="98">
        <v>14</v>
      </c>
      <c r="V135" s="98">
        <v>2</v>
      </c>
      <c r="W135" s="98"/>
      <c r="X135" s="98">
        <v>2</v>
      </c>
      <c r="Y135" s="98"/>
      <c r="Z135" s="98"/>
      <c r="AA135" s="98"/>
      <c r="AB135" s="98"/>
      <c r="AC135" s="98"/>
      <c r="AD135" s="98"/>
      <c r="AE135" s="54"/>
      <c r="AF135" s="54"/>
      <c r="AG135" s="54"/>
      <c r="AH135" s="52"/>
    </row>
    <row r="136" spans="2:34" x14ac:dyDescent="0.2">
      <c r="B136" s="127">
        <v>50.070399999999999</v>
      </c>
      <c r="C136" s="128" t="s">
        <v>277</v>
      </c>
      <c r="D136" s="129" t="s">
        <v>278</v>
      </c>
      <c r="E136" s="101">
        <f t="shared" si="33"/>
        <v>7</v>
      </c>
      <c r="F136" s="101">
        <f t="shared" si="34"/>
        <v>2</v>
      </c>
      <c r="G136" s="101">
        <f t="shared" si="35"/>
        <v>0</v>
      </c>
      <c r="H136" s="101">
        <f t="shared" si="36"/>
        <v>9</v>
      </c>
      <c r="I136" s="98">
        <v>1</v>
      </c>
      <c r="J136" s="98"/>
      <c r="K136" s="98"/>
      <c r="L136" s="98">
        <v>1</v>
      </c>
      <c r="M136" s="98">
        <v>2</v>
      </c>
      <c r="N136" s="98"/>
      <c r="O136" s="98">
        <v>2</v>
      </c>
      <c r="P136" s="98">
        <v>3</v>
      </c>
      <c r="Q136" s="98"/>
      <c r="R136" s="98">
        <v>3</v>
      </c>
      <c r="S136" s="98"/>
      <c r="T136" s="98">
        <v>2</v>
      </c>
      <c r="U136" s="98">
        <v>2</v>
      </c>
      <c r="V136" s="98">
        <v>1</v>
      </c>
      <c r="W136" s="98"/>
      <c r="X136" s="98">
        <v>1</v>
      </c>
      <c r="Y136" s="98"/>
      <c r="Z136" s="98"/>
      <c r="AA136" s="98"/>
      <c r="AB136" s="98"/>
      <c r="AC136" s="98"/>
      <c r="AD136" s="98"/>
      <c r="AE136" s="54"/>
      <c r="AF136" s="54"/>
      <c r="AG136" s="54"/>
      <c r="AH136" s="52"/>
    </row>
    <row r="137" spans="2:34" x14ac:dyDescent="0.2">
      <c r="B137" s="127">
        <v>50.070500000000003</v>
      </c>
      <c r="C137" s="128" t="s">
        <v>280</v>
      </c>
      <c r="D137" s="129" t="s">
        <v>281</v>
      </c>
      <c r="E137" s="101">
        <f t="shared" si="33"/>
        <v>8</v>
      </c>
      <c r="F137" s="101">
        <f t="shared" si="34"/>
        <v>4</v>
      </c>
      <c r="G137" s="101">
        <f t="shared" si="35"/>
        <v>0</v>
      </c>
      <c r="H137" s="101">
        <f t="shared" si="36"/>
        <v>12</v>
      </c>
      <c r="I137" s="98"/>
      <c r="J137" s="98"/>
      <c r="K137" s="98"/>
      <c r="L137" s="98"/>
      <c r="M137" s="98">
        <v>2</v>
      </c>
      <c r="N137" s="98"/>
      <c r="O137" s="98">
        <v>2</v>
      </c>
      <c r="P137" s="98">
        <v>2</v>
      </c>
      <c r="Q137" s="98">
        <v>1</v>
      </c>
      <c r="R137" s="98">
        <v>3</v>
      </c>
      <c r="S137" s="98">
        <v>3</v>
      </c>
      <c r="T137" s="98">
        <v>3</v>
      </c>
      <c r="U137" s="98">
        <v>6</v>
      </c>
      <c r="V137" s="98">
        <v>1</v>
      </c>
      <c r="W137" s="98"/>
      <c r="X137" s="98">
        <v>1</v>
      </c>
      <c r="Y137" s="98"/>
      <c r="Z137" s="98"/>
      <c r="AA137" s="98"/>
      <c r="AB137" s="98"/>
      <c r="AC137" s="98"/>
      <c r="AD137" s="98"/>
      <c r="AE137" s="54"/>
      <c r="AF137" s="54"/>
      <c r="AG137" s="54"/>
      <c r="AH137" s="52"/>
    </row>
    <row r="138" spans="2:34" x14ac:dyDescent="0.2">
      <c r="B138" s="125"/>
      <c r="C138" s="128" t="s">
        <v>282</v>
      </c>
      <c r="D138" s="129" t="s">
        <v>283</v>
      </c>
      <c r="E138" s="101">
        <f t="shared" si="33"/>
        <v>8</v>
      </c>
      <c r="F138" s="101">
        <f t="shared" si="34"/>
        <v>0</v>
      </c>
      <c r="G138" s="101">
        <f t="shared" si="35"/>
        <v>0</v>
      </c>
      <c r="H138" s="101">
        <f t="shared" si="36"/>
        <v>8</v>
      </c>
      <c r="I138" s="98">
        <v>1</v>
      </c>
      <c r="J138" s="98"/>
      <c r="K138" s="98"/>
      <c r="L138" s="98">
        <v>1</v>
      </c>
      <c r="M138" s="98">
        <v>1</v>
      </c>
      <c r="N138" s="98"/>
      <c r="O138" s="98">
        <v>1</v>
      </c>
      <c r="P138" s="98">
        <v>2</v>
      </c>
      <c r="Q138" s="98"/>
      <c r="R138" s="98">
        <v>2</v>
      </c>
      <c r="S138" s="98">
        <v>4</v>
      </c>
      <c r="T138" s="98"/>
      <c r="U138" s="98">
        <v>4</v>
      </c>
      <c r="V138" s="98"/>
      <c r="W138" s="98"/>
      <c r="X138" s="98"/>
      <c r="Y138" s="98"/>
      <c r="Z138" s="98"/>
      <c r="AA138" s="98"/>
      <c r="AB138" s="98"/>
      <c r="AC138" s="98"/>
      <c r="AD138" s="98"/>
      <c r="AE138" s="54"/>
      <c r="AF138" s="54"/>
      <c r="AG138" s="54"/>
      <c r="AH138" s="52"/>
    </row>
    <row r="139" spans="2:34" x14ac:dyDescent="0.2">
      <c r="B139" s="127">
        <v>50.070799999999998</v>
      </c>
      <c r="C139" s="128" t="s">
        <v>284</v>
      </c>
      <c r="D139" s="129" t="s">
        <v>285</v>
      </c>
      <c r="E139" s="101">
        <f t="shared" si="33"/>
        <v>1</v>
      </c>
      <c r="F139" s="101">
        <f t="shared" si="34"/>
        <v>1</v>
      </c>
      <c r="G139" s="101">
        <f t="shared" si="35"/>
        <v>0</v>
      </c>
      <c r="H139" s="101">
        <f t="shared" si="36"/>
        <v>2</v>
      </c>
      <c r="I139" s="98"/>
      <c r="J139" s="98">
        <v>1</v>
      </c>
      <c r="K139" s="98"/>
      <c r="L139" s="98">
        <v>1</v>
      </c>
      <c r="M139" s="98"/>
      <c r="N139" s="98"/>
      <c r="O139" s="98"/>
      <c r="P139" s="98">
        <v>1</v>
      </c>
      <c r="Q139" s="98"/>
      <c r="R139" s="98">
        <v>1</v>
      </c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54"/>
      <c r="AF139" s="54"/>
      <c r="AG139" s="54"/>
      <c r="AH139" s="52"/>
    </row>
    <row r="140" spans="2:34" x14ac:dyDescent="0.2">
      <c r="B140" s="127">
        <v>50.070900000000002</v>
      </c>
      <c r="C140" s="128" t="s">
        <v>286</v>
      </c>
      <c r="D140" s="129" t="s">
        <v>287</v>
      </c>
      <c r="E140" s="101">
        <f t="shared" si="33"/>
        <v>4</v>
      </c>
      <c r="F140" s="101">
        <f t="shared" si="34"/>
        <v>0</v>
      </c>
      <c r="G140" s="101">
        <f t="shared" si="35"/>
        <v>0</v>
      </c>
      <c r="H140" s="101">
        <f t="shared" si="36"/>
        <v>4</v>
      </c>
      <c r="I140" s="98"/>
      <c r="J140" s="98"/>
      <c r="K140" s="98"/>
      <c r="L140" s="98"/>
      <c r="M140" s="98">
        <v>1</v>
      </c>
      <c r="N140" s="98"/>
      <c r="O140" s="98">
        <v>1</v>
      </c>
      <c r="P140" s="98">
        <v>2</v>
      </c>
      <c r="Q140" s="98"/>
      <c r="R140" s="98">
        <v>2</v>
      </c>
      <c r="S140" s="98">
        <v>1</v>
      </c>
      <c r="T140" s="98"/>
      <c r="U140" s="98">
        <v>1</v>
      </c>
      <c r="V140" s="98"/>
      <c r="W140" s="98"/>
      <c r="X140" s="98"/>
      <c r="Y140" s="98"/>
      <c r="Z140" s="98"/>
      <c r="AA140" s="98"/>
      <c r="AB140" s="98"/>
      <c r="AC140" s="98"/>
      <c r="AD140" s="98"/>
      <c r="AE140" s="54"/>
      <c r="AF140" s="54"/>
      <c r="AG140" s="54"/>
      <c r="AH140" s="52"/>
    </row>
    <row r="141" spans="2:34" x14ac:dyDescent="0.2">
      <c r="B141" s="126" t="s">
        <v>433</v>
      </c>
      <c r="C141" s="117"/>
      <c r="D141" s="117"/>
      <c r="E141" s="98">
        <f t="shared" si="33"/>
        <v>83</v>
      </c>
      <c r="F141" s="98">
        <f t="shared" si="34"/>
        <v>28</v>
      </c>
      <c r="G141" s="98">
        <f t="shared" si="35"/>
        <v>0</v>
      </c>
      <c r="H141" s="98">
        <f t="shared" si="36"/>
        <v>111</v>
      </c>
      <c r="I141" s="98">
        <v>21</v>
      </c>
      <c r="J141" s="98">
        <v>5</v>
      </c>
      <c r="K141" s="98"/>
      <c r="L141" s="98">
        <v>26</v>
      </c>
      <c r="M141" s="98">
        <v>19</v>
      </c>
      <c r="N141" s="98">
        <v>5</v>
      </c>
      <c r="O141" s="98">
        <v>24</v>
      </c>
      <c r="P141" s="98">
        <v>15</v>
      </c>
      <c r="Q141" s="98">
        <v>6</v>
      </c>
      <c r="R141" s="98">
        <v>21</v>
      </c>
      <c r="S141" s="98">
        <v>28</v>
      </c>
      <c r="T141" s="98">
        <v>12</v>
      </c>
      <c r="U141" s="98">
        <v>40</v>
      </c>
      <c r="V141" s="98"/>
      <c r="W141" s="98"/>
      <c r="X141" s="98"/>
      <c r="Y141" s="98"/>
      <c r="Z141" s="98"/>
      <c r="AA141" s="98"/>
      <c r="AB141" s="98"/>
      <c r="AC141" s="98"/>
      <c r="AD141" s="98"/>
      <c r="AE141" s="54"/>
      <c r="AF141" s="54"/>
      <c r="AG141" s="54"/>
      <c r="AH141" s="52"/>
    </row>
    <row r="142" spans="2:34" x14ac:dyDescent="0.2">
      <c r="B142" s="127">
        <v>30.9999</v>
      </c>
      <c r="C142" s="128" t="s">
        <v>263</v>
      </c>
      <c r="D142" s="129" t="s">
        <v>485</v>
      </c>
      <c r="E142" s="101">
        <f t="shared" si="33"/>
        <v>11</v>
      </c>
      <c r="F142" s="101">
        <f t="shared" si="34"/>
        <v>5</v>
      </c>
      <c r="G142" s="101">
        <f t="shared" si="35"/>
        <v>0</v>
      </c>
      <c r="H142" s="101">
        <f t="shared" si="36"/>
        <v>16</v>
      </c>
      <c r="I142" s="98"/>
      <c r="J142" s="98"/>
      <c r="K142" s="98"/>
      <c r="L142" s="98"/>
      <c r="M142" s="98">
        <v>1</v>
      </c>
      <c r="N142" s="98"/>
      <c r="O142" s="98">
        <v>1</v>
      </c>
      <c r="P142" s="98">
        <v>2</v>
      </c>
      <c r="Q142" s="98"/>
      <c r="R142" s="98">
        <v>2</v>
      </c>
      <c r="S142" s="98">
        <v>8</v>
      </c>
      <c r="T142" s="98">
        <v>5</v>
      </c>
      <c r="U142" s="98">
        <v>13</v>
      </c>
      <c r="V142" s="98"/>
      <c r="W142" s="98"/>
      <c r="X142" s="98"/>
      <c r="Y142" s="98"/>
      <c r="Z142" s="98"/>
      <c r="AA142" s="98"/>
      <c r="AB142" s="98"/>
      <c r="AC142" s="98"/>
      <c r="AD142" s="98"/>
      <c r="AE142" s="54"/>
      <c r="AF142" s="54"/>
      <c r="AG142" s="54"/>
      <c r="AH142" s="52"/>
    </row>
    <row r="143" spans="2:34" x14ac:dyDescent="0.2">
      <c r="B143" s="125"/>
      <c r="C143" s="128" t="s">
        <v>265</v>
      </c>
      <c r="D143" s="129" t="s">
        <v>266</v>
      </c>
      <c r="E143" s="101">
        <f t="shared" ref="E143:E165" si="37">I143+M143+P143+S143+V143+Y143+AB143</f>
        <v>24</v>
      </c>
      <c r="F143" s="101">
        <f t="shared" ref="F143:F165" si="38">J143+N143+Q143+T143+W143+Z143+AC143</f>
        <v>5</v>
      </c>
      <c r="G143" s="101">
        <f t="shared" ref="G143:G165" si="39">K143</f>
        <v>0</v>
      </c>
      <c r="H143" s="101">
        <f t="shared" ref="H143:H165" si="40">SUM(E143:G143)</f>
        <v>29</v>
      </c>
      <c r="I143" s="98"/>
      <c r="J143" s="98"/>
      <c r="K143" s="98"/>
      <c r="L143" s="98"/>
      <c r="M143" s="98">
        <v>4</v>
      </c>
      <c r="N143" s="98">
        <v>1</v>
      </c>
      <c r="O143" s="98">
        <v>5</v>
      </c>
      <c r="P143" s="98">
        <v>6</v>
      </c>
      <c r="Q143" s="98">
        <v>3</v>
      </c>
      <c r="R143" s="98">
        <v>9</v>
      </c>
      <c r="S143" s="98">
        <v>14</v>
      </c>
      <c r="T143" s="98">
        <v>1</v>
      </c>
      <c r="U143" s="98">
        <v>15</v>
      </c>
      <c r="V143" s="98"/>
      <c r="W143" s="98"/>
      <c r="X143" s="98"/>
      <c r="Y143" s="98"/>
      <c r="Z143" s="98"/>
      <c r="AA143" s="98"/>
      <c r="AB143" s="98"/>
      <c r="AC143" s="98"/>
      <c r="AD143" s="98"/>
      <c r="AE143" s="54"/>
      <c r="AF143" s="54"/>
      <c r="AG143" s="54"/>
      <c r="AH143" s="52"/>
    </row>
    <row r="144" spans="2:34" x14ac:dyDescent="0.2">
      <c r="B144" s="125"/>
      <c r="C144" s="128" t="s">
        <v>267</v>
      </c>
      <c r="D144" s="129" t="s">
        <v>486</v>
      </c>
      <c r="E144" s="101">
        <f t="shared" si="37"/>
        <v>5</v>
      </c>
      <c r="F144" s="101">
        <f t="shared" si="38"/>
        <v>2</v>
      </c>
      <c r="G144" s="101">
        <f t="shared" si="39"/>
        <v>0</v>
      </c>
      <c r="H144" s="101">
        <f t="shared" si="40"/>
        <v>7</v>
      </c>
      <c r="I144" s="98"/>
      <c r="J144" s="98"/>
      <c r="K144" s="98"/>
      <c r="L144" s="98"/>
      <c r="M144" s="98">
        <v>1</v>
      </c>
      <c r="N144" s="98"/>
      <c r="O144" s="98">
        <v>1</v>
      </c>
      <c r="P144" s="98">
        <v>1</v>
      </c>
      <c r="Q144" s="98">
        <v>1</v>
      </c>
      <c r="R144" s="98">
        <v>2</v>
      </c>
      <c r="S144" s="98">
        <v>3</v>
      </c>
      <c r="T144" s="98">
        <v>1</v>
      </c>
      <c r="U144" s="98">
        <v>4</v>
      </c>
      <c r="V144" s="98"/>
      <c r="W144" s="98"/>
      <c r="X144" s="98"/>
      <c r="Y144" s="98"/>
      <c r="Z144" s="98"/>
      <c r="AA144" s="98"/>
      <c r="AB144" s="98"/>
      <c r="AC144" s="98"/>
      <c r="AD144" s="98"/>
      <c r="AE144" s="54"/>
      <c r="AF144" s="54"/>
      <c r="AG144" s="54"/>
      <c r="AH144" s="52"/>
    </row>
    <row r="145" spans="2:34" x14ac:dyDescent="0.2">
      <c r="B145" s="125"/>
      <c r="C145" s="128" t="s">
        <v>271</v>
      </c>
      <c r="D145" s="129" t="s">
        <v>96</v>
      </c>
      <c r="E145" s="101">
        <f t="shared" si="37"/>
        <v>40</v>
      </c>
      <c r="F145" s="101">
        <f t="shared" si="38"/>
        <v>11</v>
      </c>
      <c r="G145" s="101">
        <f t="shared" si="39"/>
        <v>0</v>
      </c>
      <c r="H145" s="101">
        <f t="shared" si="40"/>
        <v>51</v>
      </c>
      <c r="I145" s="98">
        <v>20</v>
      </c>
      <c r="J145" s="98">
        <v>5</v>
      </c>
      <c r="K145" s="98"/>
      <c r="L145" s="98">
        <v>25</v>
      </c>
      <c r="M145" s="98">
        <v>12</v>
      </c>
      <c r="N145" s="98">
        <v>3</v>
      </c>
      <c r="O145" s="98">
        <v>15</v>
      </c>
      <c r="P145" s="98">
        <v>6</v>
      </c>
      <c r="Q145" s="98">
        <v>2</v>
      </c>
      <c r="R145" s="98">
        <v>8</v>
      </c>
      <c r="S145" s="98">
        <v>2</v>
      </c>
      <c r="T145" s="98">
        <v>1</v>
      </c>
      <c r="U145" s="98">
        <v>3</v>
      </c>
      <c r="V145" s="98"/>
      <c r="W145" s="98"/>
      <c r="X145" s="98"/>
      <c r="Y145" s="98"/>
      <c r="Z145" s="98"/>
      <c r="AA145" s="98"/>
      <c r="AB145" s="98"/>
      <c r="AC145" s="98"/>
      <c r="AD145" s="98"/>
      <c r="AE145" s="54"/>
      <c r="AF145" s="54"/>
      <c r="AG145" s="54"/>
      <c r="AH145" s="52"/>
    </row>
    <row r="146" spans="2:34" x14ac:dyDescent="0.2">
      <c r="B146" s="125"/>
      <c r="C146" s="128" t="s">
        <v>495</v>
      </c>
      <c r="D146" s="129" t="s">
        <v>496</v>
      </c>
      <c r="E146" s="101">
        <f t="shared" si="37"/>
        <v>3</v>
      </c>
      <c r="F146" s="101">
        <f t="shared" si="38"/>
        <v>5</v>
      </c>
      <c r="G146" s="101">
        <f t="shared" si="39"/>
        <v>0</v>
      </c>
      <c r="H146" s="101">
        <f t="shared" si="40"/>
        <v>8</v>
      </c>
      <c r="I146" s="98">
        <v>1</v>
      </c>
      <c r="J146" s="98"/>
      <c r="K146" s="98"/>
      <c r="L146" s="98">
        <v>1</v>
      </c>
      <c r="M146" s="98">
        <v>1</v>
      </c>
      <c r="N146" s="98">
        <v>1</v>
      </c>
      <c r="O146" s="98">
        <v>2</v>
      </c>
      <c r="P146" s="98"/>
      <c r="Q146" s="98"/>
      <c r="R146" s="98"/>
      <c r="S146" s="98">
        <v>1</v>
      </c>
      <c r="T146" s="98">
        <v>4</v>
      </c>
      <c r="U146" s="98">
        <v>5</v>
      </c>
      <c r="V146" s="98"/>
      <c r="W146" s="98"/>
      <c r="X146" s="98"/>
      <c r="Y146" s="98"/>
      <c r="Z146" s="98"/>
      <c r="AA146" s="98"/>
      <c r="AB146" s="98"/>
      <c r="AC146" s="98"/>
      <c r="AD146" s="98"/>
      <c r="AE146" s="54"/>
      <c r="AF146" s="54"/>
      <c r="AG146" s="54"/>
      <c r="AH146" s="52"/>
    </row>
    <row r="147" spans="2:34" x14ac:dyDescent="0.2">
      <c r="B147" s="126" t="s">
        <v>434</v>
      </c>
      <c r="C147" s="117"/>
      <c r="D147" s="117"/>
      <c r="E147" s="98">
        <f t="shared" si="37"/>
        <v>9</v>
      </c>
      <c r="F147" s="98">
        <f t="shared" si="38"/>
        <v>9</v>
      </c>
      <c r="G147" s="98">
        <f t="shared" si="39"/>
        <v>0</v>
      </c>
      <c r="H147" s="98">
        <f t="shared" si="40"/>
        <v>18</v>
      </c>
      <c r="I147" s="98"/>
      <c r="J147" s="98"/>
      <c r="K147" s="98"/>
      <c r="L147" s="98"/>
      <c r="M147" s="98"/>
      <c r="N147" s="98"/>
      <c r="O147" s="98"/>
      <c r="P147" s="98">
        <v>4</v>
      </c>
      <c r="Q147" s="98">
        <v>3</v>
      </c>
      <c r="R147" s="98">
        <v>7</v>
      </c>
      <c r="S147" s="98">
        <v>5</v>
      </c>
      <c r="T147" s="98">
        <v>6</v>
      </c>
      <c r="U147" s="98">
        <v>11</v>
      </c>
      <c r="V147" s="98"/>
      <c r="W147" s="98"/>
      <c r="X147" s="98"/>
      <c r="Y147" s="98"/>
      <c r="Z147" s="98"/>
      <c r="AA147" s="98"/>
      <c r="AB147" s="98"/>
      <c r="AC147" s="98"/>
      <c r="AD147" s="98"/>
      <c r="AE147" s="54"/>
      <c r="AF147" s="54"/>
      <c r="AG147" s="54"/>
      <c r="AH147" s="52"/>
    </row>
    <row r="148" spans="2:34" x14ac:dyDescent="0.2">
      <c r="B148" s="127">
        <v>54.010300000000001</v>
      </c>
      <c r="C148" s="128" t="s">
        <v>261</v>
      </c>
      <c r="D148" s="129" t="s">
        <v>262</v>
      </c>
      <c r="E148" s="101">
        <f t="shared" si="37"/>
        <v>6</v>
      </c>
      <c r="F148" s="101">
        <f t="shared" si="38"/>
        <v>5</v>
      </c>
      <c r="G148" s="101">
        <f t="shared" si="39"/>
        <v>0</v>
      </c>
      <c r="H148" s="101">
        <f t="shared" si="40"/>
        <v>11</v>
      </c>
      <c r="I148" s="98"/>
      <c r="J148" s="98"/>
      <c r="K148" s="98"/>
      <c r="L148" s="98"/>
      <c r="M148" s="98"/>
      <c r="N148" s="98"/>
      <c r="O148" s="98"/>
      <c r="P148" s="98">
        <v>2</v>
      </c>
      <c r="Q148" s="98">
        <v>2</v>
      </c>
      <c r="R148" s="98">
        <v>4</v>
      </c>
      <c r="S148" s="98">
        <v>4</v>
      </c>
      <c r="T148" s="98">
        <v>3</v>
      </c>
      <c r="U148" s="98">
        <v>7</v>
      </c>
      <c r="V148" s="98"/>
      <c r="W148" s="98"/>
      <c r="X148" s="98"/>
      <c r="Y148" s="98"/>
      <c r="Z148" s="98"/>
      <c r="AA148" s="98"/>
      <c r="AB148" s="98"/>
      <c r="AC148" s="98"/>
      <c r="AD148" s="98"/>
      <c r="AE148" s="54"/>
      <c r="AF148" s="54"/>
      <c r="AG148" s="54"/>
      <c r="AH148" s="52"/>
    </row>
    <row r="149" spans="2:34" x14ac:dyDescent="0.2">
      <c r="B149" s="127">
        <v>54.0199</v>
      </c>
      <c r="C149" s="128" t="s">
        <v>259</v>
      </c>
      <c r="D149" s="129" t="s">
        <v>260</v>
      </c>
      <c r="E149" s="101">
        <f t="shared" si="37"/>
        <v>3</v>
      </c>
      <c r="F149" s="101">
        <f t="shared" si="38"/>
        <v>4</v>
      </c>
      <c r="G149" s="101">
        <f t="shared" si="39"/>
        <v>0</v>
      </c>
      <c r="H149" s="101">
        <f t="shared" si="40"/>
        <v>7</v>
      </c>
      <c r="I149" s="98"/>
      <c r="J149" s="98"/>
      <c r="K149" s="98"/>
      <c r="L149" s="98"/>
      <c r="M149" s="98"/>
      <c r="N149" s="98"/>
      <c r="O149" s="98"/>
      <c r="P149" s="98">
        <v>2</v>
      </c>
      <c r="Q149" s="98">
        <v>1</v>
      </c>
      <c r="R149" s="98">
        <v>3</v>
      </c>
      <c r="S149" s="98">
        <v>1</v>
      </c>
      <c r="T149" s="98">
        <v>3</v>
      </c>
      <c r="U149" s="98">
        <v>4</v>
      </c>
      <c r="V149" s="98"/>
      <c r="W149" s="98"/>
      <c r="X149" s="98"/>
      <c r="Y149" s="98"/>
      <c r="Z149" s="98"/>
      <c r="AA149" s="98"/>
      <c r="AB149" s="98"/>
      <c r="AC149" s="98"/>
      <c r="AD149" s="98"/>
      <c r="AE149" s="54"/>
      <c r="AF149" s="54"/>
      <c r="AG149" s="54"/>
      <c r="AH149" s="52"/>
    </row>
    <row r="150" spans="2:34" x14ac:dyDescent="0.2">
      <c r="B150" s="124" t="s">
        <v>48</v>
      </c>
      <c r="C150" s="125"/>
      <c r="D150" s="12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54"/>
      <c r="AF150" s="54"/>
      <c r="AG150" s="54"/>
      <c r="AH150" s="52"/>
    </row>
    <row r="151" spans="2:34" x14ac:dyDescent="0.2">
      <c r="B151" s="92" t="s">
        <v>38</v>
      </c>
      <c r="C151" s="116"/>
      <c r="D151" s="116"/>
      <c r="E151" s="93">
        <f t="shared" si="37"/>
        <v>60</v>
      </c>
      <c r="F151" s="93">
        <f t="shared" si="38"/>
        <v>48</v>
      </c>
      <c r="G151" s="93">
        <f t="shared" si="39"/>
        <v>0</v>
      </c>
      <c r="H151" s="93">
        <f t="shared" si="40"/>
        <v>108</v>
      </c>
      <c r="I151" s="93">
        <v>2</v>
      </c>
      <c r="J151" s="93"/>
      <c r="K151" s="93"/>
      <c r="L151" s="93">
        <v>2</v>
      </c>
      <c r="M151" s="93"/>
      <c r="N151" s="93">
        <v>2</v>
      </c>
      <c r="O151" s="93">
        <v>2</v>
      </c>
      <c r="P151" s="93"/>
      <c r="Q151" s="93"/>
      <c r="R151" s="93"/>
      <c r="S151" s="93"/>
      <c r="T151" s="93"/>
      <c r="U151" s="93"/>
      <c r="V151" s="93">
        <v>12</v>
      </c>
      <c r="W151" s="93">
        <v>8</v>
      </c>
      <c r="X151" s="93">
        <v>20</v>
      </c>
      <c r="Y151" s="93">
        <v>19</v>
      </c>
      <c r="Z151" s="93">
        <v>12</v>
      </c>
      <c r="AA151" s="93">
        <v>31</v>
      </c>
      <c r="AB151" s="93">
        <v>27</v>
      </c>
      <c r="AC151" s="93">
        <v>26</v>
      </c>
      <c r="AD151" s="93">
        <v>53</v>
      </c>
      <c r="AE151" s="54"/>
      <c r="AF151" s="54"/>
      <c r="AG151" s="54"/>
      <c r="AH151" s="52"/>
    </row>
    <row r="152" spans="2:34" x14ac:dyDescent="0.2">
      <c r="B152" s="126" t="s">
        <v>289</v>
      </c>
      <c r="C152" s="117"/>
      <c r="D152" s="117"/>
      <c r="E152" s="98">
        <f t="shared" si="37"/>
        <v>60</v>
      </c>
      <c r="F152" s="98">
        <f t="shared" si="38"/>
        <v>48</v>
      </c>
      <c r="G152" s="98">
        <f t="shared" si="39"/>
        <v>0</v>
      </c>
      <c r="H152" s="98">
        <f t="shared" si="40"/>
        <v>108</v>
      </c>
      <c r="I152" s="98">
        <v>2</v>
      </c>
      <c r="J152" s="98"/>
      <c r="K152" s="98"/>
      <c r="L152" s="98">
        <v>2</v>
      </c>
      <c r="M152" s="98"/>
      <c r="N152" s="98">
        <v>2</v>
      </c>
      <c r="O152" s="98">
        <v>2</v>
      </c>
      <c r="P152" s="98"/>
      <c r="Q152" s="98"/>
      <c r="R152" s="98"/>
      <c r="S152" s="98"/>
      <c r="T152" s="98"/>
      <c r="U152" s="98"/>
      <c r="V152" s="98">
        <v>12</v>
      </c>
      <c r="W152" s="98">
        <v>8</v>
      </c>
      <c r="X152" s="98">
        <v>20</v>
      </c>
      <c r="Y152" s="98">
        <v>19</v>
      </c>
      <c r="Z152" s="98">
        <v>12</v>
      </c>
      <c r="AA152" s="98">
        <v>31</v>
      </c>
      <c r="AB152" s="98">
        <v>27</v>
      </c>
      <c r="AC152" s="98">
        <v>26</v>
      </c>
      <c r="AD152" s="98">
        <v>53</v>
      </c>
      <c r="AE152" s="54"/>
      <c r="AF152" s="54"/>
      <c r="AG152" s="54"/>
      <c r="AH152" s="52"/>
    </row>
    <row r="153" spans="2:34" x14ac:dyDescent="0.2">
      <c r="B153" s="127">
        <v>45</v>
      </c>
      <c r="C153" s="128" t="s">
        <v>290</v>
      </c>
      <c r="D153" s="129" t="s">
        <v>487</v>
      </c>
      <c r="E153" s="101">
        <f t="shared" si="37"/>
        <v>7</v>
      </c>
      <c r="F153" s="101">
        <f t="shared" si="38"/>
        <v>3</v>
      </c>
      <c r="G153" s="101">
        <f t="shared" si="39"/>
        <v>0</v>
      </c>
      <c r="H153" s="101">
        <f t="shared" si="40"/>
        <v>10</v>
      </c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>
        <v>1</v>
      </c>
      <c r="W153" s="98">
        <v>1</v>
      </c>
      <c r="X153" s="98">
        <v>2</v>
      </c>
      <c r="Y153" s="98">
        <v>1</v>
      </c>
      <c r="Z153" s="98">
        <v>1</v>
      </c>
      <c r="AA153" s="98">
        <v>2</v>
      </c>
      <c r="AB153" s="98">
        <v>5</v>
      </c>
      <c r="AC153" s="98">
        <v>1</v>
      </c>
      <c r="AD153" s="98">
        <v>6</v>
      </c>
      <c r="AE153" s="54"/>
      <c r="AF153" s="54"/>
      <c r="AG153" s="54"/>
      <c r="AH153" s="52"/>
    </row>
    <row r="154" spans="2:34" x14ac:dyDescent="0.2">
      <c r="B154" s="127" t="s">
        <v>293</v>
      </c>
      <c r="C154" s="128" t="s">
        <v>293</v>
      </c>
      <c r="D154" s="129" t="s">
        <v>488</v>
      </c>
      <c r="E154" s="101">
        <f t="shared" si="37"/>
        <v>7</v>
      </c>
      <c r="F154" s="101">
        <f t="shared" si="38"/>
        <v>9</v>
      </c>
      <c r="G154" s="101">
        <f t="shared" si="39"/>
        <v>0</v>
      </c>
      <c r="H154" s="101">
        <f t="shared" si="40"/>
        <v>16</v>
      </c>
      <c r="I154" s="98">
        <v>2</v>
      </c>
      <c r="J154" s="98"/>
      <c r="K154" s="98"/>
      <c r="L154" s="98">
        <v>2</v>
      </c>
      <c r="M154" s="98"/>
      <c r="N154" s="98"/>
      <c r="O154" s="98"/>
      <c r="P154" s="98"/>
      <c r="Q154" s="98"/>
      <c r="R154" s="98"/>
      <c r="S154" s="98"/>
      <c r="T154" s="98"/>
      <c r="U154" s="98"/>
      <c r="V154" s="98">
        <v>1</v>
      </c>
      <c r="W154" s="98"/>
      <c r="X154" s="98">
        <v>1</v>
      </c>
      <c r="Y154" s="98">
        <v>2</v>
      </c>
      <c r="Z154" s="98">
        <v>2</v>
      </c>
      <c r="AA154" s="98">
        <v>4</v>
      </c>
      <c r="AB154" s="98">
        <v>2</v>
      </c>
      <c r="AC154" s="98">
        <v>7</v>
      </c>
      <c r="AD154" s="98">
        <v>9</v>
      </c>
      <c r="AE154" s="54"/>
      <c r="AF154" s="54"/>
      <c r="AG154" s="54"/>
      <c r="AH154" s="52"/>
    </row>
    <row r="155" spans="2:34" x14ac:dyDescent="0.2">
      <c r="B155" s="127" t="s">
        <v>521</v>
      </c>
      <c r="C155" s="128" t="s">
        <v>521</v>
      </c>
      <c r="D155" s="129" t="s">
        <v>522</v>
      </c>
      <c r="E155" s="101">
        <f t="shared" si="37"/>
        <v>0</v>
      </c>
      <c r="F155" s="101">
        <f t="shared" si="38"/>
        <v>1</v>
      </c>
      <c r="G155" s="101">
        <f t="shared" si="39"/>
        <v>0</v>
      </c>
      <c r="H155" s="101">
        <f t="shared" si="40"/>
        <v>1</v>
      </c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>
        <v>1</v>
      </c>
      <c r="AD155" s="98">
        <v>1</v>
      </c>
      <c r="AE155" s="54"/>
      <c r="AF155" s="54"/>
      <c r="AG155" s="54"/>
      <c r="AH155" s="52"/>
    </row>
    <row r="156" spans="2:34" x14ac:dyDescent="0.2">
      <c r="B156" s="127" t="s">
        <v>295</v>
      </c>
      <c r="C156" s="128" t="s">
        <v>295</v>
      </c>
      <c r="D156" s="129" t="s">
        <v>296</v>
      </c>
      <c r="E156" s="101">
        <f t="shared" si="37"/>
        <v>0</v>
      </c>
      <c r="F156" s="101">
        <f t="shared" si="38"/>
        <v>1</v>
      </c>
      <c r="G156" s="101">
        <f t="shared" si="39"/>
        <v>0</v>
      </c>
      <c r="H156" s="101">
        <f t="shared" si="40"/>
        <v>1</v>
      </c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>
        <v>1</v>
      </c>
      <c r="AA156" s="98">
        <v>1</v>
      </c>
      <c r="AB156" s="98"/>
      <c r="AC156" s="98"/>
      <c r="AD156" s="98"/>
      <c r="AE156" s="54"/>
      <c r="AF156" s="54"/>
      <c r="AG156" s="54"/>
      <c r="AH156" s="52"/>
    </row>
    <row r="157" spans="2:34" x14ac:dyDescent="0.2">
      <c r="B157" s="127" t="s">
        <v>297</v>
      </c>
      <c r="C157" s="128" t="s">
        <v>297</v>
      </c>
      <c r="D157" s="129" t="s">
        <v>489</v>
      </c>
      <c r="E157" s="101">
        <f t="shared" si="37"/>
        <v>28</v>
      </c>
      <c r="F157" s="101">
        <f t="shared" si="38"/>
        <v>23</v>
      </c>
      <c r="G157" s="101">
        <f t="shared" si="39"/>
        <v>0</v>
      </c>
      <c r="H157" s="101">
        <f t="shared" si="40"/>
        <v>51</v>
      </c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>
        <v>6</v>
      </c>
      <c r="W157" s="98">
        <v>5</v>
      </c>
      <c r="X157" s="98">
        <v>11</v>
      </c>
      <c r="Y157" s="98">
        <v>12</v>
      </c>
      <c r="Z157" s="98">
        <v>5</v>
      </c>
      <c r="AA157" s="98">
        <v>17</v>
      </c>
      <c r="AB157" s="98">
        <v>10</v>
      </c>
      <c r="AC157" s="98">
        <v>13</v>
      </c>
      <c r="AD157" s="98">
        <v>23</v>
      </c>
      <c r="AE157" s="54"/>
      <c r="AF157" s="54"/>
      <c r="AG157" s="54"/>
      <c r="AH157" s="52"/>
    </row>
    <row r="158" spans="2:34" x14ac:dyDescent="0.2">
      <c r="B158" s="127" t="s">
        <v>299</v>
      </c>
      <c r="C158" s="128" t="s">
        <v>299</v>
      </c>
      <c r="D158" s="129" t="s">
        <v>490</v>
      </c>
      <c r="E158" s="101">
        <f t="shared" si="37"/>
        <v>1</v>
      </c>
      <c r="F158" s="101">
        <f t="shared" si="38"/>
        <v>2</v>
      </c>
      <c r="G158" s="101">
        <f t="shared" si="39"/>
        <v>0</v>
      </c>
      <c r="H158" s="101">
        <f t="shared" si="40"/>
        <v>3</v>
      </c>
      <c r="I158" s="98"/>
      <c r="J158" s="98"/>
      <c r="K158" s="98"/>
      <c r="L158" s="98"/>
      <c r="M158" s="98"/>
      <c r="N158" s="98">
        <v>1</v>
      </c>
      <c r="O158" s="98">
        <v>1</v>
      </c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>
        <v>1</v>
      </c>
      <c r="AA158" s="98">
        <v>1</v>
      </c>
      <c r="AB158" s="98">
        <v>1</v>
      </c>
      <c r="AC158" s="98"/>
      <c r="AD158" s="98">
        <v>1</v>
      </c>
      <c r="AE158" s="54"/>
      <c r="AF158" s="54"/>
      <c r="AG158" s="54"/>
      <c r="AH158" s="52"/>
    </row>
    <row r="159" spans="2:34" x14ac:dyDescent="0.2">
      <c r="B159" s="127" t="s">
        <v>301</v>
      </c>
      <c r="C159" s="128" t="s">
        <v>301</v>
      </c>
      <c r="D159" s="129" t="s">
        <v>491</v>
      </c>
      <c r="E159" s="101">
        <f t="shared" si="37"/>
        <v>9</v>
      </c>
      <c r="F159" s="101">
        <f t="shared" si="38"/>
        <v>4</v>
      </c>
      <c r="G159" s="101">
        <f t="shared" si="39"/>
        <v>0</v>
      </c>
      <c r="H159" s="101">
        <f t="shared" si="40"/>
        <v>13</v>
      </c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>
        <v>4</v>
      </c>
      <c r="W159" s="98">
        <v>1</v>
      </c>
      <c r="X159" s="98">
        <v>5</v>
      </c>
      <c r="Y159" s="98"/>
      <c r="Z159" s="98">
        <v>1</v>
      </c>
      <c r="AA159" s="98">
        <v>1</v>
      </c>
      <c r="AB159" s="98">
        <v>5</v>
      </c>
      <c r="AC159" s="98">
        <v>2</v>
      </c>
      <c r="AD159" s="98">
        <v>7</v>
      </c>
      <c r="AE159" s="54"/>
      <c r="AF159" s="54"/>
      <c r="AG159" s="54"/>
      <c r="AH159" s="52"/>
    </row>
    <row r="160" spans="2:34" x14ac:dyDescent="0.2">
      <c r="B160" s="127" t="s">
        <v>303</v>
      </c>
      <c r="C160" s="128" t="s">
        <v>303</v>
      </c>
      <c r="D160" s="129" t="s">
        <v>492</v>
      </c>
      <c r="E160" s="101">
        <f t="shared" si="37"/>
        <v>1</v>
      </c>
      <c r="F160" s="101">
        <f t="shared" si="38"/>
        <v>1</v>
      </c>
      <c r="G160" s="101">
        <f t="shared" si="39"/>
        <v>0</v>
      </c>
      <c r="H160" s="101">
        <f t="shared" si="40"/>
        <v>2</v>
      </c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>
        <v>1</v>
      </c>
      <c r="AC160" s="98">
        <v>1</v>
      </c>
      <c r="AD160" s="98">
        <v>2</v>
      </c>
      <c r="AE160" s="54"/>
      <c r="AF160" s="54"/>
      <c r="AG160" s="54"/>
      <c r="AH160" s="52"/>
    </row>
    <row r="161" spans="2:34" x14ac:dyDescent="0.2">
      <c r="B161" s="127" t="s">
        <v>305</v>
      </c>
      <c r="C161" s="128" t="s">
        <v>305</v>
      </c>
      <c r="D161" s="129" t="s">
        <v>493</v>
      </c>
      <c r="E161" s="101">
        <f t="shared" si="37"/>
        <v>7</v>
      </c>
      <c r="F161" s="101">
        <f t="shared" si="38"/>
        <v>4</v>
      </c>
      <c r="G161" s="101">
        <f t="shared" si="39"/>
        <v>0</v>
      </c>
      <c r="H161" s="101">
        <f t="shared" si="40"/>
        <v>11</v>
      </c>
      <c r="I161" s="98"/>
      <c r="J161" s="98"/>
      <c r="K161" s="98"/>
      <c r="L161" s="98"/>
      <c r="M161" s="98"/>
      <c r="N161" s="98">
        <v>1</v>
      </c>
      <c r="O161" s="98">
        <v>1</v>
      </c>
      <c r="P161" s="98"/>
      <c r="Q161" s="98"/>
      <c r="R161" s="98"/>
      <c r="S161" s="98"/>
      <c r="T161" s="98"/>
      <c r="U161" s="98"/>
      <c r="V161" s="98"/>
      <c r="W161" s="98">
        <v>1</v>
      </c>
      <c r="X161" s="98">
        <v>1</v>
      </c>
      <c r="Y161" s="98">
        <v>4</v>
      </c>
      <c r="Z161" s="98">
        <v>1</v>
      </c>
      <c r="AA161" s="98">
        <v>5</v>
      </c>
      <c r="AB161" s="98">
        <v>3</v>
      </c>
      <c r="AC161" s="98">
        <v>1</v>
      </c>
      <c r="AD161" s="98">
        <v>4</v>
      </c>
      <c r="AE161" s="54"/>
      <c r="AF161" s="54"/>
      <c r="AG161" s="54"/>
      <c r="AH161" s="52"/>
    </row>
    <row r="162" spans="2:34" x14ac:dyDescent="0.2">
      <c r="B162" s="92" t="s">
        <v>508</v>
      </c>
      <c r="C162" s="116"/>
      <c r="D162" s="116"/>
      <c r="E162" s="93">
        <f t="shared" si="37"/>
        <v>35</v>
      </c>
      <c r="F162" s="93">
        <f t="shared" si="38"/>
        <v>13</v>
      </c>
      <c r="G162" s="93">
        <f t="shared" si="39"/>
        <v>0</v>
      </c>
      <c r="H162" s="93">
        <f t="shared" si="40"/>
        <v>48</v>
      </c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>
        <v>35</v>
      </c>
      <c r="AC162" s="93">
        <v>13</v>
      </c>
      <c r="AD162" s="93">
        <v>48</v>
      </c>
      <c r="AE162" s="54"/>
      <c r="AF162" s="54"/>
      <c r="AG162" s="54"/>
      <c r="AH162" s="52"/>
    </row>
    <row r="163" spans="2:34" x14ac:dyDescent="0.2">
      <c r="B163" s="126" t="s">
        <v>509</v>
      </c>
      <c r="C163" s="117"/>
      <c r="D163" s="117"/>
      <c r="E163" s="98">
        <f t="shared" si="37"/>
        <v>35</v>
      </c>
      <c r="F163" s="98">
        <f t="shared" si="38"/>
        <v>13</v>
      </c>
      <c r="G163" s="98">
        <f t="shared" si="39"/>
        <v>0</v>
      </c>
      <c r="H163" s="98">
        <f t="shared" si="40"/>
        <v>48</v>
      </c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>
        <v>35</v>
      </c>
      <c r="AC163" s="98">
        <v>13</v>
      </c>
      <c r="AD163" s="98">
        <v>48</v>
      </c>
      <c r="AE163" s="54"/>
      <c r="AF163" s="54"/>
      <c r="AG163" s="54"/>
      <c r="AH163" s="52"/>
    </row>
    <row r="164" spans="2:34" x14ac:dyDescent="0.2">
      <c r="B164" s="127" t="s">
        <v>523</v>
      </c>
      <c r="C164" s="128" t="s">
        <v>523</v>
      </c>
      <c r="D164" s="129" t="s">
        <v>524</v>
      </c>
      <c r="E164" s="101">
        <f t="shared" si="37"/>
        <v>3</v>
      </c>
      <c r="F164" s="101">
        <f t="shared" si="38"/>
        <v>1</v>
      </c>
      <c r="G164" s="101">
        <f t="shared" si="39"/>
        <v>0</v>
      </c>
      <c r="H164" s="101">
        <f t="shared" si="40"/>
        <v>4</v>
      </c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>
        <v>3</v>
      </c>
      <c r="AC164" s="98">
        <v>1</v>
      </c>
      <c r="AD164" s="98">
        <v>4</v>
      </c>
      <c r="AE164" s="54"/>
      <c r="AF164" s="54"/>
      <c r="AG164" s="54"/>
      <c r="AH164" s="52"/>
    </row>
    <row r="165" spans="2:34" x14ac:dyDescent="0.2">
      <c r="B165" s="127" t="s">
        <v>512</v>
      </c>
      <c r="C165" s="128" t="s">
        <v>518</v>
      </c>
      <c r="D165" s="129" t="s">
        <v>519</v>
      </c>
      <c r="E165" s="101">
        <f t="shared" si="37"/>
        <v>32</v>
      </c>
      <c r="F165" s="101">
        <f t="shared" si="38"/>
        <v>12</v>
      </c>
      <c r="G165" s="101">
        <f t="shared" si="39"/>
        <v>0</v>
      </c>
      <c r="H165" s="101">
        <f t="shared" si="40"/>
        <v>44</v>
      </c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>
        <v>32</v>
      </c>
      <c r="AC165" s="98">
        <v>12</v>
      </c>
      <c r="AD165" s="98">
        <v>44</v>
      </c>
      <c r="AE165" s="54"/>
      <c r="AF165" s="54"/>
      <c r="AG165" s="54"/>
      <c r="AH165" s="52"/>
    </row>
  </sheetData>
  <mergeCells count="26">
    <mergeCell ref="C23:D23"/>
    <mergeCell ref="Y8:Z8"/>
    <mergeCell ref="U8:U9"/>
    <mergeCell ref="X8:X9"/>
    <mergeCell ref="AA8:AA9"/>
    <mergeCell ref="C10:D10"/>
    <mergeCell ref="C8:D9"/>
    <mergeCell ref="H8:H9"/>
    <mergeCell ref="L8:L9"/>
    <mergeCell ref="O8:O9"/>
    <mergeCell ref="R8:R9"/>
    <mergeCell ref="C6:AD6"/>
    <mergeCell ref="C7:AD7"/>
    <mergeCell ref="AB4:AD4"/>
    <mergeCell ref="C1:AD1"/>
    <mergeCell ref="C2:AD2"/>
    <mergeCell ref="C3:AD3"/>
    <mergeCell ref="C5:AD5"/>
    <mergeCell ref="AD8:AD9"/>
    <mergeCell ref="E8:G8"/>
    <mergeCell ref="I8:K8"/>
    <mergeCell ref="M8:N8"/>
    <mergeCell ref="P8:Q8"/>
    <mergeCell ref="S8:T8"/>
    <mergeCell ref="V8:W8"/>
    <mergeCell ref="AB8:AC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78A5-E6EC-4B3B-825B-B131B5E06B26}">
  <dimension ref="B1:AN117"/>
  <sheetViews>
    <sheetView workbookViewId="0">
      <pane xSplit="4" ySplit="9" topLeftCell="H10" activePane="bottomRight" state="frozen"/>
      <selection pane="topRight" activeCell="E1" sqref="E1"/>
      <selection pane="bottomLeft" activeCell="A10" sqref="A10"/>
      <selection pane="bottomRight" activeCell="C8" sqref="C8:AJ12"/>
    </sheetView>
  </sheetViews>
  <sheetFormatPr defaultRowHeight="12.75" x14ac:dyDescent="0.2"/>
  <cols>
    <col min="1" max="1" width="9.140625" style="51"/>
    <col min="2" max="2" width="12.85546875" style="51" customWidth="1"/>
    <col min="3" max="3" width="6" style="51" bestFit="1" customWidth="1"/>
    <col min="4" max="4" width="39.140625" style="72" bestFit="1" customWidth="1"/>
    <col min="5" max="6" width="6.5703125" style="72" customWidth="1"/>
    <col min="7" max="7" width="6.42578125" style="72" customWidth="1"/>
    <col min="8" max="8" width="7.5703125" style="72" customWidth="1"/>
    <col min="9" max="10" width="6.5703125" style="72" customWidth="1"/>
    <col min="11" max="11" width="6.42578125" style="72" customWidth="1"/>
    <col min="12" max="17" width="6.5703125" style="72" customWidth="1"/>
    <col min="18" max="19" width="6.140625" style="72" customWidth="1"/>
    <col min="20" max="21" width="6.5703125" style="72" customWidth="1"/>
    <col min="22" max="23" width="6.42578125" style="72" customWidth="1"/>
    <col min="24" max="24" width="6.5703125" style="72" customWidth="1"/>
    <col min="25" max="27" width="6.28515625" style="72" customWidth="1"/>
    <col min="28" max="31" width="6.140625" style="72" customWidth="1"/>
    <col min="32" max="32" width="6.28515625" style="72" customWidth="1"/>
    <col min="33" max="35" width="7" style="72" customWidth="1"/>
    <col min="36" max="36" width="7" style="51" customWidth="1"/>
    <col min="37" max="16384" width="9.140625" style="51"/>
  </cols>
  <sheetData>
    <row r="1" spans="2:40" ht="15" x14ac:dyDescent="0.2">
      <c r="C1" s="233" t="s">
        <v>11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41"/>
      <c r="AI1" s="241"/>
      <c r="AJ1" s="241"/>
    </row>
    <row r="2" spans="2:40" ht="15" x14ac:dyDescent="0.2">
      <c r="C2" s="233" t="s">
        <v>12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41"/>
      <c r="AI2" s="241"/>
      <c r="AJ2" s="241"/>
    </row>
    <row r="3" spans="2:40" ht="15" x14ac:dyDescent="0.2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41"/>
      <c r="AI3" s="241"/>
      <c r="AJ3" s="241"/>
    </row>
    <row r="4" spans="2:40" ht="15" x14ac:dyDescent="0.2"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18"/>
      <c r="AD4" s="118"/>
      <c r="AE4" s="118"/>
      <c r="AF4" s="225" t="s">
        <v>526</v>
      </c>
      <c r="AG4" s="225"/>
      <c r="AH4" s="225"/>
      <c r="AI4" s="225"/>
      <c r="AJ4" s="225"/>
    </row>
    <row r="5" spans="2:40" ht="15" x14ac:dyDescent="0.2">
      <c r="C5" s="234" t="s">
        <v>13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43"/>
      <c r="AI5" s="243"/>
      <c r="AJ5" s="243"/>
    </row>
    <row r="6" spans="2:40" ht="15" x14ac:dyDescent="0.2">
      <c r="C6" s="235" t="s">
        <v>528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9"/>
      <c r="AI6" s="239"/>
      <c r="AJ6" s="239"/>
    </row>
    <row r="7" spans="2:40" x14ac:dyDescent="0.2">
      <c r="C7" s="227" t="s">
        <v>14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40"/>
      <c r="AI7" s="240"/>
      <c r="AJ7" s="240"/>
    </row>
    <row r="8" spans="2:40" ht="25.5" customHeight="1" x14ac:dyDescent="0.2">
      <c r="B8" s="131"/>
      <c r="C8" s="246" t="s">
        <v>426</v>
      </c>
      <c r="D8" s="246"/>
      <c r="E8" s="246" t="s">
        <v>427</v>
      </c>
      <c r="F8" s="246"/>
      <c r="G8" s="246"/>
      <c r="H8" s="246" t="s">
        <v>16</v>
      </c>
      <c r="I8" s="246" t="s">
        <v>17</v>
      </c>
      <c r="J8" s="246"/>
      <c r="K8" s="246"/>
      <c r="L8" s="246" t="s">
        <v>16</v>
      </c>
      <c r="M8" s="249" t="s">
        <v>18</v>
      </c>
      <c r="N8" s="250"/>
      <c r="O8" s="251"/>
      <c r="P8" s="246" t="s">
        <v>16</v>
      </c>
      <c r="Q8" s="249" t="s">
        <v>19</v>
      </c>
      <c r="R8" s="250"/>
      <c r="S8" s="251"/>
      <c r="T8" s="246" t="s">
        <v>16</v>
      </c>
      <c r="U8" s="249" t="s">
        <v>20</v>
      </c>
      <c r="V8" s="250"/>
      <c r="W8" s="251"/>
      <c r="X8" s="246" t="s">
        <v>16</v>
      </c>
      <c r="Y8" s="249" t="s">
        <v>21</v>
      </c>
      <c r="Z8" s="250"/>
      <c r="AA8" s="251"/>
      <c r="AB8" s="246" t="s">
        <v>16</v>
      </c>
      <c r="AC8" s="249" t="s">
        <v>23</v>
      </c>
      <c r="AD8" s="250"/>
      <c r="AE8" s="251"/>
      <c r="AF8" s="246" t="s">
        <v>16</v>
      </c>
      <c r="AG8" s="249" t="s">
        <v>24</v>
      </c>
      <c r="AH8" s="250"/>
      <c r="AI8" s="251"/>
      <c r="AJ8" s="246" t="s">
        <v>16</v>
      </c>
    </row>
    <row r="9" spans="2:40" ht="38.25" x14ac:dyDescent="0.2">
      <c r="B9" s="131"/>
      <c r="C9" s="246"/>
      <c r="D9" s="246"/>
      <c r="E9" s="133" t="s">
        <v>25</v>
      </c>
      <c r="F9" s="133" t="s">
        <v>26</v>
      </c>
      <c r="G9" s="133" t="s">
        <v>27</v>
      </c>
      <c r="H9" s="246"/>
      <c r="I9" s="133" t="s">
        <v>25</v>
      </c>
      <c r="J9" s="133" t="s">
        <v>26</v>
      </c>
      <c r="K9" s="133" t="s">
        <v>27</v>
      </c>
      <c r="L9" s="246"/>
      <c r="M9" s="133" t="s">
        <v>25</v>
      </c>
      <c r="N9" s="133" t="s">
        <v>26</v>
      </c>
      <c r="O9" s="133" t="s">
        <v>27</v>
      </c>
      <c r="P9" s="246"/>
      <c r="Q9" s="133" t="s">
        <v>25</v>
      </c>
      <c r="R9" s="133" t="s">
        <v>26</v>
      </c>
      <c r="S9" s="133" t="s">
        <v>27</v>
      </c>
      <c r="T9" s="246"/>
      <c r="U9" s="133" t="s">
        <v>25</v>
      </c>
      <c r="V9" s="133" t="s">
        <v>26</v>
      </c>
      <c r="W9" s="133" t="s">
        <v>27</v>
      </c>
      <c r="X9" s="246"/>
      <c r="Y9" s="133" t="s">
        <v>25</v>
      </c>
      <c r="Z9" s="133" t="s">
        <v>26</v>
      </c>
      <c r="AA9" s="133" t="s">
        <v>27</v>
      </c>
      <c r="AB9" s="246"/>
      <c r="AC9" s="133" t="s">
        <v>25</v>
      </c>
      <c r="AD9" s="133" t="s">
        <v>26</v>
      </c>
      <c r="AE9" s="133" t="s">
        <v>27</v>
      </c>
      <c r="AF9" s="246"/>
      <c r="AG9" s="133" t="s">
        <v>25</v>
      </c>
      <c r="AH9" s="133" t="s">
        <v>26</v>
      </c>
      <c r="AI9" s="133" t="s">
        <v>27</v>
      </c>
      <c r="AJ9" s="246"/>
    </row>
    <row r="10" spans="2:40" x14ac:dyDescent="0.2">
      <c r="B10" s="131"/>
      <c r="C10" s="123"/>
      <c r="D10" s="79" t="s">
        <v>51</v>
      </c>
      <c r="E10" s="81">
        <f>I10+M10+Q10+U10+Y10+AC10+AG10</f>
        <v>5339</v>
      </c>
      <c r="F10" s="81">
        <f>J10+N10+R10+V10+Z10+AD10+AH10</f>
        <v>3225</v>
      </c>
      <c r="G10" s="81">
        <f>K10+O10+S10+W10+AA10+AE10+AI10</f>
        <v>19</v>
      </c>
      <c r="H10" s="81">
        <f t="shared" ref="H10:H12" si="0">SUM(E10:G10)</f>
        <v>8583</v>
      </c>
      <c r="I10" s="80">
        <f>SUM(I14,I28,I32,I43,I55,I61,I80,I84)</f>
        <v>1284</v>
      </c>
      <c r="J10" s="80">
        <f t="shared" ref="J10:O10" si="1">SUM(J14,J28,J32,J43,J55,J61,J80,J84)</f>
        <v>925</v>
      </c>
      <c r="K10" s="80">
        <f t="shared" si="1"/>
        <v>9</v>
      </c>
      <c r="L10" s="80">
        <f t="shared" si="1"/>
        <v>2218</v>
      </c>
      <c r="M10" s="80">
        <f t="shared" si="1"/>
        <v>1273</v>
      </c>
      <c r="N10" s="80">
        <f t="shared" si="1"/>
        <v>784</v>
      </c>
      <c r="O10" s="80">
        <f t="shared" si="1"/>
        <v>9</v>
      </c>
      <c r="P10" s="81">
        <f>SUM(M10:O10)</f>
        <v>2066</v>
      </c>
      <c r="Q10" s="80">
        <f>SUM(Q14,Q28,Q32,Q43,Q55,Q61,Q80,Q84)</f>
        <v>1055</v>
      </c>
      <c r="R10" s="80">
        <f t="shared" ref="R10:S10" si="2">SUM(R14,R28,R32,R43,R55,R61,R80,R84)</f>
        <v>592</v>
      </c>
      <c r="S10" s="80">
        <f t="shared" si="2"/>
        <v>0</v>
      </c>
      <c r="T10" s="81">
        <f>SUM(Q10:S10)</f>
        <v>1647</v>
      </c>
      <c r="U10" s="80">
        <f>SUM(U14,U28,U32,U43,U55,U61,U80,U84)</f>
        <v>1663</v>
      </c>
      <c r="V10" s="80">
        <f t="shared" ref="V10:W10" si="3">SUM(V14,V28,V32,V43,V55,V61,V80,V84)</f>
        <v>898</v>
      </c>
      <c r="W10" s="80">
        <f t="shared" si="3"/>
        <v>1</v>
      </c>
      <c r="X10" s="81">
        <f>SUM(U10:V10)</f>
        <v>2561</v>
      </c>
      <c r="Y10" s="80">
        <f>SUM(Y14,Y28,Y32,Y43,Y55,Y61,Y80,Y84)</f>
        <v>64</v>
      </c>
      <c r="Z10" s="80">
        <f t="shared" ref="Z10:AA10" si="4">SUM(Z14,Z28,Z32,Z43,Z55,Z61,Z80,Z84)</f>
        <v>26</v>
      </c>
      <c r="AA10" s="80">
        <f t="shared" si="4"/>
        <v>0</v>
      </c>
      <c r="AB10" s="81">
        <f>SUM(Y10:Z10)</f>
        <v>90</v>
      </c>
      <c r="AC10" s="80">
        <v>0</v>
      </c>
      <c r="AD10" s="80">
        <v>0</v>
      </c>
      <c r="AE10" s="80">
        <v>0</v>
      </c>
      <c r="AF10" s="81">
        <f>SUM(AC10:AE10)</f>
        <v>0</v>
      </c>
      <c r="AG10" s="80"/>
      <c r="AH10" s="80"/>
      <c r="AI10" s="80"/>
      <c r="AJ10" s="81">
        <f>SUM(AG10:AH10)</f>
        <v>0</v>
      </c>
      <c r="AK10" s="52"/>
      <c r="AL10" s="52"/>
      <c r="AM10" s="52"/>
      <c r="AN10" s="52"/>
    </row>
    <row r="11" spans="2:40" x14ac:dyDescent="0.2">
      <c r="B11" s="131"/>
      <c r="C11" s="123"/>
      <c r="D11" s="79" t="s">
        <v>541</v>
      </c>
      <c r="E11" s="81">
        <f t="shared" ref="E11:F12" si="5">I11+M11+Q11+U11+Y11+AC11+AG11</f>
        <v>68</v>
      </c>
      <c r="F11" s="81">
        <f t="shared" si="5"/>
        <v>63</v>
      </c>
      <c r="G11" s="81">
        <f t="shared" ref="G11:G12" si="6">K11</f>
        <v>0</v>
      </c>
      <c r="H11" s="81">
        <f t="shared" si="0"/>
        <v>131</v>
      </c>
      <c r="I11" s="80">
        <f>SUM(I107)</f>
        <v>2</v>
      </c>
      <c r="J11" s="80">
        <f t="shared" ref="J11:L11" si="7">SUM(J107)</f>
        <v>4</v>
      </c>
      <c r="K11" s="80">
        <f t="shared" si="7"/>
        <v>0</v>
      </c>
      <c r="L11" s="80">
        <f t="shared" si="7"/>
        <v>6</v>
      </c>
      <c r="M11" s="80"/>
      <c r="N11" s="80">
        <v>2</v>
      </c>
      <c r="O11" s="80"/>
      <c r="P11" s="81">
        <f>SUM(M11:N11)</f>
        <v>2</v>
      </c>
      <c r="Q11" s="80">
        <v>0</v>
      </c>
      <c r="R11" s="80">
        <v>3</v>
      </c>
      <c r="S11" s="80">
        <v>0</v>
      </c>
      <c r="T11" s="81">
        <f>SUM(Q11:S11)</f>
        <v>3</v>
      </c>
      <c r="U11" s="80">
        <v>0</v>
      </c>
      <c r="V11" s="80">
        <v>3</v>
      </c>
      <c r="W11" s="80">
        <v>0</v>
      </c>
      <c r="X11" s="81">
        <f>SUM(U11:W11)</f>
        <v>3</v>
      </c>
      <c r="Y11" s="80">
        <f>SUM(Y107)</f>
        <v>18</v>
      </c>
      <c r="Z11" s="80">
        <f t="shared" ref="Z11:AA11" si="8">SUM(Z107)</f>
        <v>6</v>
      </c>
      <c r="AA11" s="80">
        <f t="shared" si="8"/>
        <v>0</v>
      </c>
      <c r="AB11" s="81">
        <f>SUM(Y11:Z11)</f>
        <v>24</v>
      </c>
      <c r="AC11" s="80">
        <v>10</v>
      </c>
      <c r="AD11" s="80">
        <v>16</v>
      </c>
      <c r="AE11" s="80">
        <v>0</v>
      </c>
      <c r="AF11" s="81">
        <f>SUM(AC11:AE11)</f>
        <v>26</v>
      </c>
      <c r="AG11" s="80">
        <v>38</v>
      </c>
      <c r="AH11" s="80">
        <v>29</v>
      </c>
      <c r="AI11" s="80">
        <v>0</v>
      </c>
      <c r="AJ11" s="80">
        <f>SUM(AG11:AI11)</f>
        <v>67</v>
      </c>
      <c r="AK11" s="52"/>
      <c r="AL11" s="52"/>
      <c r="AM11" s="52"/>
      <c r="AN11" s="52"/>
    </row>
    <row r="12" spans="2:40" x14ac:dyDescent="0.2">
      <c r="B12" s="131"/>
      <c r="C12" s="123"/>
      <c r="D12" s="79" t="s">
        <v>509</v>
      </c>
      <c r="E12" s="81">
        <f t="shared" si="5"/>
        <v>8</v>
      </c>
      <c r="F12" s="81">
        <f t="shared" si="5"/>
        <v>5</v>
      </c>
      <c r="G12" s="81">
        <f t="shared" si="6"/>
        <v>0</v>
      </c>
      <c r="H12" s="81">
        <f t="shared" si="0"/>
        <v>13</v>
      </c>
      <c r="I12" s="80">
        <f>SUM(I102)</f>
        <v>3</v>
      </c>
      <c r="J12" s="80">
        <f t="shared" ref="J12:L12" si="9">SUM(J102)</f>
        <v>0</v>
      </c>
      <c r="K12" s="80">
        <f t="shared" si="9"/>
        <v>0</v>
      </c>
      <c r="L12" s="80">
        <f t="shared" si="9"/>
        <v>3</v>
      </c>
      <c r="M12" s="80"/>
      <c r="N12" s="80"/>
      <c r="O12" s="80"/>
      <c r="P12" s="81">
        <f>SUM(M12:N12)</f>
        <v>0</v>
      </c>
      <c r="Q12" s="80">
        <v>0</v>
      </c>
      <c r="R12" s="80">
        <v>0</v>
      </c>
      <c r="S12" s="80">
        <v>0</v>
      </c>
      <c r="T12" s="81">
        <f>SUM(Q12:S12)</f>
        <v>0</v>
      </c>
      <c r="U12" s="80">
        <v>1</v>
      </c>
      <c r="V12" s="80">
        <v>0</v>
      </c>
      <c r="W12" s="80">
        <v>0</v>
      </c>
      <c r="X12" s="81">
        <f>SUM(U12:W12)</f>
        <v>1</v>
      </c>
      <c r="Y12" s="80">
        <v>0</v>
      </c>
      <c r="Z12" s="80">
        <v>0</v>
      </c>
      <c r="AA12" s="80">
        <v>0</v>
      </c>
      <c r="AB12" s="81">
        <f>SUM(Y12:AA12)</f>
        <v>0</v>
      </c>
      <c r="AC12" s="80">
        <v>4</v>
      </c>
      <c r="AD12" s="80">
        <v>5</v>
      </c>
      <c r="AE12" s="80">
        <v>0</v>
      </c>
      <c r="AF12" s="81">
        <f>SUM(AC12:AE12)</f>
        <v>9</v>
      </c>
      <c r="AG12" s="80">
        <v>0</v>
      </c>
      <c r="AH12" s="80">
        <v>0</v>
      </c>
      <c r="AI12" s="80">
        <v>0</v>
      </c>
      <c r="AJ12" s="81">
        <f>SUM(AG12:AI12)</f>
        <v>0</v>
      </c>
      <c r="AK12" s="52"/>
      <c r="AL12" s="52"/>
      <c r="AM12" s="52"/>
      <c r="AN12" s="52"/>
    </row>
    <row r="13" spans="2:40" x14ac:dyDescent="0.2">
      <c r="B13" s="130" t="s">
        <v>439</v>
      </c>
      <c r="C13" s="125"/>
      <c r="D13" s="12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54"/>
      <c r="AL13" s="54"/>
      <c r="AM13" s="54"/>
      <c r="AN13" s="52"/>
    </row>
    <row r="14" spans="2:40" x14ac:dyDescent="0.2">
      <c r="B14" s="92" t="s">
        <v>38</v>
      </c>
      <c r="C14" s="116"/>
      <c r="D14" s="116"/>
      <c r="E14" s="93">
        <f t="shared" ref="E14:E26" si="10">I14+M14+Q14+U14+Y14+AC14+AG14</f>
        <v>848</v>
      </c>
      <c r="F14" s="93">
        <f t="shared" ref="F14:F26" si="11">J14+N14+R14+V14+Z14+AD14+AH14</f>
        <v>1087</v>
      </c>
      <c r="G14" s="93">
        <f t="shared" ref="G14:G69" si="12">K14</f>
        <v>0</v>
      </c>
      <c r="H14" s="93">
        <f t="shared" ref="H14:H69" si="13">SUM(E14:G14)</f>
        <v>1935</v>
      </c>
      <c r="I14" s="93">
        <v>229</v>
      </c>
      <c r="J14" s="93">
        <v>379</v>
      </c>
      <c r="K14" s="93">
        <v>0</v>
      </c>
      <c r="L14" s="93">
        <v>608</v>
      </c>
      <c r="M14" s="93">
        <v>192</v>
      </c>
      <c r="N14" s="93">
        <v>252</v>
      </c>
      <c r="O14" s="93">
        <v>0</v>
      </c>
      <c r="P14" s="93">
        <v>444</v>
      </c>
      <c r="Q14" s="93">
        <v>157</v>
      </c>
      <c r="R14" s="93">
        <v>178</v>
      </c>
      <c r="S14" s="93">
        <v>0</v>
      </c>
      <c r="T14" s="93">
        <v>335</v>
      </c>
      <c r="U14" s="93">
        <v>262</v>
      </c>
      <c r="V14" s="93">
        <v>271</v>
      </c>
      <c r="W14" s="93">
        <v>0</v>
      </c>
      <c r="X14" s="93">
        <v>533</v>
      </c>
      <c r="Y14" s="93">
        <v>8</v>
      </c>
      <c r="Z14" s="93">
        <v>7</v>
      </c>
      <c r="AA14" s="93">
        <v>0</v>
      </c>
      <c r="AB14" s="93">
        <v>15</v>
      </c>
      <c r="AC14" s="93"/>
      <c r="AD14" s="93"/>
      <c r="AE14" s="93"/>
      <c r="AF14" s="93"/>
      <c r="AG14" s="93"/>
      <c r="AH14" s="93"/>
      <c r="AI14" s="93"/>
      <c r="AJ14" s="93"/>
      <c r="AK14" s="54"/>
      <c r="AL14" s="54"/>
      <c r="AM14" s="54"/>
      <c r="AN14" s="52"/>
    </row>
    <row r="15" spans="2:40" x14ac:dyDescent="0.2">
      <c r="B15" s="126" t="s">
        <v>51</v>
      </c>
      <c r="C15" s="117"/>
      <c r="D15" s="117"/>
      <c r="E15" s="98">
        <f t="shared" si="10"/>
        <v>848</v>
      </c>
      <c r="F15" s="98">
        <f t="shared" si="11"/>
        <v>1087</v>
      </c>
      <c r="G15" s="98">
        <f t="shared" si="12"/>
        <v>0</v>
      </c>
      <c r="H15" s="98">
        <f t="shared" si="13"/>
        <v>1935</v>
      </c>
      <c r="I15" s="98">
        <f>SUM(I16:I26)</f>
        <v>229</v>
      </c>
      <c r="J15" s="98">
        <f t="shared" ref="J15:K15" si="14">SUM(J16:J26)</f>
        <v>379</v>
      </c>
      <c r="K15" s="98">
        <f t="shared" si="14"/>
        <v>0</v>
      </c>
      <c r="L15" s="98">
        <f>SUM(I15:K15)</f>
        <v>608</v>
      </c>
      <c r="M15" s="98">
        <f>SUM(M16:M26)</f>
        <v>192</v>
      </c>
      <c r="N15" s="98">
        <f t="shared" ref="N15:P15" si="15">SUM(N16:N26)</f>
        <v>252</v>
      </c>
      <c r="O15" s="98">
        <f t="shared" si="15"/>
        <v>0</v>
      </c>
      <c r="P15" s="98">
        <f t="shared" si="15"/>
        <v>444</v>
      </c>
      <c r="Q15" s="98">
        <f>SUM(Q16:Q26)</f>
        <v>157</v>
      </c>
      <c r="R15" s="98">
        <f t="shared" ref="R15:T15" si="16">SUM(R16:R26)</f>
        <v>178</v>
      </c>
      <c r="S15" s="98">
        <f t="shared" si="16"/>
        <v>0</v>
      </c>
      <c r="T15" s="98">
        <f t="shared" si="16"/>
        <v>335</v>
      </c>
      <c r="U15" s="98">
        <f>SUM(U16:U26)</f>
        <v>262</v>
      </c>
      <c r="V15" s="98">
        <f t="shared" ref="V15:X15" si="17">SUM(V16:V26)</f>
        <v>271</v>
      </c>
      <c r="W15" s="98">
        <f t="shared" si="17"/>
        <v>0</v>
      </c>
      <c r="X15" s="98">
        <f t="shared" si="17"/>
        <v>533</v>
      </c>
      <c r="Y15" s="98">
        <f>SUM(Y16:Y26)</f>
        <v>8</v>
      </c>
      <c r="Z15" s="98">
        <f t="shared" ref="Z15:AB15" si="18">SUM(Z16:Z26)</f>
        <v>7</v>
      </c>
      <c r="AA15" s="98">
        <f t="shared" si="18"/>
        <v>0</v>
      </c>
      <c r="AB15" s="98">
        <f t="shared" si="18"/>
        <v>15</v>
      </c>
      <c r="AC15" s="98"/>
      <c r="AD15" s="98"/>
      <c r="AE15" s="98"/>
      <c r="AF15" s="98"/>
      <c r="AG15" s="98"/>
      <c r="AH15" s="98"/>
      <c r="AI15" s="98"/>
      <c r="AJ15" s="98"/>
      <c r="AK15" s="54"/>
      <c r="AL15" s="54"/>
      <c r="AM15" s="54"/>
      <c r="AN15" s="52"/>
    </row>
    <row r="16" spans="2:40" x14ac:dyDescent="0.2">
      <c r="B16" s="127"/>
      <c r="C16" s="128" t="s">
        <v>59</v>
      </c>
      <c r="D16" s="129" t="s">
        <v>60</v>
      </c>
      <c r="E16" s="101">
        <f t="shared" si="10"/>
        <v>247</v>
      </c>
      <c r="F16" s="101">
        <f t="shared" si="11"/>
        <v>348</v>
      </c>
      <c r="G16" s="101">
        <f t="shared" ref="G16" si="19">K16</f>
        <v>0</v>
      </c>
      <c r="H16" s="101">
        <f t="shared" ref="H16" si="20">SUM(E16:G16)</f>
        <v>595</v>
      </c>
      <c r="I16" s="98">
        <v>49</v>
      </c>
      <c r="J16" s="98">
        <v>113</v>
      </c>
      <c r="K16" s="98">
        <v>0</v>
      </c>
      <c r="L16" s="98">
        <f>SUM(I16:K16)</f>
        <v>162</v>
      </c>
      <c r="M16" s="98">
        <v>61</v>
      </c>
      <c r="N16" s="98">
        <v>82</v>
      </c>
      <c r="O16" s="98">
        <v>0</v>
      </c>
      <c r="P16" s="98">
        <f>SUM(M16:O16)</f>
        <v>143</v>
      </c>
      <c r="Q16" s="98">
        <v>42</v>
      </c>
      <c r="R16" s="98">
        <v>57</v>
      </c>
      <c r="S16" s="98">
        <v>0</v>
      </c>
      <c r="T16" s="98">
        <f>SUM(Q16:S16)</f>
        <v>99</v>
      </c>
      <c r="U16" s="98">
        <v>91</v>
      </c>
      <c r="V16" s="98">
        <v>90</v>
      </c>
      <c r="W16" s="98">
        <v>0</v>
      </c>
      <c r="X16" s="98">
        <f>SUM(U16:W16)</f>
        <v>181</v>
      </c>
      <c r="Y16" s="98">
        <v>4</v>
      </c>
      <c r="Z16" s="98">
        <v>6</v>
      </c>
      <c r="AA16" s="98">
        <v>0</v>
      </c>
      <c r="AB16" s="98">
        <f>SUM(Y16:AA16)</f>
        <v>10</v>
      </c>
      <c r="AC16" s="98"/>
      <c r="AD16" s="98"/>
      <c r="AE16" s="98"/>
      <c r="AF16" s="98"/>
      <c r="AG16" s="98"/>
      <c r="AH16" s="98"/>
      <c r="AI16" s="98"/>
      <c r="AJ16" s="98"/>
      <c r="AK16" s="54"/>
      <c r="AL16" s="54"/>
      <c r="AM16" s="54"/>
      <c r="AN16" s="52"/>
    </row>
    <row r="17" spans="2:40" x14ac:dyDescent="0.2">
      <c r="B17" s="127"/>
      <c r="C17" s="128" t="s">
        <v>63</v>
      </c>
      <c r="D17" s="129" t="s">
        <v>441</v>
      </c>
      <c r="E17" s="101">
        <f t="shared" si="10"/>
        <v>15</v>
      </c>
      <c r="F17" s="101">
        <f t="shared" si="11"/>
        <v>41</v>
      </c>
      <c r="G17" s="101">
        <f>K17</f>
        <v>0</v>
      </c>
      <c r="H17" s="101">
        <f>SUM(E17:G17)</f>
        <v>56</v>
      </c>
      <c r="I17" s="98">
        <v>7</v>
      </c>
      <c r="J17" s="98">
        <v>19</v>
      </c>
      <c r="K17" s="98">
        <v>0</v>
      </c>
      <c r="L17" s="98">
        <f>SUM(I17:K17)</f>
        <v>26</v>
      </c>
      <c r="M17" s="98">
        <v>2</v>
      </c>
      <c r="N17" s="98">
        <v>11</v>
      </c>
      <c r="O17" s="98">
        <v>0</v>
      </c>
      <c r="P17" s="98">
        <f t="shared" ref="P17:P26" si="21">SUM(M17:O17)</f>
        <v>13</v>
      </c>
      <c r="Q17" s="98">
        <v>3</v>
      </c>
      <c r="R17" s="98">
        <v>3</v>
      </c>
      <c r="S17" s="98">
        <v>0</v>
      </c>
      <c r="T17" s="98">
        <f t="shared" ref="T17:T26" si="22">SUM(Q17:S17)</f>
        <v>6</v>
      </c>
      <c r="U17" s="98">
        <v>3</v>
      </c>
      <c r="V17" s="98">
        <v>8</v>
      </c>
      <c r="W17" s="98">
        <v>0</v>
      </c>
      <c r="X17" s="98">
        <f t="shared" ref="X17:X26" si="23">SUM(U17:W17)</f>
        <v>11</v>
      </c>
      <c r="Y17" s="98">
        <v>0</v>
      </c>
      <c r="Z17" s="98">
        <v>0</v>
      </c>
      <c r="AA17" s="98">
        <v>0</v>
      </c>
      <c r="AB17" s="98">
        <f t="shared" ref="AB17:AB26" si="24">SUM(Y17:AA17)</f>
        <v>0</v>
      </c>
      <c r="AC17" s="98"/>
      <c r="AD17" s="98"/>
      <c r="AE17" s="98"/>
      <c r="AF17" s="98"/>
      <c r="AG17" s="98"/>
      <c r="AH17" s="98"/>
      <c r="AI17" s="98"/>
      <c r="AJ17" s="98"/>
      <c r="AK17" s="54"/>
      <c r="AL17" s="54"/>
      <c r="AM17" s="54"/>
      <c r="AN17" s="52"/>
    </row>
    <row r="18" spans="2:40" x14ac:dyDescent="0.2">
      <c r="B18" s="127"/>
      <c r="C18" s="128" t="s">
        <v>510</v>
      </c>
      <c r="D18" s="129" t="s">
        <v>511</v>
      </c>
      <c r="E18" s="101">
        <f t="shared" si="10"/>
        <v>45</v>
      </c>
      <c r="F18" s="101">
        <f t="shared" si="11"/>
        <v>45</v>
      </c>
      <c r="G18" s="101">
        <f t="shared" ref="G18:G23" si="25">K18</f>
        <v>0</v>
      </c>
      <c r="H18" s="101">
        <f t="shared" ref="H18:H23" si="26">SUM(E18:G18)</f>
        <v>90</v>
      </c>
      <c r="I18" s="98">
        <v>29</v>
      </c>
      <c r="J18" s="98">
        <v>30</v>
      </c>
      <c r="K18" s="98">
        <v>0</v>
      </c>
      <c r="L18" s="98">
        <f>SUM(I18:K18)</f>
        <v>59</v>
      </c>
      <c r="M18" s="98">
        <v>11</v>
      </c>
      <c r="N18" s="98">
        <v>12</v>
      </c>
      <c r="O18" s="98">
        <v>0</v>
      </c>
      <c r="P18" s="98">
        <f t="shared" si="21"/>
        <v>23</v>
      </c>
      <c r="Q18" s="98">
        <v>3</v>
      </c>
      <c r="R18" s="98">
        <v>2</v>
      </c>
      <c r="S18" s="98">
        <v>0</v>
      </c>
      <c r="T18" s="98">
        <f t="shared" si="22"/>
        <v>5</v>
      </c>
      <c r="U18" s="98">
        <v>1</v>
      </c>
      <c r="V18" s="98">
        <v>1</v>
      </c>
      <c r="W18" s="98">
        <v>0</v>
      </c>
      <c r="X18" s="98">
        <f t="shared" si="23"/>
        <v>2</v>
      </c>
      <c r="Y18" s="98">
        <v>1</v>
      </c>
      <c r="Z18" s="98">
        <v>0</v>
      </c>
      <c r="AA18" s="98">
        <v>0</v>
      </c>
      <c r="AB18" s="98">
        <f t="shared" si="24"/>
        <v>1</v>
      </c>
      <c r="AC18" s="98"/>
      <c r="AD18" s="98"/>
      <c r="AE18" s="98"/>
      <c r="AF18" s="98"/>
      <c r="AG18" s="98"/>
      <c r="AH18" s="98"/>
      <c r="AI18" s="98"/>
      <c r="AJ18" s="98"/>
      <c r="AK18" s="54"/>
      <c r="AL18" s="54"/>
      <c r="AM18" s="54"/>
      <c r="AN18" s="52"/>
    </row>
    <row r="19" spans="2:40" x14ac:dyDescent="0.2">
      <c r="B19" s="127"/>
      <c r="C19" s="128" t="s">
        <v>313</v>
      </c>
      <c r="D19" s="129" t="s">
        <v>314</v>
      </c>
      <c r="E19" s="101">
        <f t="shared" si="10"/>
        <v>8</v>
      </c>
      <c r="F19" s="101">
        <f t="shared" si="11"/>
        <v>10</v>
      </c>
      <c r="G19" s="101">
        <f t="shared" si="25"/>
        <v>0</v>
      </c>
      <c r="H19" s="101">
        <f t="shared" si="26"/>
        <v>18</v>
      </c>
      <c r="I19" s="98">
        <v>2</v>
      </c>
      <c r="J19" s="98">
        <v>2</v>
      </c>
      <c r="K19" s="98">
        <v>0</v>
      </c>
      <c r="L19" s="98">
        <f t="shared" ref="L19:L23" si="27">SUM(I19:K19)</f>
        <v>4</v>
      </c>
      <c r="M19" s="98">
        <v>2</v>
      </c>
      <c r="N19" s="98">
        <v>1</v>
      </c>
      <c r="O19" s="98">
        <v>0</v>
      </c>
      <c r="P19" s="98">
        <f t="shared" si="21"/>
        <v>3</v>
      </c>
      <c r="Q19" s="98">
        <v>1</v>
      </c>
      <c r="R19" s="98">
        <v>1</v>
      </c>
      <c r="S19" s="98">
        <v>0</v>
      </c>
      <c r="T19" s="98">
        <f t="shared" si="22"/>
        <v>2</v>
      </c>
      <c r="U19" s="98">
        <v>3</v>
      </c>
      <c r="V19" s="98">
        <v>5</v>
      </c>
      <c r="W19" s="98">
        <v>0</v>
      </c>
      <c r="X19" s="98">
        <f t="shared" si="23"/>
        <v>8</v>
      </c>
      <c r="Y19" s="98">
        <v>0</v>
      </c>
      <c r="Z19" s="98">
        <v>1</v>
      </c>
      <c r="AA19" s="98">
        <v>0</v>
      </c>
      <c r="AB19" s="98">
        <f t="shared" si="24"/>
        <v>1</v>
      </c>
      <c r="AC19" s="98"/>
      <c r="AD19" s="98"/>
      <c r="AE19" s="98"/>
      <c r="AF19" s="98"/>
      <c r="AG19" s="98"/>
      <c r="AH19" s="98"/>
      <c r="AI19" s="98"/>
      <c r="AJ19" s="98"/>
      <c r="AK19" s="54"/>
      <c r="AL19" s="54"/>
      <c r="AM19" s="54"/>
      <c r="AN19" s="52"/>
    </row>
    <row r="20" spans="2:40" x14ac:dyDescent="0.2">
      <c r="B20" s="127"/>
      <c r="C20" s="128" t="s">
        <v>65</v>
      </c>
      <c r="D20" s="129" t="s">
        <v>66</v>
      </c>
      <c r="E20" s="101">
        <f t="shared" si="10"/>
        <v>82</v>
      </c>
      <c r="F20" s="101">
        <f t="shared" si="11"/>
        <v>221</v>
      </c>
      <c r="G20" s="101">
        <f t="shared" si="25"/>
        <v>0</v>
      </c>
      <c r="H20" s="101">
        <f t="shared" si="26"/>
        <v>303</v>
      </c>
      <c r="I20" s="98">
        <v>25</v>
      </c>
      <c r="J20" s="98">
        <v>74</v>
      </c>
      <c r="K20" s="98">
        <v>0</v>
      </c>
      <c r="L20" s="98">
        <f t="shared" si="27"/>
        <v>99</v>
      </c>
      <c r="M20" s="98">
        <v>17</v>
      </c>
      <c r="N20" s="98">
        <v>48</v>
      </c>
      <c r="O20" s="98">
        <v>0</v>
      </c>
      <c r="P20" s="98">
        <f t="shared" si="21"/>
        <v>65</v>
      </c>
      <c r="Q20" s="98">
        <v>14</v>
      </c>
      <c r="R20" s="98">
        <v>37</v>
      </c>
      <c r="S20" s="98">
        <v>0</v>
      </c>
      <c r="T20" s="98">
        <f t="shared" si="22"/>
        <v>51</v>
      </c>
      <c r="U20" s="98">
        <v>26</v>
      </c>
      <c r="V20" s="98">
        <v>62</v>
      </c>
      <c r="W20" s="98">
        <v>0</v>
      </c>
      <c r="X20" s="98">
        <f t="shared" si="23"/>
        <v>88</v>
      </c>
      <c r="Y20" s="98">
        <v>0</v>
      </c>
      <c r="Z20" s="98">
        <v>0</v>
      </c>
      <c r="AA20" s="98">
        <v>0</v>
      </c>
      <c r="AB20" s="98">
        <f t="shared" si="24"/>
        <v>0</v>
      </c>
      <c r="AC20" s="98"/>
      <c r="AD20" s="98"/>
      <c r="AE20" s="98"/>
      <c r="AF20" s="98"/>
      <c r="AG20" s="98"/>
      <c r="AH20" s="98"/>
      <c r="AI20" s="98"/>
      <c r="AJ20" s="98"/>
      <c r="AK20" s="54"/>
      <c r="AL20" s="54"/>
      <c r="AM20" s="54"/>
      <c r="AN20" s="52"/>
    </row>
    <row r="21" spans="2:40" x14ac:dyDescent="0.2">
      <c r="B21" s="127"/>
      <c r="C21" s="128" t="s">
        <v>73</v>
      </c>
      <c r="D21" s="129" t="s">
        <v>542</v>
      </c>
      <c r="E21" s="101">
        <f t="shared" si="10"/>
        <v>224</v>
      </c>
      <c r="F21" s="101">
        <f t="shared" si="11"/>
        <v>168</v>
      </c>
      <c r="G21" s="101">
        <f t="shared" si="25"/>
        <v>0</v>
      </c>
      <c r="H21" s="101">
        <f t="shared" si="26"/>
        <v>392</v>
      </c>
      <c r="I21" s="98">
        <v>58</v>
      </c>
      <c r="J21" s="98">
        <v>53</v>
      </c>
      <c r="K21" s="98">
        <v>0</v>
      </c>
      <c r="L21" s="98">
        <f t="shared" si="27"/>
        <v>111</v>
      </c>
      <c r="M21" s="98">
        <v>44</v>
      </c>
      <c r="N21" s="98">
        <v>38</v>
      </c>
      <c r="O21" s="98">
        <v>0</v>
      </c>
      <c r="P21" s="98">
        <f t="shared" si="21"/>
        <v>82</v>
      </c>
      <c r="Q21" s="98">
        <v>46</v>
      </c>
      <c r="R21" s="98">
        <v>32</v>
      </c>
      <c r="S21" s="98">
        <v>0</v>
      </c>
      <c r="T21" s="98">
        <f t="shared" si="22"/>
        <v>78</v>
      </c>
      <c r="U21" s="98">
        <v>76</v>
      </c>
      <c r="V21" s="98">
        <v>45</v>
      </c>
      <c r="W21" s="98">
        <v>0</v>
      </c>
      <c r="X21" s="98">
        <f t="shared" si="23"/>
        <v>121</v>
      </c>
      <c r="Y21" s="98">
        <v>0</v>
      </c>
      <c r="Z21" s="98">
        <v>0</v>
      </c>
      <c r="AA21" s="98">
        <v>0</v>
      </c>
      <c r="AB21" s="98">
        <f t="shared" si="24"/>
        <v>0</v>
      </c>
      <c r="AC21" s="98"/>
      <c r="AD21" s="98"/>
      <c r="AE21" s="98"/>
      <c r="AF21" s="98"/>
      <c r="AG21" s="98"/>
      <c r="AH21" s="98"/>
      <c r="AI21" s="98"/>
      <c r="AJ21" s="98"/>
      <c r="AK21" s="54"/>
      <c r="AL21" s="54"/>
      <c r="AM21" s="54"/>
      <c r="AN21" s="52"/>
    </row>
    <row r="22" spans="2:40" x14ac:dyDescent="0.2">
      <c r="B22" s="127"/>
      <c r="C22" s="128" t="s">
        <v>57</v>
      </c>
      <c r="D22" s="129" t="s">
        <v>543</v>
      </c>
      <c r="E22" s="101">
        <f t="shared" si="10"/>
        <v>36</v>
      </c>
      <c r="F22" s="101">
        <f t="shared" si="11"/>
        <v>54</v>
      </c>
      <c r="G22" s="101">
        <f t="shared" si="25"/>
        <v>0</v>
      </c>
      <c r="H22" s="101">
        <f t="shared" si="26"/>
        <v>90</v>
      </c>
      <c r="I22" s="98">
        <v>9</v>
      </c>
      <c r="J22" s="98">
        <v>17</v>
      </c>
      <c r="K22" s="98">
        <v>0</v>
      </c>
      <c r="L22" s="98">
        <f t="shared" si="27"/>
        <v>26</v>
      </c>
      <c r="M22" s="98">
        <v>6</v>
      </c>
      <c r="N22" s="98">
        <v>10</v>
      </c>
      <c r="O22" s="98">
        <v>0</v>
      </c>
      <c r="P22" s="98">
        <f t="shared" si="21"/>
        <v>16</v>
      </c>
      <c r="Q22" s="98">
        <v>12</v>
      </c>
      <c r="R22" s="98">
        <v>13</v>
      </c>
      <c r="S22" s="98">
        <v>0</v>
      </c>
      <c r="T22" s="98">
        <f t="shared" si="22"/>
        <v>25</v>
      </c>
      <c r="U22" s="98">
        <v>9</v>
      </c>
      <c r="V22" s="98">
        <v>14</v>
      </c>
      <c r="W22" s="98">
        <v>0</v>
      </c>
      <c r="X22" s="98">
        <f t="shared" si="23"/>
        <v>23</v>
      </c>
      <c r="Y22" s="98">
        <v>0</v>
      </c>
      <c r="Z22" s="98">
        <v>0</v>
      </c>
      <c r="AA22" s="98">
        <v>0</v>
      </c>
      <c r="AB22" s="98">
        <f t="shared" si="24"/>
        <v>0</v>
      </c>
      <c r="AC22" s="98"/>
      <c r="AD22" s="98"/>
      <c r="AE22" s="98"/>
      <c r="AF22" s="98"/>
      <c r="AG22" s="98"/>
      <c r="AH22" s="98"/>
      <c r="AI22" s="98"/>
      <c r="AJ22" s="98"/>
      <c r="AK22" s="54"/>
      <c r="AL22" s="54"/>
      <c r="AM22" s="54"/>
      <c r="AN22" s="52"/>
    </row>
    <row r="23" spans="2:40" x14ac:dyDescent="0.2">
      <c r="B23" s="127"/>
      <c r="C23" s="128" t="s">
        <v>67</v>
      </c>
      <c r="D23" s="129" t="s">
        <v>544</v>
      </c>
      <c r="E23" s="101">
        <f t="shared" si="10"/>
        <v>77</v>
      </c>
      <c r="F23" s="101">
        <f t="shared" si="11"/>
        <v>36</v>
      </c>
      <c r="G23" s="101">
        <f t="shared" si="25"/>
        <v>0</v>
      </c>
      <c r="H23" s="101">
        <f t="shared" si="26"/>
        <v>113</v>
      </c>
      <c r="I23" s="98">
        <v>19</v>
      </c>
      <c r="J23" s="98">
        <v>9</v>
      </c>
      <c r="K23" s="98">
        <v>0</v>
      </c>
      <c r="L23" s="98">
        <f t="shared" si="27"/>
        <v>28</v>
      </c>
      <c r="M23" s="98">
        <v>18</v>
      </c>
      <c r="N23" s="98">
        <v>6</v>
      </c>
      <c r="O23" s="98">
        <v>0</v>
      </c>
      <c r="P23" s="98">
        <f t="shared" si="21"/>
        <v>24</v>
      </c>
      <c r="Q23" s="98">
        <v>17</v>
      </c>
      <c r="R23" s="98">
        <v>10</v>
      </c>
      <c r="S23" s="98">
        <v>0</v>
      </c>
      <c r="T23" s="98">
        <f t="shared" si="22"/>
        <v>27</v>
      </c>
      <c r="U23" s="98">
        <v>23</v>
      </c>
      <c r="V23" s="98">
        <v>11</v>
      </c>
      <c r="W23" s="98">
        <v>0</v>
      </c>
      <c r="X23" s="98">
        <f t="shared" si="23"/>
        <v>34</v>
      </c>
      <c r="Y23" s="98">
        <v>0</v>
      </c>
      <c r="Z23" s="98">
        <v>0</v>
      </c>
      <c r="AA23" s="98">
        <v>0</v>
      </c>
      <c r="AB23" s="98">
        <f t="shared" si="24"/>
        <v>0</v>
      </c>
      <c r="AC23" s="98"/>
      <c r="AD23" s="98"/>
      <c r="AE23" s="98"/>
      <c r="AF23" s="98"/>
      <c r="AG23" s="98"/>
      <c r="AH23" s="98"/>
      <c r="AI23" s="98"/>
      <c r="AJ23" s="98"/>
      <c r="AK23" s="54"/>
      <c r="AL23" s="54"/>
      <c r="AM23" s="54"/>
      <c r="AN23" s="52"/>
    </row>
    <row r="24" spans="2:40" x14ac:dyDescent="0.2">
      <c r="B24" s="127"/>
      <c r="C24" s="128" t="s">
        <v>55</v>
      </c>
      <c r="D24" s="129" t="s">
        <v>440</v>
      </c>
      <c r="E24" s="101">
        <f t="shared" si="10"/>
        <v>74</v>
      </c>
      <c r="F24" s="101">
        <f t="shared" si="11"/>
        <v>85</v>
      </c>
      <c r="G24" s="101">
        <f t="shared" si="12"/>
        <v>0</v>
      </c>
      <c r="H24" s="101">
        <f t="shared" si="13"/>
        <v>159</v>
      </c>
      <c r="I24" s="98">
        <v>24</v>
      </c>
      <c r="J24" s="98">
        <v>36</v>
      </c>
      <c r="K24" s="98">
        <v>0</v>
      </c>
      <c r="L24" s="98">
        <f t="shared" ref="L24:L26" si="28">SUM(I24:K24)</f>
        <v>60</v>
      </c>
      <c r="M24" s="98">
        <v>16</v>
      </c>
      <c r="N24" s="98">
        <v>23</v>
      </c>
      <c r="O24" s="98">
        <v>0</v>
      </c>
      <c r="P24" s="98">
        <f t="shared" si="21"/>
        <v>39</v>
      </c>
      <c r="Q24" s="98">
        <v>13</v>
      </c>
      <c r="R24" s="98">
        <v>10</v>
      </c>
      <c r="S24" s="98">
        <v>0</v>
      </c>
      <c r="T24" s="98">
        <f t="shared" si="22"/>
        <v>23</v>
      </c>
      <c r="U24" s="98">
        <v>20</v>
      </c>
      <c r="V24" s="98">
        <v>16</v>
      </c>
      <c r="W24" s="98">
        <v>0</v>
      </c>
      <c r="X24" s="98">
        <f t="shared" si="23"/>
        <v>36</v>
      </c>
      <c r="Y24" s="98">
        <v>1</v>
      </c>
      <c r="Z24" s="98">
        <v>0</v>
      </c>
      <c r="AA24" s="98">
        <v>0</v>
      </c>
      <c r="AB24" s="98">
        <f t="shared" si="24"/>
        <v>1</v>
      </c>
      <c r="AC24" s="98"/>
      <c r="AD24" s="98"/>
      <c r="AE24" s="98"/>
      <c r="AF24" s="98"/>
      <c r="AG24" s="98"/>
      <c r="AH24" s="98"/>
      <c r="AI24" s="98"/>
      <c r="AJ24" s="98"/>
      <c r="AK24" s="54"/>
      <c r="AL24" s="54"/>
      <c r="AM24" s="54"/>
      <c r="AN24" s="52"/>
    </row>
    <row r="25" spans="2:40" x14ac:dyDescent="0.2">
      <c r="B25" s="127"/>
      <c r="C25" s="128" t="s">
        <v>311</v>
      </c>
      <c r="D25" s="129" t="s">
        <v>545</v>
      </c>
      <c r="E25" s="101">
        <f t="shared" si="10"/>
        <v>12</v>
      </c>
      <c r="F25" s="101">
        <f t="shared" si="11"/>
        <v>3</v>
      </c>
      <c r="G25" s="101">
        <f t="shared" si="12"/>
        <v>0</v>
      </c>
      <c r="H25" s="101">
        <f t="shared" si="13"/>
        <v>15</v>
      </c>
      <c r="I25" s="98">
        <v>0</v>
      </c>
      <c r="J25" s="98">
        <v>0</v>
      </c>
      <c r="K25" s="98">
        <v>0</v>
      </c>
      <c r="L25" s="98">
        <f t="shared" si="28"/>
        <v>0</v>
      </c>
      <c r="M25" s="98">
        <v>4</v>
      </c>
      <c r="N25" s="98">
        <v>1</v>
      </c>
      <c r="O25" s="98">
        <v>0</v>
      </c>
      <c r="P25" s="98">
        <f t="shared" si="21"/>
        <v>5</v>
      </c>
      <c r="Q25" s="98">
        <v>3</v>
      </c>
      <c r="R25" s="98">
        <v>1</v>
      </c>
      <c r="S25" s="98">
        <v>0</v>
      </c>
      <c r="T25" s="98">
        <f t="shared" si="22"/>
        <v>4</v>
      </c>
      <c r="U25" s="98">
        <v>5</v>
      </c>
      <c r="V25" s="98">
        <v>1</v>
      </c>
      <c r="W25" s="98">
        <v>0</v>
      </c>
      <c r="X25" s="98">
        <f t="shared" si="23"/>
        <v>6</v>
      </c>
      <c r="Y25" s="98">
        <v>0</v>
      </c>
      <c r="Z25" s="98">
        <v>0</v>
      </c>
      <c r="AA25" s="98">
        <v>0</v>
      </c>
      <c r="AB25" s="98">
        <f t="shared" si="24"/>
        <v>0</v>
      </c>
      <c r="AC25" s="98"/>
      <c r="AD25" s="98"/>
      <c r="AE25" s="98"/>
      <c r="AF25" s="98"/>
      <c r="AG25" s="98"/>
      <c r="AH25" s="98"/>
      <c r="AI25" s="98"/>
      <c r="AJ25" s="98"/>
      <c r="AK25" s="54"/>
      <c r="AL25" s="54"/>
      <c r="AM25" s="54"/>
      <c r="AN25" s="52"/>
    </row>
    <row r="26" spans="2:40" x14ac:dyDescent="0.2">
      <c r="B26" s="127"/>
      <c r="C26" s="128" t="s">
        <v>69</v>
      </c>
      <c r="D26" s="129" t="s">
        <v>546</v>
      </c>
      <c r="E26" s="101">
        <f t="shared" si="10"/>
        <v>28</v>
      </c>
      <c r="F26" s="101">
        <f t="shared" si="11"/>
        <v>76</v>
      </c>
      <c r="G26" s="101">
        <f t="shared" si="12"/>
        <v>0</v>
      </c>
      <c r="H26" s="101">
        <f t="shared" si="13"/>
        <v>104</v>
      </c>
      <c r="I26" s="98">
        <v>7</v>
      </c>
      <c r="J26" s="98">
        <v>26</v>
      </c>
      <c r="K26" s="98">
        <v>0</v>
      </c>
      <c r="L26" s="98">
        <f t="shared" si="28"/>
        <v>33</v>
      </c>
      <c r="M26" s="98">
        <v>11</v>
      </c>
      <c r="N26" s="98">
        <v>20</v>
      </c>
      <c r="O26" s="98">
        <v>0</v>
      </c>
      <c r="P26" s="98">
        <f t="shared" si="21"/>
        <v>31</v>
      </c>
      <c r="Q26" s="98">
        <v>3</v>
      </c>
      <c r="R26" s="98">
        <v>12</v>
      </c>
      <c r="S26" s="98">
        <v>0</v>
      </c>
      <c r="T26" s="98">
        <f t="shared" si="22"/>
        <v>15</v>
      </c>
      <c r="U26" s="98">
        <v>5</v>
      </c>
      <c r="V26" s="98">
        <v>18</v>
      </c>
      <c r="W26" s="98">
        <v>0</v>
      </c>
      <c r="X26" s="98">
        <f t="shared" si="23"/>
        <v>23</v>
      </c>
      <c r="Y26" s="98">
        <v>2</v>
      </c>
      <c r="Z26" s="98">
        <v>0</v>
      </c>
      <c r="AA26" s="98">
        <v>0</v>
      </c>
      <c r="AB26" s="98">
        <f t="shared" si="24"/>
        <v>2</v>
      </c>
      <c r="AC26" s="98"/>
      <c r="AD26" s="98"/>
      <c r="AE26" s="98"/>
      <c r="AF26" s="98"/>
      <c r="AG26" s="98"/>
      <c r="AH26" s="98"/>
      <c r="AI26" s="98"/>
      <c r="AJ26" s="98"/>
      <c r="AK26" s="54"/>
      <c r="AL26" s="54"/>
      <c r="AM26" s="54"/>
      <c r="AN26" s="52"/>
    </row>
    <row r="27" spans="2:40" x14ac:dyDescent="0.2">
      <c r="B27" s="124" t="s">
        <v>442</v>
      </c>
      <c r="C27" s="125"/>
      <c r="D27" s="12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54"/>
      <c r="AL27" s="54"/>
      <c r="AM27" s="54"/>
      <c r="AN27" s="52"/>
    </row>
    <row r="28" spans="2:40" x14ac:dyDescent="0.2">
      <c r="B28" s="92" t="s">
        <v>38</v>
      </c>
      <c r="C28" s="116"/>
      <c r="D28" s="116"/>
      <c r="E28" s="93">
        <f t="shared" ref="E28:G30" si="29">I28+M28+Q28+U28+Y28+AC28+AG28</f>
        <v>225</v>
      </c>
      <c r="F28" s="93">
        <f t="shared" si="29"/>
        <v>132</v>
      </c>
      <c r="G28" s="93">
        <f t="shared" si="29"/>
        <v>2</v>
      </c>
      <c r="H28" s="93">
        <f t="shared" si="13"/>
        <v>359</v>
      </c>
      <c r="I28" s="93">
        <v>54</v>
      </c>
      <c r="J28" s="93">
        <v>22</v>
      </c>
      <c r="K28" s="93">
        <v>1</v>
      </c>
      <c r="L28" s="93">
        <v>77</v>
      </c>
      <c r="M28" s="93">
        <v>66</v>
      </c>
      <c r="N28" s="93">
        <v>36</v>
      </c>
      <c r="O28" s="93">
        <v>1</v>
      </c>
      <c r="P28" s="93">
        <v>103</v>
      </c>
      <c r="Q28" s="93">
        <v>40</v>
      </c>
      <c r="R28" s="93">
        <v>26</v>
      </c>
      <c r="S28" s="93">
        <v>0</v>
      </c>
      <c r="T28" s="93">
        <v>66</v>
      </c>
      <c r="U28" s="93">
        <v>65</v>
      </c>
      <c r="V28" s="93">
        <v>48</v>
      </c>
      <c r="W28" s="93">
        <v>0</v>
      </c>
      <c r="X28" s="93">
        <v>113</v>
      </c>
      <c r="Y28" s="93">
        <v>0</v>
      </c>
      <c r="Z28" s="93">
        <v>0</v>
      </c>
      <c r="AA28" s="93">
        <v>0</v>
      </c>
      <c r="AB28" s="93">
        <v>0</v>
      </c>
      <c r="AC28" s="93"/>
      <c r="AD28" s="93"/>
      <c r="AE28" s="93"/>
      <c r="AF28" s="93"/>
      <c r="AG28" s="93"/>
      <c r="AH28" s="93"/>
      <c r="AI28" s="93"/>
      <c r="AJ28" s="93"/>
      <c r="AK28" s="54"/>
      <c r="AL28" s="54"/>
      <c r="AM28" s="54"/>
      <c r="AN28" s="52"/>
    </row>
    <row r="29" spans="2:40" x14ac:dyDescent="0.2">
      <c r="B29" s="126" t="s">
        <v>51</v>
      </c>
      <c r="C29" s="117"/>
      <c r="D29" s="117"/>
      <c r="E29" s="98">
        <f t="shared" si="29"/>
        <v>225</v>
      </c>
      <c r="F29" s="98">
        <f t="shared" si="29"/>
        <v>132</v>
      </c>
      <c r="G29" s="98">
        <f t="shared" si="29"/>
        <v>2</v>
      </c>
      <c r="H29" s="98">
        <f t="shared" si="13"/>
        <v>359</v>
      </c>
      <c r="I29" s="98">
        <v>54</v>
      </c>
      <c r="J29" s="98">
        <v>22</v>
      </c>
      <c r="K29" s="98">
        <v>1</v>
      </c>
      <c r="L29" s="98">
        <v>77</v>
      </c>
      <c r="M29" s="98">
        <v>66</v>
      </c>
      <c r="N29" s="98">
        <v>36</v>
      </c>
      <c r="O29" s="98">
        <v>1</v>
      </c>
      <c r="P29" s="98">
        <f>SUM(M29:O29)</f>
        <v>103</v>
      </c>
      <c r="Q29" s="98">
        <v>40</v>
      </c>
      <c r="R29" s="98">
        <v>26</v>
      </c>
      <c r="S29" s="98">
        <v>0</v>
      </c>
      <c r="T29" s="98">
        <v>66</v>
      </c>
      <c r="U29" s="98">
        <v>65</v>
      </c>
      <c r="V29" s="98">
        <v>48</v>
      </c>
      <c r="W29" s="98">
        <v>0</v>
      </c>
      <c r="X29" s="98">
        <v>113</v>
      </c>
      <c r="Y29" s="98">
        <v>0</v>
      </c>
      <c r="Z29" s="98">
        <v>0</v>
      </c>
      <c r="AA29" s="98">
        <v>0</v>
      </c>
      <c r="AB29" s="98">
        <v>0</v>
      </c>
      <c r="AC29" s="98"/>
      <c r="AD29" s="98"/>
      <c r="AE29" s="98"/>
      <c r="AF29" s="98"/>
      <c r="AG29" s="98"/>
      <c r="AH29" s="98"/>
      <c r="AI29" s="98"/>
      <c r="AJ29" s="98"/>
      <c r="AK29" s="54"/>
      <c r="AL29" s="54"/>
      <c r="AM29" s="54"/>
      <c r="AN29" s="52"/>
    </row>
    <row r="30" spans="2:40" x14ac:dyDescent="0.2">
      <c r="B30" s="127"/>
      <c r="C30" s="128" t="s">
        <v>76</v>
      </c>
      <c r="D30" s="129" t="s">
        <v>443</v>
      </c>
      <c r="E30" s="101">
        <f t="shared" si="29"/>
        <v>225</v>
      </c>
      <c r="F30" s="101">
        <f t="shared" si="29"/>
        <v>132</v>
      </c>
      <c r="G30" s="101">
        <f t="shared" si="29"/>
        <v>2</v>
      </c>
      <c r="H30" s="101">
        <f t="shared" si="13"/>
        <v>359</v>
      </c>
      <c r="I30" s="98">
        <v>54</v>
      </c>
      <c r="J30" s="98">
        <v>22</v>
      </c>
      <c r="K30" s="98">
        <v>1</v>
      </c>
      <c r="L30" s="98">
        <v>77</v>
      </c>
      <c r="M30" s="98">
        <v>66</v>
      </c>
      <c r="N30" s="98">
        <v>36</v>
      </c>
      <c r="O30" s="98">
        <v>1</v>
      </c>
      <c r="P30" s="98">
        <f>SUM(M30:O30)</f>
        <v>103</v>
      </c>
      <c r="Q30" s="98">
        <v>40</v>
      </c>
      <c r="R30" s="98">
        <v>26</v>
      </c>
      <c r="S30" s="98">
        <v>0</v>
      </c>
      <c r="T30" s="98">
        <v>66</v>
      </c>
      <c r="U30" s="98">
        <v>65</v>
      </c>
      <c r="V30" s="98">
        <v>48</v>
      </c>
      <c r="W30" s="98">
        <v>0</v>
      </c>
      <c r="X30" s="98">
        <v>113</v>
      </c>
      <c r="Y30" s="98">
        <v>0</v>
      </c>
      <c r="Z30" s="98">
        <v>0</v>
      </c>
      <c r="AA30" s="98">
        <v>0</v>
      </c>
      <c r="AB30" s="98">
        <v>0</v>
      </c>
      <c r="AC30" s="98"/>
      <c r="AD30" s="98"/>
      <c r="AE30" s="98"/>
      <c r="AF30" s="98"/>
      <c r="AG30" s="98"/>
      <c r="AH30" s="98"/>
      <c r="AI30" s="98"/>
      <c r="AJ30" s="98"/>
      <c r="AK30" s="54"/>
      <c r="AL30" s="54"/>
      <c r="AM30" s="54"/>
      <c r="AN30" s="52"/>
    </row>
    <row r="31" spans="2:40" x14ac:dyDescent="0.2">
      <c r="B31" s="124" t="s">
        <v>444</v>
      </c>
      <c r="C31" s="125"/>
      <c r="D31" s="12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54"/>
      <c r="AL31" s="54"/>
      <c r="AM31" s="54"/>
      <c r="AN31" s="52"/>
    </row>
    <row r="32" spans="2:40" x14ac:dyDescent="0.2">
      <c r="B32" s="92" t="s">
        <v>38</v>
      </c>
      <c r="C32" s="116"/>
      <c r="D32" s="116"/>
      <c r="E32" s="93">
        <f t="shared" ref="E32:E41" si="30">I32+M32+Q32+U32+Y32+AC32+AG32</f>
        <v>1391</v>
      </c>
      <c r="F32" s="93">
        <f t="shared" ref="F32:G41" si="31">J32+N32+R32+V32+Z32+AD32+AH32</f>
        <v>832</v>
      </c>
      <c r="G32" s="93">
        <f t="shared" si="31"/>
        <v>3</v>
      </c>
      <c r="H32" s="93">
        <f t="shared" ref="H32:H33" si="32">SUM(E32:G32)</f>
        <v>2226</v>
      </c>
      <c r="I32" s="93">
        <v>384</v>
      </c>
      <c r="J32" s="93">
        <v>220</v>
      </c>
      <c r="K32" s="93">
        <v>0</v>
      </c>
      <c r="L32" s="93">
        <v>604</v>
      </c>
      <c r="M32" s="93">
        <v>297</v>
      </c>
      <c r="N32" s="93">
        <v>207</v>
      </c>
      <c r="O32" s="93">
        <v>3</v>
      </c>
      <c r="P32" s="93">
        <v>507</v>
      </c>
      <c r="Q32" s="93">
        <v>219</v>
      </c>
      <c r="R32" s="93">
        <v>147</v>
      </c>
      <c r="S32" s="93">
        <v>0</v>
      </c>
      <c r="T32" s="93">
        <v>366</v>
      </c>
      <c r="U32" s="93">
        <v>465</v>
      </c>
      <c r="V32" s="93">
        <v>250</v>
      </c>
      <c r="W32" s="93">
        <v>0</v>
      </c>
      <c r="X32" s="93">
        <v>715</v>
      </c>
      <c r="Y32" s="93">
        <v>26</v>
      </c>
      <c r="Z32" s="93">
        <v>8</v>
      </c>
      <c r="AA32" s="93">
        <v>0</v>
      </c>
      <c r="AB32" s="93">
        <v>34</v>
      </c>
      <c r="AC32" s="93"/>
      <c r="AD32" s="93"/>
      <c r="AE32" s="93"/>
      <c r="AF32" s="93"/>
      <c r="AG32" s="93"/>
      <c r="AH32" s="93"/>
      <c r="AI32" s="93"/>
      <c r="AJ32" s="93"/>
      <c r="AK32" s="54"/>
      <c r="AL32" s="54"/>
      <c r="AM32" s="54"/>
      <c r="AN32" s="52"/>
    </row>
    <row r="33" spans="2:40" x14ac:dyDescent="0.2">
      <c r="B33" s="126">
        <v>5</v>
      </c>
      <c r="C33" s="117" t="s">
        <v>51</v>
      </c>
      <c r="D33" s="117"/>
      <c r="E33" s="98">
        <f t="shared" si="30"/>
        <v>1391</v>
      </c>
      <c r="F33" s="98">
        <f t="shared" si="31"/>
        <v>832</v>
      </c>
      <c r="G33" s="98">
        <f t="shared" si="31"/>
        <v>3</v>
      </c>
      <c r="H33" s="98">
        <f t="shared" si="32"/>
        <v>2226</v>
      </c>
      <c r="I33" s="98">
        <f>SUM(I34:I41)</f>
        <v>384</v>
      </c>
      <c r="J33" s="98">
        <f t="shared" ref="J33:L33" si="33">SUM(J34:J41)</f>
        <v>220</v>
      </c>
      <c r="K33" s="98">
        <f t="shared" si="33"/>
        <v>0</v>
      </c>
      <c r="L33" s="98">
        <f t="shared" si="33"/>
        <v>604</v>
      </c>
      <c r="M33" s="98">
        <f>SUM(M34:M41)</f>
        <v>297</v>
      </c>
      <c r="N33" s="98">
        <f t="shared" ref="N33:P33" si="34">SUM(N34:N41)</f>
        <v>207</v>
      </c>
      <c r="O33" s="98">
        <f t="shared" si="34"/>
        <v>3</v>
      </c>
      <c r="P33" s="98">
        <f t="shared" si="34"/>
        <v>507</v>
      </c>
      <c r="Q33" s="98">
        <f>SUM(Q34:Q41)</f>
        <v>219</v>
      </c>
      <c r="R33" s="98">
        <f t="shared" ref="R33:T33" si="35">SUM(R34:R41)</f>
        <v>147</v>
      </c>
      <c r="S33" s="98">
        <f t="shared" si="35"/>
        <v>0</v>
      </c>
      <c r="T33" s="98">
        <f t="shared" si="35"/>
        <v>366</v>
      </c>
      <c r="U33" s="98">
        <f>SUM(U34:U41)</f>
        <v>465</v>
      </c>
      <c r="V33" s="98">
        <f t="shared" ref="V33:X33" si="36">SUM(V34:V41)</f>
        <v>250</v>
      </c>
      <c r="W33" s="98">
        <f t="shared" si="36"/>
        <v>0</v>
      </c>
      <c r="X33" s="98">
        <f t="shared" si="36"/>
        <v>715</v>
      </c>
      <c r="Y33" s="98">
        <f>SUM(Y34:Y41)</f>
        <v>26</v>
      </c>
      <c r="Z33" s="98">
        <f t="shared" ref="Z33:AB33" si="37">SUM(Z34:Z41)</f>
        <v>8</v>
      </c>
      <c r="AA33" s="98">
        <f t="shared" si="37"/>
        <v>0</v>
      </c>
      <c r="AB33" s="98">
        <f t="shared" si="37"/>
        <v>34</v>
      </c>
      <c r="AC33" s="98"/>
      <c r="AD33" s="98"/>
      <c r="AE33" s="98"/>
      <c r="AF33" s="98"/>
      <c r="AG33" s="98"/>
      <c r="AH33" s="98"/>
      <c r="AI33" s="98"/>
      <c r="AJ33" s="98"/>
      <c r="AK33" s="54"/>
      <c r="AL33" s="54"/>
      <c r="AM33" s="54"/>
      <c r="AN33" s="52"/>
    </row>
    <row r="34" spans="2:40" x14ac:dyDescent="0.2">
      <c r="B34" s="125"/>
      <c r="C34" s="128" t="s">
        <v>89</v>
      </c>
      <c r="D34" s="129" t="s">
        <v>90</v>
      </c>
      <c r="E34" s="101">
        <f t="shared" si="30"/>
        <v>571</v>
      </c>
      <c r="F34" s="101">
        <f t="shared" si="31"/>
        <v>321</v>
      </c>
      <c r="G34" s="101">
        <f t="shared" si="31"/>
        <v>0</v>
      </c>
      <c r="H34" s="101">
        <f>SUM(E34:G34)</f>
        <v>892</v>
      </c>
      <c r="I34" s="101">
        <v>133</v>
      </c>
      <c r="J34" s="101">
        <v>62</v>
      </c>
      <c r="K34" s="101"/>
      <c r="L34" s="101">
        <f>SUM(I34:K34)</f>
        <v>195</v>
      </c>
      <c r="M34" s="98">
        <v>111</v>
      </c>
      <c r="N34" s="98">
        <v>85</v>
      </c>
      <c r="O34" s="98">
        <v>0</v>
      </c>
      <c r="P34" s="98">
        <f>SUM(M34:O34)</f>
        <v>196</v>
      </c>
      <c r="Q34" s="98">
        <v>93</v>
      </c>
      <c r="R34" s="98">
        <v>58</v>
      </c>
      <c r="S34" s="98">
        <v>0</v>
      </c>
      <c r="T34" s="98">
        <f>SUM(Q34:S34)</f>
        <v>151</v>
      </c>
      <c r="U34" s="98">
        <v>231</v>
      </c>
      <c r="V34" s="98">
        <v>115</v>
      </c>
      <c r="W34" s="98">
        <v>0</v>
      </c>
      <c r="X34" s="98">
        <f>SUM(U34:W34)</f>
        <v>346</v>
      </c>
      <c r="Y34" s="98">
        <v>3</v>
      </c>
      <c r="Z34" s="98">
        <v>1</v>
      </c>
      <c r="AA34" s="98">
        <v>0</v>
      </c>
      <c r="AB34" s="98">
        <f>SUM(Y34:AA34)</f>
        <v>4</v>
      </c>
      <c r="AC34" s="98"/>
      <c r="AD34" s="98"/>
      <c r="AE34" s="98"/>
      <c r="AF34" s="98"/>
      <c r="AG34" s="98"/>
      <c r="AH34" s="98"/>
      <c r="AI34" s="98"/>
      <c r="AJ34" s="98"/>
      <c r="AK34" s="54"/>
      <c r="AL34" s="54"/>
      <c r="AM34" s="54"/>
      <c r="AN34" s="52"/>
    </row>
    <row r="35" spans="2:40" x14ac:dyDescent="0.2">
      <c r="B35" s="127"/>
      <c r="C35" s="128" t="s">
        <v>81</v>
      </c>
      <c r="D35" s="129" t="s">
        <v>82</v>
      </c>
      <c r="E35" s="101">
        <f t="shared" si="30"/>
        <v>36</v>
      </c>
      <c r="F35" s="101">
        <f t="shared" si="31"/>
        <v>120</v>
      </c>
      <c r="G35" s="101">
        <f t="shared" si="31"/>
        <v>2</v>
      </c>
      <c r="H35" s="101">
        <f t="shared" ref="H35" si="38">SUM(E35:G35)</f>
        <v>158</v>
      </c>
      <c r="I35" s="101">
        <v>7</v>
      </c>
      <c r="J35" s="101">
        <v>36</v>
      </c>
      <c r="K35" s="101">
        <v>0</v>
      </c>
      <c r="L35" s="101">
        <f t="shared" ref="L35" si="39">SUM(I35:K35)</f>
        <v>43</v>
      </c>
      <c r="M35" s="98">
        <v>10</v>
      </c>
      <c r="N35" s="98">
        <v>34</v>
      </c>
      <c r="O35" s="98">
        <v>2</v>
      </c>
      <c r="P35" s="98">
        <f t="shared" ref="P35:P41" si="40">SUM(M35:O35)</f>
        <v>46</v>
      </c>
      <c r="Q35" s="98">
        <v>8</v>
      </c>
      <c r="R35" s="98">
        <v>26</v>
      </c>
      <c r="S35" s="98">
        <v>0</v>
      </c>
      <c r="T35" s="98">
        <f t="shared" ref="T35:T41" si="41">SUM(Q35:S35)</f>
        <v>34</v>
      </c>
      <c r="U35" s="98">
        <v>10</v>
      </c>
      <c r="V35" s="98">
        <v>23</v>
      </c>
      <c r="W35" s="98">
        <v>0</v>
      </c>
      <c r="X35" s="98">
        <f t="shared" ref="X35:X41" si="42">SUM(U35:W35)</f>
        <v>33</v>
      </c>
      <c r="Y35" s="98">
        <v>1</v>
      </c>
      <c r="Z35" s="98">
        <v>1</v>
      </c>
      <c r="AA35" s="98">
        <v>0</v>
      </c>
      <c r="AB35" s="98">
        <f t="shared" ref="AB35:AB41" si="43">SUM(Y35:AA35)</f>
        <v>2</v>
      </c>
      <c r="AC35" s="98"/>
      <c r="AD35" s="98"/>
      <c r="AE35" s="98"/>
      <c r="AF35" s="98"/>
      <c r="AG35" s="98"/>
      <c r="AH35" s="98"/>
      <c r="AI35" s="98"/>
      <c r="AJ35" s="98"/>
      <c r="AK35" s="54"/>
      <c r="AL35" s="54"/>
      <c r="AM35" s="54"/>
      <c r="AN35" s="52"/>
    </row>
    <row r="36" spans="2:40" x14ac:dyDescent="0.2">
      <c r="B36" s="127"/>
      <c r="C36" s="128" t="s">
        <v>79</v>
      </c>
      <c r="D36" s="129" t="s">
        <v>80</v>
      </c>
      <c r="E36" s="101">
        <f t="shared" si="30"/>
        <v>113</v>
      </c>
      <c r="F36" s="101">
        <f t="shared" si="31"/>
        <v>47</v>
      </c>
      <c r="G36" s="101">
        <f t="shared" si="31"/>
        <v>0</v>
      </c>
      <c r="H36" s="101">
        <f>SUM(E36:G36)</f>
        <v>160</v>
      </c>
      <c r="I36" s="101">
        <v>34</v>
      </c>
      <c r="J36" s="101">
        <v>9</v>
      </c>
      <c r="K36" s="101"/>
      <c r="L36" s="101">
        <f>SUM(I36:K36)</f>
        <v>43</v>
      </c>
      <c r="M36" s="98">
        <v>18</v>
      </c>
      <c r="N36" s="98">
        <v>10</v>
      </c>
      <c r="O36" s="98">
        <v>0</v>
      </c>
      <c r="P36" s="98">
        <f t="shared" si="40"/>
        <v>28</v>
      </c>
      <c r="Q36" s="98">
        <v>20</v>
      </c>
      <c r="R36" s="98">
        <v>8</v>
      </c>
      <c r="S36" s="98">
        <v>0</v>
      </c>
      <c r="T36" s="98">
        <f t="shared" si="41"/>
        <v>28</v>
      </c>
      <c r="U36" s="98">
        <v>41</v>
      </c>
      <c r="V36" s="98">
        <v>20</v>
      </c>
      <c r="W36" s="98">
        <v>0</v>
      </c>
      <c r="X36" s="98">
        <f t="shared" si="42"/>
        <v>61</v>
      </c>
      <c r="Y36" s="98">
        <v>0</v>
      </c>
      <c r="Z36" s="98">
        <v>0</v>
      </c>
      <c r="AA36" s="98">
        <v>0</v>
      </c>
      <c r="AB36" s="98">
        <f t="shared" si="43"/>
        <v>0</v>
      </c>
      <c r="AC36" s="98"/>
      <c r="AD36" s="98"/>
      <c r="AE36" s="98"/>
      <c r="AF36" s="98"/>
      <c r="AG36" s="98"/>
      <c r="AH36" s="98"/>
      <c r="AI36" s="98"/>
      <c r="AJ36" s="98"/>
      <c r="AK36" s="54"/>
      <c r="AL36" s="54"/>
      <c r="AM36" s="54"/>
      <c r="AN36" s="52"/>
    </row>
    <row r="37" spans="2:40" x14ac:dyDescent="0.2">
      <c r="B37" s="127"/>
      <c r="C37" s="128" t="s">
        <v>95</v>
      </c>
      <c r="D37" s="129" t="s">
        <v>96</v>
      </c>
      <c r="E37" s="101">
        <f t="shared" si="30"/>
        <v>184</v>
      </c>
      <c r="F37" s="101">
        <f t="shared" si="31"/>
        <v>89</v>
      </c>
      <c r="G37" s="101">
        <f t="shared" si="31"/>
        <v>0</v>
      </c>
      <c r="H37" s="101">
        <f>SUM(E37:G37)</f>
        <v>273</v>
      </c>
      <c r="I37" s="101">
        <v>65</v>
      </c>
      <c r="J37" s="101">
        <v>29</v>
      </c>
      <c r="K37" s="101">
        <v>0</v>
      </c>
      <c r="L37" s="101">
        <f>SUM(I37:K37)</f>
        <v>94</v>
      </c>
      <c r="M37" s="98">
        <v>35</v>
      </c>
      <c r="N37" s="98">
        <v>14</v>
      </c>
      <c r="O37" s="98">
        <v>0</v>
      </c>
      <c r="P37" s="98">
        <f t="shared" si="40"/>
        <v>49</v>
      </c>
      <c r="Q37" s="98">
        <v>28</v>
      </c>
      <c r="R37" s="98">
        <v>15</v>
      </c>
      <c r="S37" s="98">
        <v>0</v>
      </c>
      <c r="T37" s="98">
        <f t="shared" si="41"/>
        <v>43</v>
      </c>
      <c r="U37" s="98">
        <v>54</v>
      </c>
      <c r="V37" s="98">
        <v>31</v>
      </c>
      <c r="W37" s="98">
        <v>0</v>
      </c>
      <c r="X37" s="98">
        <f t="shared" si="42"/>
        <v>85</v>
      </c>
      <c r="Y37" s="98">
        <v>2</v>
      </c>
      <c r="Z37" s="98">
        <v>0</v>
      </c>
      <c r="AA37" s="98">
        <v>0</v>
      </c>
      <c r="AB37" s="98">
        <f t="shared" si="43"/>
        <v>2</v>
      </c>
      <c r="AC37" s="98"/>
      <c r="AD37" s="98"/>
      <c r="AE37" s="98"/>
      <c r="AF37" s="98"/>
      <c r="AG37" s="98"/>
      <c r="AH37" s="98"/>
      <c r="AI37" s="98"/>
      <c r="AJ37" s="98"/>
      <c r="AK37" s="54"/>
      <c r="AL37" s="54"/>
      <c r="AM37" s="54"/>
      <c r="AN37" s="52"/>
    </row>
    <row r="38" spans="2:40" x14ac:dyDescent="0.2">
      <c r="B38" s="127"/>
      <c r="C38" s="128" t="s">
        <v>101</v>
      </c>
      <c r="D38" s="129" t="s">
        <v>102</v>
      </c>
      <c r="E38" s="101">
        <f t="shared" si="30"/>
        <v>133</v>
      </c>
      <c r="F38" s="101">
        <f t="shared" si="31"/>
        <v>94</v>
      </c>
      <c r="G38" s="101">
        <f t="shared" si="31"/>
        <v>0</v>
      </c>
      <c r="H38" s="101">
        <f>SUM(E38:G38)</f>
        <v>227</v>
      </c>
      <c r="I38" s="101">
        <v>55</v>
      </c>
      <c r="J38" s="101">
        <v>38</v>
      </c>
      <c r="K38" s="101">
        <v>0</v>
      </c>
      <c r="L38" s="101">
        <f>SUM(I38:K38)</f>
        <v>93</v>
      </c>
      <c r="M38" s="98">
        <v>41</v>
      </c>
      <c r="N38" s="98">
        <v>26</v>
      </c>
      <c r="O38" s="98">
        <v>0</v>
      </c>
      <c r="P38" s="98">
        <f t="shared" si="40"/>
        <v>67</v>
      </c>
      <c r="Q38" s="98">
        <v>18</v>
      </c>
      <c r="R38" s="98">
        <v>12</v>
      </c>
      <c r="S38" s="98">
        <v>0</v>
      </c>
      <c r="T38" s="98">
        <f t="shared" si="41"/>
        <v>30</v>
      </c>
      <c r="U38" s="98">
        <v>18</v>
      </c>
      <c r="V38" s="98">
        <v>17</v>
      </c>
      <c r="W38" s="98">
        <v>0</v>
      </c>
      <c r="X38" s="98">
        <f t="shared" si="42"/>
        <v>35</v>
      </c>
      <c r="Y38" s="98">
        <v>1</v>
      </c>
      <c r="Z38" s="98">
        <v>1</v>
      </c>
      <c r="AA38" s="98">
        <v>0</v>
      </c>
      <c r="AB38" s="98">
        <f t="shared" si="43"/>
        <v>2</v>
      </c>
      <c r="AC38" s="98"/>
      <c r="AD38" s="98"/>
      <c r="AE38" s="98"/>
      <c r="AF38" s="98"/>
      <c r="AG38" s="98"/>
      <c r="AH38" s="98"/>
      <c r="AI38" s="98"/>
      <c r="AJ38" s="98"/>
      <c r="AK38" s="54"/>
      <c r="AL38" s="54"/>
      <c r="AM38" s="54"/>
      <c r="AN38" s="52"/>
    </row>
    <row r="39" spans="2:40" x14ac:dyDescent="0.2">
      <c r="B39" s="127"/>
      <c r="C39" s="128" t="s">
        <v>91</v>
      </c>
      <c r="D39" s="129" t="s">
        <v>92</v>
      </c>
      <c r="E39" s="101">
        <f t="shared" si="30"/>
        <v>57</v>
      </c>
      <c r="F39" s="101">
        <f t="shared" si="31"/>
        <v>48</v>
      </c>
      <c r="G39" s="101">
        <f t="shared" si="31"/>
        <v>0</v>
      </c>
      <c r="H39" s="101">
        <f t="shared" ref="H39:H41" si="44">SUM(E39:G39)</f>
        <v>105</v>
      </c>
      <c r="I39" s="101">
        <v>16</v>
      </c>
      <c r="J39" s="101">
        <v>13</v>
      </c>
      <c r="K39" s="101">
        <v>0</v>
      </c>
      <c r="L39" s="101">
        <f t="shared" ref="L39:L41" si="45">SUM(I39:K39)</f>
        <v>29</v>
      </c>
      <c r="M39" s="98">
        <v>19</v>
      </c>
      <c r="N39" s="98">
        <v>14</v>
      </c>
      <c r="O39" s="98">
        <v>0</v>
      </c>
      <c r="P39" s="98">
        <f t="shared" si="40"/>
        <v>33</v>
      </c>
      <c r="Q39" s="98">
        <v>10</v>
      </c>
      <c r="R39" s="98">
        <v>12</v>
      </c>
      <c r="S39" s="98">
        <v>0</v>
      </c>
      <c r="T39" s="98">
        <f t="shared" si="41"/>
        <v>22</v>
      </c>
      <c r="U39" s="98">
        <v>12</v>
      </c>
      <c r="V39" s="98">
        <v>8</v>
      </c>
      <c r="W39" s="98">
        <v>0</v>
      </c>
      <c r="X39" s="98">
        <f t="shared" si="42"/>
        <v>20</v>
      </c>
      <c r="Y39" s="98">
        <v>0</v>
      </c>
      <c r="Z39" s="98">
        <v>1</v>
      </c>
      <c r="AA39" s="98">
        <v>0</v>
      </c>
      <c r="AB39" s="98">
        <f t="shared" si="43"/>
        <v>1</v>
      </c>
      <c r="AC39" s="98"/>
      <c r="AD39" s="98"/>
      <c r="AE39" s="98"/>
      <c r="AF39" s="98"/>
      <c r="AG39" s="98"/>
      <c r="AH39" s="98"/>
      <c r="AI39" s="98"/>
      <c r="AJ39" s="98"/>
      <c r="AK39" s="54"/>
      <c r="AL39" s="54"/>
      <c r="AM39" s="54"/>
      <c r="AN39" s="52"/>
    </row>
    <row r="40" spans="2:40" x14ac:dyDescent="0.2">
      <c r="B40" s="127"/>
      <c r="C40" s="128" t="s">
        <v>83</v>
      </c>
      <c r="D40" s="129" t="s">
        <v>84</v>
      </c>
      <c r="E40" s="101">
        <f t="shared" si="30"/>
        <v>123</v>
      </c>
      <c r="F40" s="101">
        <f t="shared" si="31"/>
        <v>25</v>
      </c>
      <c r="G40" s="101">
        <f t="shared" si="31"/>
        <v>0</v>
      </c>
      <c r="H40" s="101">
        <f>SUM(E40:G40)</f>
        <v>148</v>
      </c>
      <c r="I40" s="101">
        <v>29</v>
      </c>
      <c r="J40" s="101">
        <v>11</v>
      </c>
      <c r="K40" s="101">
        <v>0</v>
      </c>
      <c r="L40" s="101">
        <f>SUM(I40:K40)</f>
        <v>40</v>
      </c>
      <c r="M40" s="98">
        <v>22</v>
      </c>
      <c r="N40" s="98">
        <v>4</v>
      </c>
      <c r="O40" s="98">
        <v>0</v>
      </c>
      <c r="P40" s="98">
        <f t="shared" si="40"/>
        <v>26</v>
      </c>
      <c r="Q40" s="98">
        <v>18</v>
      </c>
      <c r="R40" s="98">
        <v>1</v>
      </c>
      <c r="S40" s="98">
        <v>0</v>
      </c>
      <c r="T40" s="98">
        <f t="shared" si="41"/>
        <v>19</v>
      </c>
      <c r="U40" s="98">
        <v>37</v>
      </c>
      <c r="V40" s="98">
        <v>5</v>
      </c>
      <c r="W40" s="98">
        <v>0</v>
      </c>
      <c r="X40" s="98">
        <f t="shared" si="42"/>
        <v>42</v>
      </c>
      <c r="Y40" s="98">
        <v>17</v>
      </c>
      <c r="Z40" s="98">
        <v>4</v>
      </c>
      <c r="AA40" s="98">
        <v>0</v>
      </c>
      <c r="AB40" s="98">
        <f t="shared" si="43"/>
        <v>21</v>
      </c>
      <c r="AC40" s="98"/>
      <c r="AD40" s="98"/>
      <c r="AE40" s="98"/>
      <c r="AF40" s="98"/>
      <c r="AG40" s="98"/>
      <c r="AH40" s="98"/>
      <c r="AI40" s="98"/>
      <c r="AJ40" s="98"/>
      <c r="AK40" s="54"/>
      <c r="AL40" s="54"/>
      <c r="AM40" s="54"/>
      <c r="AN40" s="52"/>
    </row>
    <row r="41" spans="2:40" x14ac:dyDescent="0.2">
      <c r="B41" s="127"/>
      <c r="C41" s="128" t="s">
        <v>99</v>
      </c>
      <c r="D41" s="129" t="s">
        <v>100</v>
      </c>
      <c r="E41" s="101">
        <f t="shared" si="30"/>
        <v>174</v>
      </c>
      <c r="F41" s="101">
        <f t="shared" si="31"/>
        <v>88</v>
      </c>
      <c r="G41" s="101">
        <f t="shared" si="31"/>
        <v>1</v>
      </c>
      <c r="H41" s="101">
        <f t="shared" si="44"/>
        <v>263</v>
      </c>
      <c r="I41" s="101">
        <v>45</v>
      </c>
      <c r="J41" s="101">
        <v>22</v>
      </c>
      <c r="K41" s="101">
        <v>0</v>
      </c>
      <c r="L41" s="101">
        <f t="shared" si="45"/>
        <v>67</v>
      </c>
      <c r="M41" s="98">
        <v>41</v>
      </c>
      <c r="N41" s="98">
        <v>20</v>
      </c>
      <c r="O41" s="98">
        <v>1</v>
      </c>
      <c r="P41" s="98">
        <f t="shared" si="40"/>
        <v>62</v>
      </c>
      <c r="Q41" s="98">
        <v>24</v>
      </c>
      <c r="R41" s="98">
        <v>15</v>
      </c>
      <c r="S41" s="98">
        <v>0</v>
      </c>
      <c r="T41" s="98">
        <f t="shared" si="41"/>
        <v>39</v>
      </c>
      <c r="U41" s="98">
        <v>62</v>
      </c>
      <c r="V41" s="98">
        <v>31</v>
      </c>
      <c r="W41" s="98">
        <v>0</v>
      </c>
      <c r="X41" s="98">
        <f t="shared" si="42"/>
        <v>93</v>
      </c>
      <c r="Y41" s="98">
        <v>2</v>
      </c>
      <c r="Z41" s="98">
        <v>0</v>
      </c>
      <c r="AA41" s="98">
        <v>0</v>
      </c>
      <c r="AB41" s="98">
        <f t="shared" si="43"/>
        <v>2</v>
      </c>
      <c r="AC41" s="98"/>
      <c r="AD41" s="98"/>
      <c r="AE41" s="98"/>
      <c r="AF41" s="98"/>
      <c r="AG41" s="98"/>
      <c r="AH41" s="98"/>
      <c r="AI41" s="98"/>
      <c r="AJ41" s="98"/>
      <c r="AK41" s="54"/>
      <c r="AL41" s="54"/>
      <c r="AM41" s="54"/>
      <c r="AN41" s="52"/>
    </row>
    <row r="42" spans="2:40" x14ac:dyDescent="0.2">
      <c r="B42" s="124" t="s">
        <v>113</v>
      </c>
      <c r="C42" s="125"/>
      <c r="D42" s="12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54"/>
      <c r="AL42" s="54"/>
      <c r="AM42" s="54"/>
      <c r="AN42" s="52"/>
    </row>
    <row r="43" spans="2:40" x14ac:dyDescent="0.2">
      <c r="B43" s="92" t="s">
        <v>38</v>
      </c>
      <c r="C43" s="116"/>
      <c r="D43" s="116"/>
      <c r="E43" s="93">
        <f t="shared" ref="E43:E53" si="46">I43+M43+Q43+U43+Y43+AC43+AG43</f>
        <v>1103</v>
      </c>
      <c r="F43" s="93">
        <f t="shared" ref="F43:G53" si="47">J43+N43+R43+V43+Z43+AD43+AH43</f>
        <v>427</v>
      </c>
      <c r="G43" s="93">
        <v>4</v>
      </c>
      <c r="H43" s="93">
        <f t="shared" si="13"/>
        <v>1534</v>
      </c>
      <c r="I43" s="93">
        <v>257</v>
      </c>
      <c r="J43" s="93">
        <v>109</v>
      </c>
      <c r="K43" s="93">
        <v>1</v>
      </c>
      <c r="L43" s="93">
        <v>367</v>
      </c>
      <c r="M43" s="93">
        <v>244</v>
      </c>
      <c r="N43" s="93">
        <v>105</v>
      </c>
      <c r="O43" s="93">
        <v>2</v>
      </c>
      <c r="P43" s="93">
        <v>351</v>
      </c>
      <c r="Q43" s="93">
        <v>273</v>
      </c>
      <c r="R43" s="93">
        <v>89</v>
      </c>
      <c r="S43" s="93">
        <v>0</v>
      </c>
      <c r="T43" s="93">
        <v>362</v>
      </c>
      <c r="U43" s="93">
        <v>326</v>
      </c>
      <c r="V43" s="93">
        <v>124</v>
      </c>
      <c r="W43" s="93">
        <v>1</v>
      </c>
      <c r="X43" s="93">
        <v>451</v>
      </c>
      <c r="Y43" s="93">
        <v>3</v>
      </c>
      <c r="Z43" s="93">
        <v>0</v>
      </c>
      <c r="AA43" s="93">
        <v>0</v>
      </c>
      <c r="AB43" s="93">
        <v>3</v>
      </c>
      <c r="AC43" s="93"/>
      <c r="AD43" s="93"/>
      <c r="AE43" s="93"/>
      <c r="AF43" s="93"/>
      <c r="AG43" s="93"/>
      <c r="AH43" s="93"/>
      <c r="AI43" s="93"/>
      <c r="AJ43" s="93"/>
      <c r="AK43" s="54"/>
      <c r="AL43" s="54"/>
      <c r="AM43" s="54"/>
      <c r="AN43" s="52"/>
    </row>
    <row r="44" spans="2:40" x14ac:dyDescent="0.2">
      <c r="B44" s="126" t="s">
        <v>51</v>
      </c>
      <c r="C44" s="117"/>
      <c r="D44" s="117"/>
      <c r="E44" s="98">
        <f t="shared" si="46"/>
        <v>1103</v>
      </c>
      <c r="F44" s="98">
        <f t="shared" si="47"/>
        <v>427</v>
      </c>
      <c r="G44" s="98">
        <f t="shared" si="47"/>
        <v>4</v>
      </c>
      <c r="H44" s="98">
        <f t="shared" si="13"/>
        <v>1534</v>
      </c>
      <c r="I44" s="98">
        <f>SUM(I45:I53)</f>
        <v>257</v>
      </c>
      <c r="J44" s="98">
        <f t="shared" ref="J44:L44" si="48">SUM(J45:J53)</f>
        <v>109</v>
      </c>
      <c r="K44" s="98">
        <f t="shared" si="48"/>
        <v>1</v>
      </c>
      <c r="L44" s="98">
        <f t="shared" si="48"/>
        <v>367</v>
      </c>
      <c r="M44" s="98">
        <f>SUM(M45:M53)</f>
        <v>244</v>
      </c>
      <c r="N44" s="98">
        <f t="shared" ref="N44:P44" si="49">SUM(N45:N53)</f>
        <v>105</v>
      </c>
      <c r="O44" s="98">
        <f t="shared" si="49"/>
        <v>2</v>
      </c>
      <c r="P44" s="98">
        <f t="shared" si="49"/>
        <v>351</v>
      </c>
      <c r="Q44" s="98">
        <f>SUM(Q45:Q53)</f>
        <v>273</v>
      </c>
      <c r="R44" s="98">
        <f t="shared" ref="R44:T44" si="50">SUM(R45:R53)</f>
        <v>89</v>
      </c>
      <c r="S44" s="98">
        <f t="shared" si="50"/>
        <v>0</v>
      </c>
      <c r="T44" s="98">
        <f t="shared" si="50"/>
        <v>362</v>
      </c>
      <c r="U44" s="98">
        <f>SUM(U45:U53)</f>
        <v>326</v>
      </c>
      <c r="V44" s="98">
        <f t="shared" ref="V44:X44" si="51">SUM(V45:V53)</f>
        <v>124</v>
      </c>
      <c r="W44" s="98">
        <f t="shared" si="51"/>
        <v>1</v>
      </c>
      <c r="X44" s="98">
        <f t="shared" si="51"/>
        <v>451</v>
      </c>
      <c r="Y44" s="98">
        <f>SUM(Y45:Y53)</f>
        <v>3</v>
      </c>
      <c r="Z44" s="98">
        <f t="shared" ref="Z44:AB44" si="52">SUM(Z45:Z53)</f>
        <v>0</v>
      </c>
      <c r="AA44" s="98">
        <f t="shared" si="52"/>
        <v>0</v>
      </c>
      <c r="AB44" s="98">
        <f t="shared" si="52"/>
        <v>3</v>
      </c>
      <c r="AC44" s="98"/>
      <c r="AD44" s="98"/>
      <c r="AE44" s="98"/>
      <c r="AF44" s="98"/>
      <c r="AG44" s="98"/>
      <c r="AH44" s="98"/>
      <c r="AI44" s="98"/>
      <c r="AJ44" s="98"/>
      <c r="AK44" s="54"/>
      <c r="AL44" s="54"/>
      <c r="AM44" s="54"/>
      <c r="AN44" s="52"/>
    </row>
    <row r="45" spans="2:40" x14ac:dyDescent="0.2">
      <c r="B45" s="127"/>
      <c r="C45" s="128" t="s">
        <v>114</v>
      </c>
      <c r="D45" s="129" t="s">
        <v>115</v>
      </c>
      <c r="E45" s="101">
        <f t="shared" si="46"/>
        <v>64</v>
      </c>
      <c r="F45" s="101">
        <f t="shared" si="47"/>
        <v>29</v>
      </c>
      <c r="G45" s="101">
        <f t="shared" si="47"/>
        <v>1</v>
      </c>
      <c r="H45" s="101">
        <f>SUM(E45:G45)</f>
        <v>94</v>
      </c>
      <c r="I45" s="98">
        <v>9</v>
      </c>
      <c r="J45" s="98">
        <v>5</v>
      </c>
      <c r="K45" s="98">
        <v>1</v>
      </c>
      <c r="L45" s="98">
        <f>SUM(I45:K45)</f>
        <v>15</v>
      </c>
      <c r="M45" s="98">
        <v>8</v>
      </c>
      <c r="N45" s="98">
        <v>9</v>
      </c>
      <c r="O45" s="98">
        <v>0</v>
      </c>
      <c r="P45" s="98">
        <f>SUM(M45:O45)</f>
        <v>17</v>
      </c>
      <c r="Q45" s="98">
        <v>22</v>
      </c>
      <c r="R45" s="98">
        <v>8</v>
      </c>
      <c r="S45" s="98">
        <v>0</v>
      </c>
      <c r="T45" s="98">
        <f>SUM(Q45:S45)</f>
        <v>30</v>
      </c>
      <c r="U45" s="98">
        <v>25</v>
      </c>
      <c r="V45" s="98">
        <v>7</v>
      </c>
      <c r="W45" s="98">
        <v>0</v>
      </c>
      <c r="X45" s="98">
        <f>SUM(U45:W45)</f>
        <v>32</v>
      </c>
      <c r="Y45" s="98">
        <v>0</v>
      </c>
      <c r="Z45" s="98">
        <v>0</v>
      </c>
      <c r="AA45" s="98">
        <v>0</v>
      </c>
      <c r="AB45" s="98">
        <f>SUM(Y45:AA45)</f>
        <v>0</v>
      </c>
      <c r="AC45" s="98"/>
      <c r="AD45" s="98"/>
      <c r="AE45" s="98"/>
      <c r="AF45" s="98"/>
      <c r="AG45" s="98"/>
      <c r="AH45" s="98"/>
      <c r="AI45" s="98"/>
      <c r="AJ45" s="98"/>
      <c r="AK45" s="54"/>
      <c r="AL45" s="54"/>
      <c r="AM45" s="54"/>
      <c r="AN45" s="52"/>
    </row>
    <row r="46" spans="2:40" x14ac:dyDescent="0.2">
      <c r="B46" s="127"/>
      <c r="C46" s="128" t="s">
        <v>120</v>
      </c>
      <c r="D46" s="129" t="s">
        <v>121</v>
      </c>
      <c r="E46" s="101">
        <f t="shared" si="46"/>
        <v>137</v>
      </c>
      <c r="F46" s="101">
        <f t="shared" si="47"/>
        <v>104</v>
      </c>
      <c r="G46" s="101">
        <f t="shared" si="47"/>
        <v>1</v>
      </c>
      <c r="H46" s="101">
        <f>SUM(E46:G46)</f>
        <v>242</v>
      </c>
      <c r="I46" s="98">
        <v>29</v>
      </c>
      <c r="J46" s="98">
        <v>22</v>
      </c>
      <c r="K46" s="98">
        <v>0</v>
      </c>
      <c r="L46" s="98">
        <f>SUM(I46:K46)</f>
        <v>51</v>
      </c>
      <c r="M46" s="98">
        <v>34</v>
      </c>
      <c r="N46" s="98">
        <v>26</v>
      </c>
      <c r="O46" s="98">
        <v>0</v>
      </c>
      <c r="P46" s="98">
        <f t="shared" ref="P46:P53" si="53">SUM(M46:O46)</f>
        <v>60</v>
      </c>
      <c r="Q46" s="98">
        <v>42</v>
      </c>
      <c r="R46" s="98">
        <v>26</v>
      </c>
      <c r="S46" s="98">
        <v>0</v>
      </c>
      <c r="T46" s="98">
        <f t="shared" ref="T46:T53" si="54">SUM(Q46:S46)</f>
        <v>68</v>
      </c>
      <c r="U46" s="98">
        <v>32</v>
      </c>
      <c r="V46" s="98">
        <v>30</v>
      </c>
      <c r="W46" s="98">
        <v>1</v>
      </c>
      <c r="X46" s="98">
        <f t="shared" ref="X46:X53" si="55">SUM(U46:W46)</f>
        <v>63</v>
      </c>
      <c r="Y46" s="98">
        <v>0</v>
      </c>
      <c r="Z46" s="98">
        <v>0</v>
      </c>
      <c r="AA46" s="98">
        <v>0</v>
      </c>
      <c r="AB46" s="98">
        <f t="shared" ref="AB46:AB53" si="56">SUM(Y46:AA46)</f>
        <v>0</v>
      </c>
      <c r="AC46" s="98"/>
      <c r="AD46" s="98"/>
      <c r="AE46" s="98"/>
      <c r="AF46" s="98"/>
      <c r="AG46" s="98"/>
      <c r="AH46" s="98"/>
      <c r="AI46" s="98"/>
      <c r="AJ46" s="98"/>
      <c r="AK46" s="54"/>
      <c r="AL46" s="54"/>
      <c r="AM46" s="54"/>
      <c r="AN46" s="52"/>
    </row>
    <row r="47" spans="2:40" x14ac:dyDescent="0.2">
      <c r="B47" s="127"/>
      <c r="C47" s="128" t="s">
        <v>112</v>
      </c>
      <c r="D47" s="129" t="s">
        <v>113</v>
      </c>
      <c r="E47" s="101">
        <f t="shared" si="46"/>
        <v>95</v>
      </c>
      <c r="F47" s="101">
        <f t="shared" si="47"/>
        <v>30</v>
      </c>
      <c r="G47" s="101">
        <f t="shared" si="47"/>
        <v>0</v>
      </c>
      <c r="H47" s="101">
        <f t="shared" ref="H47" si="57">SUM(E47:G47)</f>
        <v>125</v>
      </c>
      <c r="I47" s="98">
        <v>40</v>
      </c>
      <c r="J47" s="98">
        <v>12</v>
      </c>
      <c r="K47" s="98">
        <v>0</v>
      </c>
      <c r="L47" s="98">
        <f t="shared" ref="L47" si="58">SUM(I47:K47)</f>
        <v>52</v>
      </c>
      <c r="M47" s="98">
        <v>27</v>
      </c>
      <c r="N47" s="98">
        <v>8</v>
      </c>
      <c r="O47" s="98">
        <v>0</v>
      </c>
      <c r="P47" s="98">
        <f t="shared" si="53"/>
        <v>35</v>
      </c>
      <c r="Q47" s="98">
        <v>16</v>
      </c>
      <c r="R47" s="98">
        <v>1</v>
      </c>
      <c r="S47" s="98">
        <v>0</v>
      </c>
      <c r="T47" s="98">
        <f t="shared" si="54"/>
        <v>17</v>
      </c>
      <c r="U47" s="98">
        <v>11</v>
      </c>
      <c r="V47" s="98">
        <v>9</v>
      </c>
      <c r="W47" s="98">
        <v>0</v>
      </c>
      <c r="X47" s="98">
        <f t="shared" si="55"/>
        <v>20</v>
      </c>
      <c r="Y47" s="98">
        <v>1</v>
      </c>
      <c r="Z47" s="98">
        <v>0</v>
      </c>
      <c r="AA47" s="98">
        <v>0</v>
      </c>
      <c r="AB47" s="98">
        <f t="shared" si="56"/>
        <v>1</v>
      </c>
      <c r="AC47" s="98"/>
      <c r="AD47" s="98"/>
      <c r="AE47" s="98"/>
      <c r="AF47" s="98"/>
      <c r="AG47" s="98"/>
      <c r="AH47" s="98"/>
      <c r="AI47" s="98"/>
      <c r="AJ47" s="98"/>
      <c r="AK47" s="54"/>
      <c r="AL47" s="54"/>
      <c r="AM47" s="54"/>
      <c r="AN47" s="52"/>
    </row>
    <row r="48" spans="2:40" x14ac:dyDescent="0.2">
      <c r="B48" s="127"/>
      <c r="C48" s="128" t="s">
        <v>116</v>
      </c>
      <c r="D48" s="129" t="s">
        <v>447</v>
      </c>
      <c r="E48" s="101">
        <f t="shared" si="46"/>
        <v>13</v>
      </c>
      <c r="F48" s="101">
        <f t="shared" si="47"/>
        <v>22</v>
      </c>
      <c r="G48" s="101">
        <f t="shared" si="47"/>
        <v>0</v>
      </c>
      <c r="H48" s="101">
        <f>SUM(E48:G48)</f>
        <v>35</v>
      </c>
      <c r="I48" s="98">
        <v>4</v>
      </c>
      <c r="J48" s="98">
        <v>4</v>
      </c>
      <c r="K48" s="98">
        <v>0</v>
      </c>
      <c r="L48" s="98">
        <f>SUM(I48:K48)</f>
        <v>8</v>
      </c>
      <c r="M48" s="98">
        <v>3</v>
      </c>
      <c r="N48" s="98">
        <v>8</v>
      </c>
      <c r="O48" s="98">
        <v>0</v>
      </c>
      <c r="P48" s="98">
        <f t="shared" si="53"/>
        <v>11</v>
      </c>
      <c r="Q48" s="98">
        <v>3</v>
      </c>
      <c r="R48" s="98">
        <v>4</v>
      </c>
      <c r="S48" s="98">
        <v>0</v>
      </c>
      <c r="T48" s="98">
        <f t="shared" si="54"/>
        <v>7</v>
      </c>
      <c r="U48" s="98">
        <v>3</v>
      </c>
      <c r="V48" s="98">
        <v>6</v>
      </c>
      <c r="W48" s="98">
        <v>0</v>
      </c>
      <c r="X48" s="98">
        <f t="shared" si="55"/>
        <v>9</v>
      </c>
      <c r="Y48" s="98">
        <v>0</v>
      </c>
      <c r="Z48" s="98">
        <v>0</v>
      </c>
      <c r="AA48" s="98">
        <v>0</v>
      </c>
      <c r="AB48" s="98">
        <f t="shared" si="56"/>
        <v>0</v>
      </c>
      <c r="AC48" s="98"/>
      <c r="AD48" s="98"/>
      <c r="AE48" s="98"/>
      <c r="AF48" s="98"/>
      <c r="AG48" s="98"/>
      <c r="AH48" s="98"/>
      <c r="AI48" s="98"/>
      <c r="AJ48" s="98"/>
      <c r="AK48" s="54"/>
      <c r="AL48" s="54"/>
      <c r="AM48" s="54"/>
      <c r="AN48" s="52"/>
    </row>
    <row r="49" spans="2:40" x14ac:dyDescent="0.2">
      <c r="B49" s="127"/>
      <c r="C49" s="128" t="s">
        <v>118</v>
      </c>
      <c r="D49" s="129" t="s">
        <v>119</v>
      </c>
      <c r="E49" s="101">
        <f t="shared" si="46"/>
        <v>38</v>
      </c>
      <c r="F49" s="101">
        <f t="shared" si="47"/>
        <v>43</v>
      </c>
      <c r="G49" s="101">
        <f t="shared" si="47"/>
        <v>0</v>
      </c>
      <c r="H49" s="101">
        <f>SUM(E49:G49)</f>
        <v>81</v>
      </c>
      <c r="I49" s="98">
        <v>23</v>
      </c>
      <c r="J49" s="98">
        <v>25</v>
      </c>
      <c r="K49" s="98">
        <v>0</v>
      </c>
      <c r="L49" s="98">
        <f>SUM(I49:K49)</f>
        <v>48</v>
      </c>
      <c r="M49" s="98">
        <v>3</v>
      </c>
      <c r="N49" s="98">
        <v>7</v>
      </c>
      <c r="O49" s="98">
        <v>0</v>
      </c>
      <c r="P49" s="98">
        <f t="shared" si="53"/>
        <v>10</v>
      </c>
      <c r="Q49" s="98">
        <v>6</v>
      </c>
      <c r="R49" s="98">
        <v>6</v>
      </c>
      <c r="S49" s="98">
        <v>0</v>
      </c>
      <c r="T49" s="98">
        <f t="shared" si="54"/>
        <v>12</v>
      </c>
      <c r="U49" s="98">
        <v>6</v>
      </c>
      <c r="V49" s="98">
        <v>5</v>
      </c>
      <c r="W49" s="98">
        <v>0</v>
      </c>
      <c r="X49" s="98">
        <f t="shared" si="55"/>
        <v>11</v>
      </c>
      <c r="Y49" s="98">
        <v>0</v>
      </c>
      <c r="Z49" s="98">
        <v>0</v>
      </c>
      <c r="AA49" s="98">
        <v>0</v>
      </c>
      <c r="AB49" s="98">
        <f t="shared" si="56"/>
        <v>0</v>
      </c>
      <c r="AC49" s="98"/>
      <c r="AD49" s="98"/>
      <c r="AE49" s="98"/>
      <c r="AF49" s="98"/>
      <c r="AG49" s="98"/>
      <c r="AH49" s="98"/>
      <c r="AI49" s="98"/>
      <c r="AJ49" s="98"/>
      <c r="AK49" s="54"/>
      <c r="AL49" s="54"/>
      <c r="AM49" s="54"/>
      <c r="AN49" s="52"/>
    </row>
    <row r="50" spans="2:40" x14ac:dyDescent="0.2">
      <c r="B50" s="127"/>
      <c r="C50" s="128" t="s">
        <v>104</v>
      </c>
      <c r="D50" s="129" t="s">
        <v>105</v>
      </c>
      <c r="E50" s="101">
        <f t="shared" si="46"/>
        <v>383</v>
      </c>
      <c r="F50" s="101">
        <f t="shared" si="47"/>
        <v>117</v>
      </c>
      <c r="G50" s="101">
        <f t="shared" si="47"/>
        <v>2</v>
      </c>
      <c r="H50" s="101">
        <f t="shared" si="13"/>
        <v>502</v>
      </c>
      <c r="I50" s="98">
        <v>62</v>
      </c>
      <c r="J50" s="98">
        <v>21</v>
      </c>
      <c r="K50" s="98">
        <v>0</v>
      </c>
      <c r="L50" s="98">
        <f>SUM(I50:K50)</f>
        <v>83</v>
      </c>
      <c r="M50" s="98">
        <v>77</v>
      </c>
      <c r="N50" s="98">
        <v>24</v>
      </c>
      <c r="O50" s="98">
        <v>2</v>
      </c>
      <c r="P50" s="98">
        <f t="shared" si="53"/>
        <v>103</v>
      </c>
      <c r="Q50" s="98">
        <v>106</v>
      </c>
      <c r="R50" s="98">
        <v>33</v>
      </c>
      <c r="S50" s="98">
        <v>0</v>
      </c>
      <c r="T50" s="98">
        <f t="shared" si="54"/>
        <v>139</v>
      </c>
      <c r="U50" s="98">
        <v>136</v>
      </c>
      <c r="V50" s="98">
        <v>39</v>
      </c>
      <c r="W50" s="98">
        <v>0</v>
      </c>
      <c r="X50" s="98">
        <f t="shared" si="55"/>
        <v>175</v>
      </c>
      <c r="Y50" s="98">
        <v>2</v>
      </c>
      <c r="Z50" s="98">
        <v>0</v>
      </c>
      <c r="AA50" s="98">
        <v>0</v>
      </c>
      <c r="AB50" s="98">
        <f t="shared" si="56"/>
        <v>2</v>
      </c>
      <c r="AC50" s="98"/>
      <c r="AD50" s="98"/>
      <c r="AE50" s="98"/>
      <c r="AF50" s="98"/>
      <c r="AG50" s="98"/>
      <c r="AH50" s="98"/>
      <c r="AI50" s="98"/>
      <c r="AJ50" s="98"/>
      <c r="AK50" s="54"/>
      <c r="AL50" s="54"/>
      <c r="AM50" s="54"/>
      <c r="AN50" s="52"/>
    </row>
    <row r="51" spans="2:40" x14ac:dyDescent="0.2">
      <c r="B51" s="127"/>
      <c r="C51" s="128" t="s">
        <v>124</v>
      </c>
      <c r="D51" s="129" t="s">
        <v>125</v>
      </c>
      <c r="E51" s="101">
        <f t="shared" si="46"/>
        <v>37</v>
      </c>
      <c r="F51" s="101">
        <f t="shared" si="47"/>
        <v>16</v>
      </c>
      <c r="G51" s="101">
        <f t="shared" si="47"/>
        <v>0</v>
      </c>
      <c r="H51" s="101">
        <f>SUM(E51:G51)</f>
        <v>53</v>
      </c>
      <c r="I51" s="98">
        <v>6</v>
      </c>
      <c r="J51" s="98">
        <v>0</v>
      </c>
      <c r="K51" s="98">
        <v>0</v>
      </c>
      <c r="L51" s="98">
        <f>SUM(I51:K51)</f>
        <v>6</v>
      </c>
      <c r="M51" s="98">
        <v>6</v>
      </c>
      <c r="N51" s="98">
        <v>7</v>
      </c>
      <c r="O51" s="98">
        <v>0</v>
      </c>
      <c r="P51" s="98">
        <f t="shared" si="53"/>
        <v>13</v>
      </c>
      <c r="Q51" s="98">
        <v>12</v>
      </c>
      <c r="R51" s="98">
        <v>1</v>
      </c>
      <c r="S51" s="98">
        <v>0</v>
      </c>
      <c r="T51" s="98">
        <f t="shared" si="54"/>
        <v>13</v>
      </c>
      <c r="U51" s="98">
        <v>13</v>
      </c>
      <c r="V51" s="98">
        <v>8</v>
      </c>
      <c r="W51" s="98">
        <v>0</v>
      </c>
      <c r="X51" s="98">
        <f t="shared" si="55"/>
        <v>21</v>
      </c>
      <c r="Y51" s="98">
        <v>0</v>
      </c>
      <c r="Z51" s="98">
        <v>0</v>
      </c>
      <c r="AA51" s="98">
        <v>0</v>
      </c>
      <c r="AB51" s="98">
        <f t="shared" si="56"/>
        <v>0</v>
      </c>
      <c r="AC51" s="98"/>
      <c r="AD51" s="98"/>
      <c r="AE51" s="98"/>
      <c r="AF51" s="98"/>
      <c r="AG51" s="98"/>
      <c r="AH51" s="98"/>
      <c r="AI51" s="98"/>
      <c r="AJ51" s="98"/>
      <c r="AK51" s="54"/>
      <c r="AL51" s="54"/>
      <c r="AM51" s="54"/>
      <c r="AN51" s="52"/>
    </row>
    <row r="52" spans="2:40" x14ac:dyDescent="0.2">
      <c r="B52" s="127"/>
      <c r="C52" s="128" t="s">
        <v>122</v>
      </c>
      <c r="D52" s="129" t="s">
        <v>123</v>
      </c>
      <c r="E52" s="101">
        <f t="shared" si="46"/>
        <v>141</v>
      </c>
      <c r="F52" s="101">
        <f t="shared" si="47"/>
        <v>26</v>
      </c>
      <c r="G52" s="101">
        <f t="shared" si="47"/>
        <v>0</v>
      </c>
      <c r="H52" s="101">
        <f t="shared" ref="H52" si="59">SUM(E52:G52)</f>
        <v>167</v>
      </c>
      <c r="I52" s="98">
        <v>44</v>
      </c>
      <c r="J52" s="98">
        <v>6</v>
      </c>
      <c r="K52" s="98">
        <v>0</v>
      </c>
      <c r="L52" s="98">
        <f t="shared" ref="L52" si="60">SUM(I52:K52)</f>
        <v>50</v>
      </c>
      <c r="M52" s="98">
        <v>45</v>
      </c>
      <c r="N52" s="98">
        <v>7</v>
      </c>
      <c r="O52" s="98">
        <v>0</v>
      </c>
      <c r="P52" s="98">
        <f t="shared" si="53"/>
        <v>52</v>
      </c>
      <c r="Q52" s="98">
        <v>24</v>
      </c>
      <c r="R52" s="98">
        <v>4</v>
      </c>
      <c r="S52" s="98">
        <v>0</v>
      </c>
      <c r="T52" s="98">
        <f t="shared" si="54"/>
        <v>28</v>
      </c>
      <c r="U52" s="98">
        <v>28</v>
      </c>
      <c r="V52" s="98">
        <v>9</v>
      </c>
      <c r="W52" s="98">
        <v>0</v>
      </c>
      <c r="X52" s="98">
        <f t="shared" si="55"/>
        <v>37</v>
      </c>
      <c r="Y52" s="98">
        <v>0</v>
      </c>
      <c r="Z52" s="98">
        <v>0</v>
      </c>
      <c r="AA52" s="98">
        <v>0</v>
      </c>
      <c r="AB52" s="98">
        <f t="shared" si="56"/>
        <v>0</v>
      </c>
      <c r="AC52" s="98"/>
      <c r="AD52" s="98"/>
      <c r="AE52" s="98"/>
      <c r="AF52" s="98"/>
      <c r="AG52" s="98"/>
      <c r="AH52" s="98"/>
      <c r="AI52" s="98"/>
      <c r="AJ52" s="98"/>
      <c r="AK52" s="54"/>
      <c r="AL52" s="54"/>
      <c r="AM52" s="54"/>
      <c r="AN52" s="52"/>
    </row>
    <row r="53" spans="2:40" x14ac:dyDescent="0.2">
      <c r="B53" s="127"/>
      <c r="C53" s="128" t="s">
        <v>108</v>
      </c>
      <c r="D53" s="129" t="s">
        <v>109</v>
      </c>
      <c r="E53" s="101">
        <f t="shared" si="46"/>
        <v>195</v>
      </c>
      <c r="F53" s="101">
        <f t="shared" si="47"/>
        <v>40</v>
      </c>
      <c r="G53" s="101">
        <f t="shared" si="47"/>
        <v>0</v>
      </c>
      <c r="H53" s="101">
        <f t="shared" si="13"/>
        <v>235</v>
      </c>
      <c r="I53" s="98">
        <v>40</v>
      </c>
      <c r="J53" s="98">
        <v>14</v>
      </c>
      <c r="K53" s="98">
        <v>0</v>
      </c>
      <c r="L53" s="98">
        <f t="shared" ref="L53" si="61">SUM(I53:K53)</f>
        <v>54</v>
      </c>
      <c r="M53" s="98">
        <v>41</v>
      </c>
      <c r="N53" s="98">
        <v>9</v>
      </c>
      <c r="O53" s="98">
        <v>0</v>
      </c>
      <c r="P53" s="98">
        <f t="shared" si="53"/>
        <v>50</v>
      </c>
      <c r="Q53" s="98">
        <v>42</v>
      </c>
      <c r="R53" s="98">
        <v>6</v>
      </c>
      <c r="S53" s="98">
        <v>0</v>
      </c>
      <c r="T53" s="98">
        <f t="shared" si="54"/>
        <v>48</v>
      </c>
      <c r="U53" s="98">
        <v>72</v>
      </c>
      <c r="V53" s="98">
        <v>11</v>
      </c>
      <c r="W53" s="98">
        <v>0</v>
      </c>
      <c r="X53" s="98">
        <f t="shared" si="55"/>
        <v>83</v>
      </c>
      <c r="Y53" s="98">
        <v>0</v>
      </c>
      <c r="Z53" s="98">
        <v>0</v>
      </c>
      <c r="AA53" s="98">
        <v>0</v>
      </c>
      <c r="AB53" s="98">
        <f t="shared" si="56"/>
        <v>0</v>
      </c>
      <c r="AC53" s="98"/>
      <c r="AD53" s="98"/>
      <c r="AE53" s="98"/>
      <c r="AF53" s="98"/>
      <c r="AG53" s="98"/>
      <c r="AH53" s="98"/>
      <c r="AI53" s="98"/>
      <c r="AJ53" s="98"/>
      <c r="AK53" s="54"/>
      <c r="AL53" s="54"/>
      <c r="AM53" s="54"/>
      <c r="AN53" s="52"/>
    </row>
    <row r="54" spans="2:40" x14ac:dyDescent="0.2">
      <c r="B54" s="124" t="s">
        <v>502</v>
      </c>
      <c r="C54" s="125"/>
      <c r="D54" s="12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54"/>
      <c r="AL54" s="54"/>
      <c r="AM54" s="54"/>
      <c r="AN54" s="52"/>
    </row>
    <row r="55" spans="2:40" x14ac:dyDescent="0.2">
      <c r="B55" s="92" t="s">
        <v>38</v>
      </c>
      <c r="C55" s="116"/>
      <c r="D55" s="116"/>
      <c r="E55" s="93">
        <f t="shared" ref="E55:F59" si="62">I55+M55+Q55+U55+Y55+AC55+AG55</f>
        <v>383</v>
      </c>
      <c r="F55" s="93">
        <f t="shared" si="62"/>
        <v>156</v>
      </c>
      <c r="G55" s="93">
        <f t="shared" si="12"/>
        <v>0</v>
      </c>
      <c r="H55" s="93">
        <f t="shared" si="13"/>
        <v>539</v>
      </c>
      <c r="I55" s="93">
        <v>76</v>
      </c>
      <c r="J55" s="93">
        <v>38</v>
      </c>
      <c r="K55" s="93">
        <v>0</v>
      </c>
      <c r="L55" s="93">
        <v>114</v>
      </c>
      <c r="M55" s="93">
        <v>108</v>
      </c>
      <c r="N55" s="93">
        <v>39</v>
      </c>
      <c r="O55" s="93">
        <v>0</v>
      </c>
      <c r="P55" s="93">
        <v>147</v>
      </c>
      <c r="Q55" s="93">
        <v>87</v>
      </c>
      <c r="R55" s="93">
        <v>40</v>
      </c>
      <c r="S55" s="93">
        <v>0</v>
      </c>
      <c r="T55" s="93">
        <v>127</v>
      </c>
      <c r="U55" s="93">
        <v>111</v>
      </c>
      <c r="V55" s="93">
        <v>38</v>
      </c>
      <c r="W55" s="93">
        <v>0</v>
      </c>
      <c r="X55" s="93">
        <v>149</v>
      </c>
      <c r="Y55" s="93">
        <v>1</v>
      </c>
      <c r="Z55" s="93">
        <v>1</v>
      </c>
      <c r="AA55" s="93">
        <v>0</v>
      </c>
      <c r="AB55" s="93">
        <v>2</v>
      </c>
      <c r="AC55" s="93"/>
      <c r="AD55" s="93"/>
      <c r="AE55" s="93"/>
      <c r="AF55" s="93"/>
      <c r="AG55" s="93"/>
      <c r="AH55" s="93"/>
      <c r="AI55" s="93"/>
      <c r="AJ55" s="93"/>
      <c r="AK55" s="54"/>
      <c r="AL55" s="54"/>
      <c r="AM55" s="54"/>
      <c r="AN55" s="52"/>
    </row>
    <row r="56" spans="2:40" x14ac:dyDescent="0.2">
      <c r="B56" s="126" t="s">
        <v>51</v>
      </c>
      <c r="C56" s="117"/>
      <c r="D56" s="117"/>
      <c r="E56" s="98">
        <f t="shared" si="62"/>
        <v>383</v>
      </c>
      <c r="F56" s="98">
        <f t="shared" si="62"/>
        <v>156</v>
      </c>
      <c r="G56" s="98">
        <f t="shared" si="12"/>
        <v>0</v>
      </c>
      <c r="H56" s="98">
        <f t="shared" si="13"/>
        <v>539</v>
      </c>
      <c r="I56" s="98">
        <f>SUM(I57:I59)</f>
        <v>76</v>
      </c>
      <c r="J56" s="98">
        <f t="shared" ref="J56:L56" si="63">SUM(J57:J59)</f>
        <v>38</v>
      </c>
      <c r="K56" s="98">
        <f t="shared" si="63"/>
        <v>0</v>
      </c>
      <c r="L56" s="98">
        <f t="shared" si="63"/>
        <v>114</v>
      </c>
      <c r="M56" s="98">
        <f>SUM(M57:M59)</f>
        <v>108</v>
      </c>
      <c r="N56" s="98">
        <f t="shared" ref="N56:P56" si="64">SUM(N57:N59)</f>
        <v>39</v>
      </c>
      <c r="O56" s="98">
        <f t="shared" si="64"/>
        <v>0</v>
      </c>
      <c r="P56" s="98">
        <f t="shared" si="64"/>
        <v>147</v>
      </c>
      <c r="Q56" s="98">
        <f>SUM(Q57:Q59)</f>
        <v>87</v>
      </c>
      <c r="R56" s="98">
        <f t="shared" ref="R56:T56" si="65">SUM(R57:R59)</f>
        <v>40</v>
      </c>
      <c r="S56" s="98">
        <f t="shared" si="65"/>
        <v>0</v>
      </c>
      <c r="T56" s="98">
        <f t="shared" si="65"/>
        <v>127</v>
      </c>
      <c r="U56" s="98">
        <f>SUM(U57:U59)</f>
        <v>111</v>
      </c>
      <c r="V56" s="98">
        <f t="shared" ref="V56:X56" si="66">SUM(V57:V59)</f>
        <v>38</v>
      </c>
      <c r="W56" s="98">
        <f t="shared" si="66"/>
        <v>0</v>
      </c>
      <c r="X56" s="98">
        <f t="shared" si="66"/>
        <v>149</v>
      </c>
      <c r="Y56" s="98">
        <f>SUM(Y57:Y59)</f>
        <v>1</v>
      </c>
      <c r="Z56" s="98">
        <f t="shared" ref="Z56:AB56" si="67">SUM(Z57:Z59)</f>
        <v>1</v>
      </c>
      <c r="AA56" s="98">
        <f t="shared" si="67"/>
        <v>0</v>
      </c>
      <c r="AB56" s="98">
        <f t="shared" si="67"/>
        <v>2</v>
      </c>
      <c r="AC56" s="98"/>
      <c r="AD56" s="98"/>
      <c r="AE56" s="98"/>
      <c r="AF56" s="98"/>
      <c r="AG56" s="98"/>
      <c r="AH56" s="98"/>
      <c r="AI56" s="98"/>
      <c r="AJ56" s="98"/>
      <c r="AK56" s="54"/>
      <c r="AL56" s="54"/>
      <c r="AM56" s="54"/>
      <c r="AN56" s="52"/>
    </row>
    <row r="57" spans="2:40" x14ac:dyDescent="0.2">
      <c r="B57" s="127">
        <v>9.0498999999999992</v>
      </c>
      <c r="C57" s="128" t="s">
        <v>129</v>
      </c>
      <c r="D57" s="129" t="s">
        <v>547</v>
      </c>
      <c r="E57" s="101">
        <f t="shared" si="62"/>
        <v>124</v>
      </c>
      <c r="F57" s="101">
        <f t="shared" si="62"/>
        <v>70</v>
      </c>
      <c r="G57" s="101">
        <f t="shared" si="12"/>
        <v>0</v>
      </c>
      <c r="H57" s="101">
        <f t="shared" si="13"/>
        <v>194</v>
      </c>
      <c r="I57" s="98">
        <v>29</v>
      </c>
      <c r="J57" s="98">
        <v>26</v>
      </c>
      <c r="K57" s="98">
        <v>0</v>
      </c>
      <c r="L57" s="98">
        <f>SUM(I57:K57)</f>
        <v>55</v>
      </c>
      <c r="M57" s="98">
        <v>38</v>
      </c>
      <c r="N57" s="98">
        <v>24</v>
      </c>
      <c r="O57" s="98">
        <v>0</v>
      </c>
      <c r="P57" s="98">
        <f>SUM(M57:O57)</f>
        <v>62</v>
      </c>
      <c r="Q57" s="98">
        <v>24</v>
      </c>
      <c r="R57" s="98">
        <v>10</v>
      </c>
      <c r="S57" s="98">
        <v>0</v>
      </c>
      <c r="T57" s="98">
        <f>SUM(Q57:S57)</f>
        <v>34</v>
      </c>
      <c r="U57" s="98">
        <v>33</v>
      </c>
      <c r="V57" s="98">
        <v>10</v>
      </c>
      <c r="W57" s="98">
        <v>0</v>
      </c>
      <c r="X57" s="98">
        <f>SUM(U57:W57)</f>
        <v>43</v>
      </c>
      <c r="Y57" s="98">
        <v>0</v>
      </c>
      <c r="Z57" s="98">
        <v>0</v>
      </c>
      <c r="AA57" s="98">
        <v>0</v>
      </c>
      <c r="AB57" s="98">
        <f>SUM(Y57:AA57)</f>
        <v>0</v>
      </c>
      <c r="AC57" s="98"/>
      <c r="AD57" s="98"/>
      <c r="AE57" s="98"/>
      <c r="AF57" s="98"/>
      <c r="AG57" s="98"/>
      <c r="AH57" s="98"/>
      <c r="AI57" s="98"/>
      <c r="AJ57" s="98"/>
      <c r="AK57" s="54"/>
      <c r="AL57" s="54"/>
      <c r="AM57" s="54"/>
      <c r="AN57" s="52"/>
    </row>
    <row r="58" spans="2:40" x14ac:dyDescent="0.2">
      <c r="B58" s="127">
        <v>9.0799000000000003</v>
      </c>
      <c r="C58" s="128" t="s">
        <v>131</v>
      </c>
      <c r="D58" s="129" t="s">
        <v>132</v>
      </c>
      <c r="E58" s="101">
        <f t="shared" si="62"/>
        <v>111</v>
      </c>
      <c r="F58" s="101">
        <f t="shared" si="62"/>
        <v>60</v>
      </c>
      <c r="G58" s="101">
        <f t="shared" si="12"/>
        <v>0</v>
      </c>
      <c r="H58" s="101">
        <f t="shared" si="13"/>
        <v>171</v>
      </c>
      <c r="I58" s="98">
        <v>20</v>
      </c>
      <c r="J58" s="98">
        <v>5</v>
      </c>
      <c r="K58" s="98">
        <v>0</v>
      </c>
      <c r="L58" s="98">
        <f t="shared" ref="L58:L59" si="68">SUM(I58:K58)</f>
        <v>25</v>
      </c>
      <c r="M58" s="98">
        <v>25</v>
      </c>
      <c r="N58" s="98">
        <v>7</v>
      </c>
      <c r="O58" s="98">
        <v>0</v>
      </c>
      <c r="P58" s="98">
        <f t="shared" ref="P58:P59" si="69">SUM(M58:O58)</f>
        <v>32</v>
      </c>
      <c r="Q58" s="98">
        <v>28</v>
      </c>
      <c r="R58" s="98">
        <v>23</v>
      </c>
      <c r="S58" s="98">
        <v>0</v>
      </c>
      <c r="T58" s="98">
        <f t="shared" ref="T58:T59" si="70">SUM(Q58:S58)</f>
        <v>51</v>
      </c>
      <c r="U58" s="98">
        <v>37</v>
      </c>
      <c r="V58" s="98">
        <v>25</v>
      </c>
      <c r="W58" s="98">
        <v>0</v>
      </c>
      <c r="X58" s="98">
        <f t="shared" ref="X58:X59" si="71">SUM(U58:W58)</f>
        <v>62</v>
      </c>
      <c r="Y58" s="98">
        <v>1</v>
      </c>
      <c r="Z58" s="98">
        <v>0</v>
      </c>
      <c r="AA58" s="98">
        <v>0</v>
      </c>
      <c r="AB58" s="98">
        <f t="shared" ref="AB58:AB59" si="72">SUM(Y58:AA58)</f>
        <v>1</v>
      </c>
      <c r="AC58" s="98"/>
      <c r="AD58" s="98"/>
      <c r="AE58" s="98"/>
      <c r="AF58" s="98"/>
      <c r="AG58" s="98"/>
      <c r="AH58" s="98"/>
      <c r="AI58" s="98"/>
      <c r="AJ58" s="98"/>
      <c r="AK58" s="54"/>
      <c r="AL58" s="54"/>
      <c r="AM58" s="54"/>
      <c r="AN58" s="52"/>
    </row>
    <row r="59" spans="2:40" x14ac:dyDescent="0.2">
      <c r="B59" s="127">
        <v>9.0901999999999994</v>
      </c>
      <c r="C59" s="128" t="s">
        <v>133</v>
      </c>
      <c r="D59" s="129" t="s">
        <v>548</v>
      </c>
      <c r="E59" s="101">
        <f t="shared" si="62"/>
        <v>148</v>
      </c>
      <c r="F59" s="101">
        <f t="shared" si="62"/>
        <v>26</v>
      </c>
      <c r="G59" s="101">
        <f t="shared" si="12"/>
        <v>0</v>
      </c>
      <c r="H59" s="101">
        <f t="shared" si="13"/>
        <v>174</v>
      </c>
      <c r="I59" s="98">
        <v>27</v>
      </c>
      <c r="J59" s="98">
        <v>7</v>
      </c>
      <c r="K59" s="98">
        <v>0</v>
      </c>
      <c r="L59" s="98">
        <f t="shared" si="68"/>
        <v>34</v>
      </c>
      <c r="M59" s="98">
        <v>45</v>
      </c>
      <c r="N59" s="98">
        <v>8</v>
      </c>
      <c r="O59" s="98">
        <v>0</v>
      </c>
      <c r="P59" s="98">
        <f t="shared" si="69"/>
        <v>53</v>
      </c>
      <c r="Q59" s="98">
        <v>35</v>
      </c>
      <c r="R59" s="98">
        <v>7</v>
      </c>
      <c r="S59" s="98">
        <v>0</v>
      </c>
      <c r="T59" s="98">
        <f t="shared" si="70"/>
        <v>42</v>
      </c>
      <c r="U59" s="98">
        <v>41</v>
      </c>
      <c r="V59" s="98">
        <v>3</v>
      </c>
      <c r="W59" s="98">
        <v>0</v>
      </c>
      <c r="X59" s="98">
        <f t="shared" si="71"/>
        <v>44</v>
      </c>
      <c r="Y59" s="98">
        <v>0</v>
      </c>
      <c r="Z59" s="98">
        <v>1</v>
      </c>
      <c r="AA59" s="98">
        <v>0</v>
      </c>
      <c r="AB59" s="98">
        <f t="shared" si="72"/>
        <v>1</v>
      </c>
      <c r="AC59" s="98"/>
      <c r="AD59" s="98"/>
      <c r="AE59" s="98"/>
      <c r="AF59" s="98"/>
      <c r="AG59" s="98"/>
      <c r="AH59" s="98"/>
      <c r="AI59" s="98"/>
      <c r="AJ59" s="98"/>
      <c r="AK59" s="54"/>
      <c r="AL59" s="54"/>
      <c r="AM59" s="54"/>
      <c r="AN59" s="52"/>
    </row>
    <row r="60" spans="2:40" x14ac:dyDescent="0.2">
      <c r="B60" s="124" t="s">
        <v>449</v>
      </c>
      <c r="C60" s="125"/>
      <c r="D60" s="12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54"/>
      <c r="AL60" s="54"/>
      <c r="AM60" s="54"/>
      <c r="AN60" s="52"/>
    </row>
    <row r="61" spans="2:40" x14ac:dyDescent="0.2">
      <c r="B61" s="92" t="s">
        <v>38</v>
      </c>
      <c r="C61" s="116"/>
      <c r="D61" s="116"/>
      <c r="E61" s="93">
        <f t="shared" ref="E61:E78" si="73">I61+M61+Q61+U61+Y61+AC61+AG61</f>
        <v>469</v>
      </c>
      <c r="F61" s="93">
        <f t="shared" ref="F61:F78" si="74">J61+N61+R61+V61+Z61+AD61+AH61</f>
        <v>207</v>
      </c>
      <c r="G61" s="93">
        <f t="shared" si="12"/>
        <v>2</v>
      </c>
      <c r="H61" s="93">
        <f t="shared" si="13"/>
        <v>678</v>
      </c>
      <c r="I61" s="93">
        <v>102</v>
      </c>
      <c r="J61" s="93">
        <v>58</v>
      </c>
      <c r="K61" s="93">
        <v>2</v>
      </c>
      <c r="L61" s="93">
        <v>162</v>
      </c>
      <c r="M61" s="93">
        <v>118</v>
      </c>
      <c r="N61" s="93">
        <v>60</v>
      </c>
      <c r="O61" s="93">
        <v>0</v>
      </c>
      <c r="P61" s="93">
        <v>178</v>
      </c>
      <c r="Q61" s="93">
        <v>87</v>
      </c>
      <c r="R61" s="93">
        <v>29</v>
      </c>
      <c r="S61" s="93">
        <v>0</v>
      </c>
      <c r="T61" s="93">
        <v>116</v>
      </c>
      <c r="U61" s="93">
        <v>156</v>
      </c>
      <c r="V61" s="93">
        <v>59</v>
      </c>
      <c r="W61" s="93">
        <v>0</v>
      </c>
      <c r="X61" s="93">
        <v>215</v>
      </c>
      <c r="Y61" s="93">
        <v>6</v>
      </c>
      <c r="Z61" s="93">
        <v>1</v>
      </c>
      <c r="AA61" s="93">
        <v>0</v>
      </c>
      <c r="AB61" s="93">
        <v>7</v>
      </c>
      <c r="AC61" s="93"/>
      <c r="AD61" s="93"/>
      <c r="AE61" s="93"/>
      <c r="AF61" s="93"/>
      <c r="AG61" s="93"/>
      <c r="AH61" s="93"/>
      <c r="AI61" s="93"/>
      <c r="AJ61" s="93"/>
      <c r="AK61" s="54"/>
      <c r="AL61" s="54"/>
      <c r="AM61" s="54"/>
      <c r="AN61" s="52"/>
    </row>
    <row r="62" spans="2:40" x14ac:dyDescent="0.2">
      <c r="B62" s="126" t="s">
        <v>51</v>
      </c>
      <c r="C62" s="117"/>
      <c r="D62" s="117"/>
      <c r="E62" s="98">
        <f t="shared" si="73"/>
        <v>469</v>
      </c>
      <c r="F62" s="98">
        <f t="shared" si="74"/>
        <v>207</v>
      </c>
      <c r="G62" s="98">
        <f t="shared" si="12"/>
        <v>2</v>
      </c>
      <c r="H62" s="98">
        <f t="shared" si="13"/>
        <v>678</v>
      </c>
      <c r="I62" s="98">
        <f>SUM(I63:I78)</f>
        <v>102</v>
      </c>
      <c r="J62" s="98">
        <f t="shared" ref="J62:L62" si="75">SUM(J63:J78)</f>
        <v>58</v>
      </c>
      <c r="K62" s="98">
        <f t="shared" si="75"/>
        <v>2</v>
      </c>
      <c r="L62" s="98">
        <f t="shared" si="75"/>
        <v>162</v>
      </c>
      <c r="M62" s="98">
        <f>SUM(M63:M78)</f>
        <v>118</v>
      </c>
      <c r="N62" s="98">
        <f t="shared" ref="N62:P62" si="76">SUM(N63:N78)</f>
        <v>60</v>
      </c>
      <c r="O62" s="98">
        <f t="shared" si="76"/>
        <v>0</v>
      </c>
      <c r="P62" s="98">
        <f t="shared" si="76"/>
        <v>178</v>
      </c>
      <c r="Q62" s="98">
        <f>SUM(Q63:Q78)</f>
        <v>87</v>
      </c>
      <c r="R62" s="98">
        <f t="shared" ref="R62:T62" si="77">SUM(R63:R78)</f>
        <v>29</v>
      </c>
      <c r="S62" s="98">
        <f t="shared" si="77"/>
        <v>0</v>
      </c>
      <c r="T62" s="98">
        <f t="shared" si="77"/>
        <v>116</v>
      </c>
      <c r="U62" s="98">
        <f>SUM(U63:U78)</f>
        <v>156</v>
      </c>
      <c r="V62" s="98">
        <f t="shared" ref="V62:X62" si="78">SUM(V63:V78)</f>
        <v>59</v>
      </c>
      <c r="W62" s="98">
        <f t="shared" si="78"/>
        <v>0</v>
      </c>
      <c r="X62" s="98">
        <f t="shared" si="78"/>
        <v>215</v>
      </c>
      <c r="Y62" s="98">
        <f>SUM(Y63:Y78)</f>
        <v>6</v>
      </c>
      <c r="Z62" s="98">
        <f t="shared" ref="Z62:AB62" si="79">SUM(Z63:Z78)</f>
        <v>1</v>
      </c>
      <c r="AA62" s="98">
        <f t="shared" si="79"/>
        <v>0</v>
      </c>
      <c r="AB62" s="98">
        <f t="shared" si="79"/>
        <v>7</v>
      </c>
      <c r="AC62" s="98"/>
      <c r="AD62" s="98"/>
      <c r="AE62" s="98"/>
      <c r="AF62" s="98"/>
      <c r="AG62" s="98"/>
      <c r="AH62" s="98"/>
      <c r="AI62" s="98"/>
      <c r="AJ62" s="98"/>
      <c r="AK62" s="54"/>
      <c r="AL62" s="54"/>
      <c r="AM62" s="54"/>
      <c r="AN62" s="52"/>
    </row>
    <row r="63" spans="2:40" x14ac:dyDescent="0.2">
      <c r="B63" s="127"/>
      <c r="C63" s="128" t="s">
        <v>146</v>
      </c>
      <c r="D63" s="129" t="s">
        <v>450</v>
      </c>
      <c r="E63" s="101">
        <f t="shared" si="73"/>
        <v>26</v>
      </c>
      <c r="F63" s="101">
        <f t="shared" si="74"/>
        <v>6</v>
      </c>
      <c r="G63" s="101">
        <f t="shared" si="12"/>
        <v>0</v>
      </c>
      <c r="H63" s="101">
        <f t="shared" si="13"/>
        <v>32</v>
      </c>
      <c r="I63" s="98">
        <v>7</v>
      </c>
      <c r="J63" s="98">
        <v>1</v>
      </c>
      <c r="K63" s="98">
        <v>0</v>
      </c>
      <c r="L63" s="98">
        <f>SUM(I63:K63)</f>
        <v>8</v>
      </c>
      <c r="M63" s="98">
        <v>9</v>
      </c>
      <c r="N63" s="98">
        <v>4</v>
      </c>
      <c r="O63" s="98">
        <v>0</v>
      </c>
      <c r="P63" s="98">
        <f>SUM(M63:O63)</f>
        <v>13</v>
      </c>
      <c r="Q63" s="98">
        <v>4</v>
      </c>
      <c r="R63" s="98">
        <v>0</v>
      </c>
      <c r="S63" s="98">
        <v>0</v>
      </c>
      <c r="T63" s="98">
        <f>SUM(Q63:S63)</f>
        <v>4</v>
      </c>
      <c r="U63" s="98">
        <v>6</v>
      </c>
      <c r="V63" s="98">
        <v>0</v>
      </c>
      <c r="W63" s="98">
        <v>0</v>
      </c>
      <c r="X63" s="98">
        <f>SUM(U63:W63)</f>
        <v>6</v>
      </c>
      <c r="Y63" s="98">
        <v>0</v>
      </c>
      <c r="Z63" s="98">
        <v>1</v>
      </c>
      <c r="AA63" s="98">
        <v>0</v>
      </c>
      <c r="AB63" s="98">
        <f>SUM(Y63:AA63)</f>
        <v>1</v>
      </c>
      <c r="AC63" s="98"/>
      <c r="AD63" s="98"/>
      <c r="AE63" s="98"/>
      <c r="AF63" s="98"/>
      <c r="AG63" s="98"/>
      <c r="AH63" s="98"/>
      <c r="AI63" s="98"/>
      <c r="AJ63" s="98"/>
      <c r="AK63" s="54"/>
      <c r="AL63" s="54"/>
      <c r="AM63" s="54"/>
      <c r="AN63" s="52"/>
    </row>
    <row r="64" spans="2:40" x14ac:dyDescent="0.2">
      <c r="B64" s="127"/>
      <c r="C64" s="128" t="s">
        <v>172</v>
      </c>
      <c r="D64" s="129" t="s">
        <v>451</v>
      </c>
      <c r="E64" s="101">
        <f t="shared" si="73"/>
        <v>15</v>
      </c>
      <c r="F64" s="101">
        <f t="shared" si="74"/>
        <v>16</v>
      </c>
      <c r="G64" s="101">
        <f t="shared" si="12"/>
        <v>0</v>
      </c>
      <c r="H64" s="101">
        <f t="shared" si="13"/>
        <v>31</v>
      </c>
      <c r="I64" s="98">
        <v>4</v>
      </c>
      <c r="J64" s="98">
        <v>5</v>
      </c>
      <c r="K64" s="98">
        <v>0</v>
      </c>
      <c r="L64" s="98">
        <f t="shared" ref="L64:L78" si="80">SUM(I64:K64)</f>
        <v>9</v>
      </c>
      <c r="M64" s="98">
        <v>2</v>
      </c>
      <c r="N64" s="98">
        <v>5</v>
      </c>
      <c r="O64" s="98">
        <v>0</v>
      </c>
      <c r="P64" s="98">
        <f t="shared" ref="P64:P78" si="81">SUM(M64:O64)</f>
        <v>7</v>
      </c>
      <c r="Q64" s="98">
        <v>4</v>
      </c>
      <c r="R64" s="98">
        <v>2</v>
      </c>
      <c r="S64" s="98">
        <v>0</v>
      </c>
      <c r="T64" s="98">
        <f t="shared" ref="T64:T78" si="82">SUM(Q64:S64)</f>
        <v>6</v>
      </c>
      <c r="U64" s="98">
        <v>5</v>
      </c>
      <c r="V64" s="98">
        <v>4</v>
      </c>
      <c r="W64" s="98">
        <v>0</v>
      </c>
      <c r="X64" s="98">
        <f t="shared" ref="X64:X78" si="83">SUM(U64:W64)</f>
        <v>9</v>
      </c>
      <c r="Y64" s="98">
        <v>0</v>
      </c>
      <c r="Z64" s="98">
        <v>0</v>
      </c>
      <c r="AA64" s="98">
        <v>0</v>
      </c>
      <c r="AB64" s="98">
        <f t="shared" ref="AB64:AB78" si="84">SUM(Y64:AA64)</f>
        <v>0</v>
      </c>
      <c r="AC64" s="98"/>
      <c r="AD64" s="98"/>
      <c r="AE64" s="98"/>
      <c r="AF64" s="98"/>
      <c r="AG64" s="98"/>
      <c r="AH64" s="98"/>
      <c r="AI64" s="98"/>
      <c r="AJ64" s="98"/>
      <c r="AK64" s="54"/>
      <c r="AL64" s="54"/>
      <c r="AM64" s="54"/>
      <c r="AN64" s="52"/>
    </row>
    <row r="65" spans="2:40" x14ac:dyDescent="0.2">
      <c r="B65" s="127"/>
      <c r="C65" s="128" t="s">
        <v>178</v>
      </c>
      <c r="D65" s="129" t="s">
        <v>452</v>
      </c>
      <c r="E65" s="101">
        <f t="shared" si="73"/>
        <v>22</v>
      </c>
      <c r="F65" s="101">
        <f t="shared" si="74"/>
        <v>14</v>
      </c>
      <c r="G65" s="101">
        <f t="shared" si="12"/>
        <v>1</v>
      </c>
      <c r="H65" s="101">
        <f t="shared" si="13"/>
        <v>37</v>
      </c>
      <c r="I65" s="98">
        <v>7</v>
      </c>
      <c r="J65" s="98">
        <v>8</v>
      </c>
      <c r="K65" s="98">
        <v>1</v>
      </c>
      <c r="L65" s="98">
        <f t="shared" si="80"/>
        <v>16</v>
      </c>
      <c r="M65" s="98">
        <v>4</v>
      </c>
      <c r="N65" s="98">
        <v>3</v>
      </c>
      <c r="O65" s="98">
        <v>0</v>
      </c>
      <c r="P65" s="98">
        <f t="shared" si="81"/>
        <v>7</v>
      </c>
      <c r="Q65" s="98">
        <v>7</v>
      </c>
      <c r="R65" s="98">
        <v>1</v>
      </c>
      <c r="S65" s="98">
        <v>0</v>
      </c>
      <c r="T65" s="98">
        <f t="shared" si="82"/>
        <v>8</v>
      </c>
      <c r="U65" s="98">
        <v>4</v>
      </c>
      <c r="V65" s="98">
        <v>2</v>
      </c>
      <c r="W65" s="98">
        <v>0</v>
      </c>
      <c r="X65" s="98">
        <f t="shared" si="83"/>
        <v>6</v>
      </c>
      <c r="Y65" s="98">
        <v>0</v>
      </c>
      <c r="Z65" s="98">
        <v>0</v>
      </c>
      <c r="AA65" s="98">
        <v>0</v>
      </c>
      <c r="AB65" s="98">
        <f t="shared" si="84"/>
        <v>0</v>
      </c>
      <c r="AC65" s="98"/>
      <c r="AD65" s="98"/>
      <c r="AE65" s="98"/>
      <c r="AF65" s="98"/>
      <c r="AG65" s="98"/>
      <c r="AH65" s="98"/>
      <c r="AI65" s="98"/>
      <c r="AJ65" s="98"/>
      <c r="AK65" s="54"/>
      <c r="AL65" s="54"/>
      <c r="AM65" s="54"/>
      <c r="AN65" s="52"/>
    </row>
    <row r="66" spans="2:40" x14ac:dyDescent="0.2">
      <c r="B66" s="127"/>
      <c r="C66" s="128" t="s">
        <v>176</v>
      </c>
      <c r="D66" s="129" t="s">
        <v>177</v>
      </c>
      <c r="E66" s="101">
        <f t="shared" si="73"/>
        <v>9</v>
      </c>
      <c r="F66" s="101">
        <f t="shared" si="74"/>
        <v>16</v>
      </c>
      <c r="G66" s="101">
        <f t="shared" si="12"/>
        <v>0</v>
      </c>
      <c r="H66" s="101">
        <f t="shared" si="13"/>
        <v>25</v>
      </c>
      <c r="I66" s="98">
        <v>0</v>
      </c>
      <c r="J66" s="98">
        <v>2</v>
      </c>
      <c r="K66" s="98">
        <v>0</v>
      </c>
      <c r="L66" s="98">
        <f t="shared" si="80"/>
        <v>2</v>
      </c>
      <c r="M66" s="98">
        <v>3</v>
      </c>
      <c r="N66" s="98">
        <v>5</v>
      </c>
      <c r="O66" s="98">
        <v>0</v>
      </c>
      <c r="P66" s="98">
        <f t="shared" si="81"/>
        <v>8</v>
      </c>
      <c r="Q66" s="98">
        <v>2</v>
      </c>
      <c r="R66" s="98">
        <v>3</v>
      </c>
      <c r="S66" s="98">
        <v>0</v>
      </c>
      <c r="T66" s="98">
        <f t="shared" si="82"/>
        <v>5</v>
      </c>
      <c r="U66" s="98">
        <v>4</v>
      </c>
      <c r="V66" s="98">
        <v>6</v>
      </c>
      <c r="W66" s="98">
        <v>0</v>
      </c>
      <c r="X66" s="98">
        <f t="shared" si="83"/>
        <v>10</v>
      </c>
      <c r="Y66" s="98">
        <v>0</v>
      </c>
      <c r="Z66" s="98">
        <v>0</v>
      </c>
      <c r="AA66" s="98">
        <v>0</v>
      </c>
      <c r="AB66" s="98">
        <f t="shared" si="84"/>
        <v>0</v>
      </c>
      <c r="AC66" s="98"/>
      <c r="AD66" s="98"/>
      <c r="AE66" s="98"/>
      <c r="AF66" s="98"/>
      <c r="AG66" s="98"/>
      <c r="AH66" s="98"/>
      <c r="AI66" s="98"/>
      <c r="AJ66" s="98"/>
      <c r="AK66" s="54"/>
      <c r="AL66" s="54"/>
      <c r="AM66" s="54"/>
      <c r="AN66" s="52"/>
    </row>
    <row r="67" spans="2:40" x14ac:dyDescent="0.2">
      <c r="B67" s="127"/>
      <c r="C67" s="128" t="s">
        <v>185</v>
      </c>
      <c r="D67" s="129" t="s">
        <v>186</v>
      </c>
      <c r="E67" s="101">
        <f t="shared" si="73"/>
        <v>58</v>
      </c>
      <c r="F67" s="101">
        <f t="shared" si="74"/>
        <v>1</v>
      </c>
      <c r="G67" s="101">
        <f t="shared" si="12"/>
        <v>0</v>
      </c>
      <c r="H67" s="101">
        <f t="shared" si="13"/>
        <v>59</v>
      </c>
      <c r="I67" s="98">
        <v>14</v>
      </c>
      <c r="J67" s="98">
        <v>0</v>
      </c>
      <c r="K67" s="98">
        <v>0</v>
      </c>
      <c r="L67" s="98">
        <f t="shared" si="80"/>
        <v>14</v>
      </c>
      <c r="M67" s="98">
        <v>20</v>
      </c>
      <c r="N67" s="98">
        <v>0</v>
      </c>
      <c r="O67" s="98">
        <v>0</v>
      </c>
      <c r="P67" s="98">
        <f t="shared" si="81"/>
        <v>20</v>
      </c>
      <c r="Q67" s="98">
        <v>13</v>
      </c>
      <c r="R67" s="98">
        <v>0</v>
      </c>
      <c r="S67" s="98">
        <v>0</v>
      </c>
      <c r="T67" s="98">
        <f t="shared" si="82"/>
        <v>13</v>
      </c>
      <c r="U67" s="98">
        <v>11</v>
      </c>
      <c r="V67" s="98">
        <v>1</v>
      </c>
      <c r="W67" s="98">
        <v>0</v>
      </c>
      <c r="X67" s="98">
        <f t="shared" si="83"/>
        <v>12</v>
      </c>
      <c r="Y67" s="98">
        <v>0</v>
      </c>
      <c r="Z67" s="98">
        <v>0</v>
      </c>
      <c r="AA67" s="98">
        <v>0</v>
      </c>
      <c r="AB67" s="98">
        <f t="shared" si="84"/>
        <v>0</v>
      </c>
      <c r="AC67" s="98"/>
      <c r="AD67" s="98"/>
      <c r="AE67" s="98"/>
      <c r="AF67" s="98"/>
      <c r="AG67" s="98"/>
      <c r="AH67" s="98"/>
      <c r="AI67" s="98"/>
      <c r="AJ67" s="98"/>
      <c r="AK67" s="54"/>
      <c r="AL67" s="54"/>
      <c r="AM67" s="54"/>
      <c r="AN67" s="52"/>
    </row>
    <row r="68" spans="2:40" x14ac:dyDescent="0.2">
      <c r="B68" s="125"/>
      <c r="C68" s="128" t="s">
        <v>139</v>
      </c>
      <c r="D68" s="129" t="s">
        <v>140</v>
      </c>
      <c r="E68" s="101">
        <f t="shared" si="73"/>
        <v>53</v>
      </c>
      <c r="F68" s="101">
        <f t="shared" si="74"/>
        <v>7</v>
      </c>
      <c r="G68" s="101">
        <f t="shared" si="12"/>
        <v>0</v>
      </c>
      <c r="H68" s="101">
        <f t="shared" si="13"/>
        <v>60</v>
      </c>
      <c r="I68" s="98">
        <v>6</v>
      </c>
      <c r="J68" s="98">
        <v>1</v>
      </c>
      <c r="K68" s="98">
        <v>0</v>
      </c>
      <c r="L68" s="98">
        <f t="shared" si="80"/>
        <v>7</v>
      </c>
      <c r="M68" s="98">
        <v>13</v>
      </c>
      <c r="N68" s="98">
        <v>2</v>
      </c>
      <c r="O68" s="98">
        <v>0</v>
      </c>
      <c r="P68" s="98">
        <f t="shared" si="81"/>
        <v>15</v>
      </c>
      <c r="Q68" s="98">
        <v>7</v>
      </c>
      <c r="R68" s="98">
        <v>2</v>
      </c>
      <c r="S68" s="98">
        <v>0</v>
      </c>
      <c r="T68" s="98">
        <f t="shared" si="82"/>
        <v>9</v>
      </c>
      <c r="U68" s="98">
        <v>27</v>
      </c>
      <c r="V68" s="98">
        <v>2</v>
      </c>
      <c r="W68" s="98">
        <v>0</v>
      </c>
      <c r="X68" s="98">
        <f t="shared" si="83"/>
        <v>29</v>
      </c>
      <c r="Y68" s="98">
        <v>0</v>
      </c>
      <c r="Z68" s="98">
        <v>0</v>
      </c>
      <c r="AA68" s="98">
        <v>0</v>
      </c>
      <c r="AB68" s="98">
        <f t="shared" si="84"/>
        <v>0</v>
      </c>
      <c r="AC68" s="98"/>
      <c r="AD68" s="98"/>
      <c r="AE68" s="98"/>
      <c r="AF68" s="98"/>
      <c r="AG68" s="98"/>
      <c r="AH68" s="98"/>
      <c r="AI68" s="98"/>
      <c r="AJ68" s="98"/>
      <c r="AK68" s="54"/>
      <c r="AL68" s="54"/>
      <c r="AM68" s="54"/>
      <c r="AN68" s="52"/>
    </row>
    <row r="69" spans="2:40" x14ac:dyDescent="0.2">
      <c r="B69" s="125"/>
      <c r="C69" s="128"/>
      <c r="D69" s="129" t="s">
        <v>530</v>
      </c>
      <c r="E69" s="101">
        <f t="shared" si="73"/>
        <v>73</v>
      </c>
      <c r="F69" s="101">
        <f t="shared" si="74"/>
        <v>5</v>
      </c>
      <c r="G69" s="101">
        <f t="shared" si="12"/>
        <v>0</v>
      </c>
      <c r="H69" s="101">
        <f t="shared" si="13"/>
        <v>78</v>
      </c>
      <c r="I69" s="98">
        <v>10</v>
      </c>
      <c r="J69" s="98">
        <v>0</v>
      </c>
      <c r="K69" s="98">
        <v>0</v>
      </c>
      <c r="L69" s="98">
        <f t="shared" si="80"/>
        <v>10</v>
      </c>
      <c r="M69" s="98">
        <v>12</v>
      </c>
      <c r="N69" s="98">
        <v>1</v>
      </c>
      <c r="O69" s="98">
        <v>0</v>
      </c>
      <c r="P69" s="98">
        <f t="shared" si="81"/>
        <v>13</v>
      </c>
      <c r="Q69" s="98">
        <v>14</v>
      </c>
      <c r="R69" s="98">
        <v>1</v>
      </c>
      <c r="S69" s="98"/>
      <c r="T69" s="98">
        <f t="shared" si="82"/>
        <v>15</v>
      </c>
      <c r="U69" s="98">
        <v>36</v>
      </c>
      <c r="V69" s="98">
        <v>3</v>
      </c>
      <c r="W69" s="98">
        <v>0</v>
      </c>
      <c r="X69" s="98">
        <f t="shared" si="83"/>
        <v>39</v>
      </c>
      <c r="Y69" s="98">
        <v>1</v>
      </c>
      <c r="Z69" s="98">
        <v>0</v>
      </c>
      <c r="AA69" s="98">
        <v>0</v>
      </c>
      <c r="AB69" s="98">
        <f t="shared" si="84"/>
        <v>1</v>
      </c>
      <c r="AC69" s="98"/>
      <c r="AD69" s="98"/>
      <c r="AE69" s="98"/>
      <c r="AF69" s="98"/>
      <c r="AG69" s="98"/>
      <c r="AH69" s="98"/>
      <c r="AI69" s="98"/>
      <c r="AJ69" s="98"/>
      <c r="AK69" s="54"/>
      <c r="AL69" s="54"/>
      <c r="AM69" s="54"/>
      <c r="AN69" s="52"/>
    </row>
    <row r="70" spans="2:40" x14ac:dyDescent="0.2">
      <c r="B70" s="127"/>
      <c r="C70" s="128"/>
      <c r="D70" s="129" t="s">
        <v>529</v>
      </c>
      <c r="E70" s="101">
        <f t="shared" si="73"/>
        <v>51</v>
      </c>
      <c r="F70" s="101">
        <f t="shared" si="74"/>
        <v>24</v>
      </c>
      <c r="G70" s="101">
        <f t="shared" ref="G70:G107" si="85">K70</f>
        <v>0</v>
      </c>
      <c r="H70" s="101">
        <f t="shared" ref="H70:H109" si="86">SUM(E70:G70)</f>
        <v>75</v>
      </c>
      <c r="I70" s="98">
        <v>6</v>
      </c>
      <c r="J70" s="98">
        <v>3</v>
      </c>
      <c r="K70" s="98">
        <v>0</v>
      </c>
      <c r="L70" s="98">
        <f t="shared" si="80"/>
        <v>9</v>
      </c>
      <c r="M70" s="98">
        <v>19</v>
      </c>
      <c r="N70" s="98">
        <v>8</v>
      </c>
      <c r="O70" s="98">
        <v>0</v>
      </c>
      <c r="P70" s="98">
        <f t="shared" si="81"/>
        <v>27</v>
      </c>
      <c r="Q70" s="98">
        <v>9</v>
      </c>
      <c r="R70" s="98">
        <v>5</v>
      </c>
      <c r="S70" s="98">
        <v>0</v>
      </c>
      <c r="T70" s="98">
        <f t="shared" si="82"/>
        <v>14</v>
      </c>
      <c r="U70" s="98">
        <v>17</v>
      </c>
      <c r="V70" s="98">
        <v>8</v>
      </c>
      <c r="W70" s="98">
        <v>0</v>
      </c>
      <c r="X70" s="98">
        <f t="shared" si="83"/>
        <v>25</v>
      </c>
      <c r="Y70" s="98">
        <v>0</v>
      </c>
      <c r="Z70" s="98">
        <v>0</v>
      </c>
      <c r="AA70" s="98">
        <v>0</v>
      </c>
      <c r="AB70" s="98">
        <f t="shared" si="84"/>
        <v>0</v>
      </c>
      <c r="AC70" s="98"/>
      <c r="AD70" s="98"/>
      <c r="AE70" s="98"/>
      <c r="AF70" s="98"/>
      <c r="AG70" s="98"/>
      <c r="AH70" s="98"/>
      <c r="AI70" s="98"/>
      <c r="AJ70" s="98"/>
      <c r="AK70" s="54"/>
      <c r="AL70" s="54"/>
      <c r="AM70" s="54"/>
      <c r="AN70" s="52"/>
    </row>
    <row r="71" spans="2:40" x14ac:dyDescent="0.2">
      <c r="B71" s="127"/>
      <c r="C71" s="128" t="s">
        <v>170</v>
      </c>
      <c r="D71" s="129" t="s">
        <v>456</v>
      </c>
      <c r="E71" s="101">
        <f t="shared" si="73"/>
        <v>13</v>
      </c>
      <c r="F71" s="101">
        <f t="shared" si="74"/>
        <v>10</v>
      </c>
      <c r="G71" s="101">
        <f t="shared" si="85"/>
        <v>0</v>
      </c>
      <c r="H71" s="101">
        <f t="shared" si="86"/>
        <v>23</v>
      </c>
      <c r="I71" s="98">
        <v>2</v>
      </c>
      <c r="J71" s="98">
        <v>2</v>
      </c>
      <c r="K71" s="98">
        <v>0</v>
      </c>
      <c r="L71" s="98">
        <f t="shared" si="80"/>
        <v>4</v>
      </c>
      <c r="M71" s="98">
        <v>3</v>
      </c>
      <c r="N71" s="98">
        <v>2</v>
      </c>
      <c r="O71" s="98">
        <v>0</v>
      </c>
      <c r="P71" s="98">
        <f t="shared" si="81"/>
        <v>5</v>
      </c>
      <c r="Q71" s="98">
        <v>5</v>
      </c>
      <c r="R71" s="98">
        <v>0</v>
      </c>
      <c r="S71" s="98">
        <v>0</v>
      </c>
      <c r="T71" s="98">
        <f t="shared" si="82"/>
        <v>5</v>
      </c>
      <c r="U71" s="98">
        <v>3</v>
      </c>
      <c r="V71" s="98">
        <v>6</v>
      </c>
      <c r="W71" s="98">
        <v>0</v>
      </c>
      <c r="X71" s="98">
        <f t="shared" si="83"/>
        <v>9</v>
      </c>
      <c r="Y71" s="98">
        <v>0</v>
      </c>
      <c r="Z71" s="98">
        <v>0</v>
      </c>
      <c r="AA71" s="98">
        <v>0</v>
      </c>
      <c r="AB71" s="98">
        <f t="shared" si="84"/>
        <v>0</v>
      </c>
      <c r="AC71" s="98"/>
      <c r="AD71" s="98"/>
      <c r="AE71" s="98"/>
      <c r="AF71" s="98"/>
      <c r="AG71" s="98"/>
      <c r="AH71" s="98"/>
      <c r="AI71" s="98"/>
      <c r="AJ71" s="98"/>
      <c r="AK71" s="54"/>
      <c r="AL71" s="54"/>
      <c r="AM71" s="54"/>
      <c r="AN71" s="52"/>
    </row>
    <row r="72" spans="2:40" x14ac:dyDescent="0.2">
      <c r="B72" s="127"/>
      <c r="C72" s="128" t="s">
        <v>158</v>
      </c>
      <c r="D72" s="129" t="s">
        <v>159</v>
      </c>
      <c r="E72" s="101">
        <f t="shared" si="73"/>
        <v>24</v>
      </c>
      <c r="F72" s="101">
        <f t="shared" si="74"/>
        <v>51</v>
      </c>
      <c r="G72" s="101">
        <f t="shared" si="85"/>
        <v>0</v>
      </c>
      <c r="H72" s="101">
        <f t="shared" si="86"/>
        <v>75</v>
      </c>
      <c r="I72" s="98">
        <v>7</v>
      </c>
      <c r="J72" s="98">
        <v>18</v>
      </c>
      <c r="K72" s="98">
        <v>0</v>
      </c>
      <c r="L72" s="98">
        <f t="shared" si="80"/>
        <v>25</v>
      </c>
      <c r="M72" s="98">
        <v>7</v>
      </c>
      <c r="N72" s="98">
        <v>18</v>
      </c>
      <c r="O72" s="98">
        <v>0</v>
      </c>
      <c r="P72" s="98">
        <f t="shared" si="81"/>
        <v>25</v>
      </c>
      <c r="Q72" s="98">
        <v>3</v>
      </c>
      <c r="R72" s="98">
        <v>8</v>
      </c>
      <c r="S72" s="98">
        <v>0</v>
      </c>
      <c r="T72" s="98">
        <f t="shared" si="82"/>
        <v>11</v>
      </c>
      <c r="U72" s="98">
        <v>7</v>
      </c>
      <c r="V72" s="98">
        <v>7</v>
      </c>
      <c r="W72" s="98">
        <v>0</v>
      </c>
      <c r="X72" s="98">
        <f t="shared" si="83"/>
        <v>14</v>
      </c>
      <c r="Y72" s="98">
        <v>0</v>
      </c>
      <c r="Z72" s="98">
        <v>0</v>
      </c>
      <c r="AA72" s="98">
        <v>0</v>
      </c>
      <c r="AB72" s="98">
        <f t="shared" si="84"/>
        <v>0</v>
      </c>
      <c r="AC72" s="98"/>
      <c r="AD72" s="98"/>
      <c r="AE72" s="98"/>
      <c r="AF72" s="98"/>
      <c r="AG72" s="98"/>
      <c r="AH72" s="98"/>
      <c r="AI72" s="98"/>
      <c r="AJ72" s="98"/>
      <c r="AK72" s="54"/>
      <c r="AL72" s="54"/>
      <c r="AM72" s="54"/>
      <c r="AN72" s="52"/>
    </row>
    <row r="73" spans="2:40" x14ac:dyDescent="0.2">
      <c r="B73" s="127"/>
      <c r="C73" s="128" t="s">
        <v>150</v>
      </c>
      <c r="D73" s="129" t="s">
        <v>457</v>
      </c>
      <c r="E73" s="101">
        <f t="shared" si="73"/>
        <v>19</v>
      </c>
      <c r="F73" s="101">
        <f t="shared" si="74"/>
        <v>9</v>
      </c>
      <c r="G73" s="101">
        <f t="shared" si="85"/>
        <v>0</v>
      </c>
      <c r="H73" s="101">
        <f t="shared" si="86"/>
        <v>28</v>
      </c>
      <c r="I73" s="98">
        <v>8</v>
      </c>
      <c r="J73" s="98">
        <v>6</v>
      </c>
      <c r="K73" s="98">
        <v>0</v>
      </c>
      <c r="L73" s="98">
        <f t="shared" si="80"/>
        <v>14</v>
      </c>
      <c r="M73" s="98">
        <v>4</v>
      </c>
      <c r="N73" s="98">
        <v>1</v>
      </c>
      <c r="O73" s="98">
        <v>0</v>
      </c>
      <c r="P73" s="98">
        <f t="shared" si="81"/>
        <v>5</v>
      </c>
      <c r="Q73" s="98">
        <v>0</v>
      </c>
      <c r="R73" s="98">
        <v>0</v>
      </c>
      <c r="S73" s="98">
        <v>0</v>
      </c>
      <c r="T73" s="98">
        <f t="shared" si="82"/>
        <v>0</v>
      </c>
      <c r="U73" s="98">
        <v>6</v>
      </c>
      <c r="V73" s="98">
        <v>2</v>
      </c>
      <c r="W73" s="98">
        <v>0</v>
      </c>
      <c r="X73" s="98">
        <f t="shared" si="83"/>
        <v>8</v>
      </c>
      <c r="Y73" s="98">
        <v>1</v>
      </c>
      <c r="Z73" s="98">
        <v>0</v>
      </c>
      <c r="AA73" s="98">
        <v>0</v>
      </c>
      <c r="AB73" s="98">
        <f t="shared" si="84"/>
        <v>1</v>
      </c>
      <c r="AC73" s="98"/>
      <c r="AD73" s="98"/>
      <c r="AE73" s="98"/>
      <c r="AF73" s="98"/>
      <c r="AG73" s="98"/>
      <c r="AH73" s="98"/>
      <c r="AI73" s="98"/>
      <c r="AJ73" s="98"/>
      <c r="AK73" s="54"/>
      <c r="AL73" s="54"/>
      <c r="AM73" s="54"/>
      <c r="AN73" s="52"/>
    </row>
    <row r="74" spans="2:40" x14ac:dyDescent="0.2">
      <c r="B74" s="127"/>
      <c r="C74" s="128" t="s">
        <v>148</v>
      </c>
      <c r="D74" s="129" t="s">
        <v>459</v>
      </c>
      <c r="E74" s="101">
        <f t="shared" si="73"/>
        <v>30</v>
      </c>
      <c r="F74" s="101">
        <f t="shared" si="74"/>
        <v>8</v>
      </c>
      <c r="G74" s="101">
        <f t="shared" si="85"/>
        <v>0</v>
      </c>
      <c r="H74" s="101">
        <f t="shared" si="86"/>
        <v>38</v>
      </c>
      <c r="I74" s="98">
        <v>16</v>
      </c>
      <c r="J74" s="98">
        <v>3</v>
      </c>
      <c r="K74" s="98">
        <v>0</v>
      </c>
      <c r="L74" s="98">
        <f t="shared" si="80"/>
        <v>19</v>
      </c>
      <c r="M74" s="98">
        <v>6</v>
      </c>
      <c r="N74" s="98">
        <v>2</v>
      </c>
      <c r="O74" s="98">
        <v>0</v>
      </c>
      <c r="P74" s="98">
        <f t="shared" si="81"/>
        <v>8</v>
      </c>
      <c r="Q74" s="98">
        <v>2</v>
      </c>
      <c r="R74" s="98">
        <v>1</v>
      </c>
      <c r="S74" s="98">
        <v>0</v>
      </c>
      <c r="T74" s="98">
        <f t="shared" si="82"/>
        <v>3</v>
      </c>
      <c r="U74" s="98">
        <v>5</v>
      </c>
      <c r="V74" s="98">
        <v>2</v>
      </c>
      <c r="W74" s="98">
        <v>0</v>
      </c>
      <c r="X74" s="98">
        <f t="shared" si="83"/>
        <v>7</v>
      </c>
      <c r="Y74" s="98">
        <v>1</v>
      </c>
      <c r="Z74" s="98">
        <v>0</v>
      </c>
      <c r="AA74" s="98">
        <v>0</v>
      </c>
      <c r="AB74" s="98">
        <f t="shared" si="84"/>
        <v>1</v>
      </c>
      <c r="AC74" s="98"/>
      <c r="AD74" s="98"/>
      <c r="AE74" s="98"/>
      <c r="AF74" s="98"/>
      <c r="AG74" s="98"/>
      <c r="AH74" s="98"/>
      <c r="AI74" s="98"/>
      <c r="AJ74" s="98"/>
      <c r="AK74" s="54"/>
      <c r="AL74" s="54"/>
      <c r="AM74" s="54"/>
      <c r="AN74" s="52"/>
    </row>
    <row r="75" spans="2:40" x14ac:dyDescent="0.2">
      <c r="B75" s="127"/>
      <c r="C75" s="128" t="s">
        <v>174</v>
      </c>
      <c r="D75" s="129" t="s">
        <v>460</v>
      </c>
      <c r="E75" s="101">
        <f t="shared" si="73"/>
        <v>25</v>
      </c>
      <c r="F75" s="101">
        <f t="shared" si="74"/>
        <v>7</v>
      </c>
      <c r="G75" s="101">
        <f t="shared" si="85"/>
        <v>1</v>
      </c>
      <c r="H75" s="101">
        <f t="shared" si="86"/>
        <v>33</v>
      </c>
      <c r="I75" s="98">
        <v>9</v>
      </c>
      <c r="J75" s="98">
        <v>2</v>
      </c>
      <c r="K75" s="98">
        <v>1</v>
      </c>
      <c r="L75" s="98">
        <f t="shared" si="80"/>
        <v>12</v>
      </c>
      <c r="M75" s="98">
        <v>8</v>
      </c>
      <c r="N75" s="98">
        <v>3</v>
      </c>
      <c r="O75" s="98">
        <v>0</v>
      </c>
      <c r="P75" s="98">
        <f t="shared" si="81"/>
        <v>11</v>
      </c>
      <c r="Q75" s="98">
        <v>3</v>
      </c>
      <c r="R75" s="98">
        <v>1</v>
      </c>
      <c r="S75" s="98">
        <v>0</v>
      </c>
      <c r="T75" s="98">
        <f t="shared" si="82"/>
        <v>4</v>
      </c>
      <c r="U75" s="98">
        <v>5</v>
      </c>
      <c r="V75" s="98">
        <v>1</v>
      </c>
      <c r="W75" s="98">
        <v>0</v>
      </c>
      <c r="X75" s="98">
        <f t="shared" si="83"/>
        <v>6</v>
      </c>
      <c r="Y75" s="98">
        <v>0</v>
      </c>
      <c r="Z75" s="98">
        <v>0</v>
      </c>
      <c r="AA75" s="98">
        <v>0</v>
      </c>
      <c r="AB75" s="98">
        <f t="shared" si="84"/>
        <v>0</v>
      </c>
      <c r="AC75" s="98"/>
      <c r="AD75" s="98"/>
      <c r="AE75" s="98"/>
      <c r="AF75" s="98"/>
      <c r="AG75" s="98"/>
      <c r="AH75" s="98"/>
      <c r="AI75" s="98"/>
      <c r="AJ75" s="98"/>
      <c r="AK75" s="54"/>
      <c r="AL75" s="54"/>
      <c r="AM75" s="54"/>
      <c r="AN75" s="52"/>
    </row>
    <row r="76" spans="2:40" x14ac:dyDescent="0.2">
      <c r="B76" s="127"/>
      <c r="C76" s="128" t="s">
        <v>166</v>
      </c>
      <c r="D76" s="129" t="s">
        <v>462</v>
      </c>
      <c r="E76" s="101">
        <f t="shared" si="73"/>
        <v>4</v>
      </c>
      <c r="F76" s="101">
        <f t="shared" si="74"/>
        <v>1</v>
      </c>
      <c r="G76" s="101">
        <f t="shared" si="85"/>
        <v>0</v>
      </c>
      <c r="H76" s="101">
        <f t="shared" si="86"/>
        <v>5</v>
      </c>
      <c r="I76" s="98">
        <v>2</v>
      </c>
      <c r="J76" s="98">
        <v>0</v>
      </c>
      <c r="K76" s="98">
        <v>0</v>
      </c>
      <c r="L76" s="98">
        <f t="shared" si="80"/>
        <v>2</v>
      </c>
      <c r="M76" s="98">
        <v>1</v>
      </c>
      <c r="N76" s="98">
        <v>0</v>
      </c>
      <c r="O76" s="98">
        <v>0</v>
      </c>
      <c r="P76" s="98">
        <f t="shared" si="81"/>
        <v>1</v>
      </c>
      <c r="Q76" s="98">
        <v>1</v>
      </c>
      <c r="R76" s="98">
        <v>1</v>
      </c>
      <c r="S76" s="98">
        <v>0</v>
      </c>
      <c r="T76" s="98">
        <f t="shared" si="82"/>
        <v>2</v>
      </c>
      <c r="U76" s="98">
        <v>0</v>
      </c>
      <c r="V76" s="98">
        <v>0</v>
      </c>
      <c r="W76" s="98">
        <v>0</v>
      </c>
      <c r="X76" s="98">
        <f t="shared" si="83"/>
        <v>0</v>
      </c>
      <c r="Y76" s="98">
        <v>0</v>
      </c>
      <c r="Z76" s="98">
        <v>0</v>
      </c>
      <c r="AA76" s="98">
        <v>0</v>
      </c>
      <c r="AB76" s="98">
        <f t="shared" si="84"/>
        <v>0</v>
      </c>
      <c r="AC76" s="98"/>
      <c r="AD76" s="98"/>
      <c r="AE76" s="98"/>
      <c r="AF76" s="98"/>
      <c r="AG76" s="98"/>
      <c r="AH76" s="98"/>
      <c r="AI76" s="98"/>
      <c r="AJ76" s="98"/>
      <c r="AK76" s="54"/>
      <c r="AL76" s="54"/>
      <c r="AM76" s="54"/>
      <c r="AN76" s="52"/>
    </row>
    <row r="77" spans="2:40" x14ac:dyDescent="0.2">
      <c r="B77" s="127"/>
      <c r="C77" s="128" t="s">
        <v>162</v>
      </c>
      <c r="D77" s="129" t="s">
        <v>463</v>
      </c>
      <c r="E77" s="101">
        <f t="shared" si="73"/>
        <v>20</v>
      </c>
      <c r="F77" s="101">
        <f t="shared" si="74"/>
        <v>12</v>
      </c>
      <c r="G77" s="101">
        <f t="shared" si="85"/>
        <v>0</v>
      </c>
      <c r="H77" s="101">
        <f t="shared" si="86"/>
        <v>32</v>
      </c>
      <c r="I77" s="98">
        <v>3</v>
      </c>
      <c r="J77" s="98">
        <v>2</v>
      </c>
      <c r="K77" s="98">
        <v>0</v>
      </c>
      <c r="L77" s="98">
        <f t="shared" si="80"/>
        <v>5</v>
      </c>
      <c r="M77" s="98">
        <v>5</v>
      </c>
      <c r="N77" s="98">
        <v>4</v>
      </c>
      <c r="O77" s="98">
        <v>0</v>
      </c>
      <c r="P77" s="98">
        <f t="shared" si="81"/>
        <v>9</v>
      </c>
      <c r="Q77" s="98">
        <v>7</v>
      </c>
      <c r="R77" s="98">
        <v>0</v>
      </c>
      <c r="S77" s="98">
        <v>0</v>
      </c>
      <c r="T77" s="98">
        <f t="shared" si="82"/>
        <v>7</v>
      </c>
      <c r="U77" s="98">
        <v>4</v>
      </c>
      <c r="V77" s="98">
        <v>6</v>
      </c>
      <c r="W77" s="98">
        <v>0</v>
      </c>
      <c r="X77" s="98">
        <f t="shared" si="83"/>
        <v>10</v>
      </c>
      <c r="Y77" s="98">
        <v>1</v>
      </c>
      <c r="Z77" s="98">
        <v>0</v>
      </c>
      <c r="AA77" s="98">
        <v>0</v>
      </c>
      <c r="AB77" s="98">
        <f t="shared" si="84"/>
        <v>1</v>
      </c>
      <c r="AC77" s="98"/>
      <c r="AD77" s="98"/>
      <c r="AE77" s="98"/>
      <c r="AF77" s="98"/>
      <c r="AG77" s="98"/>
      <c r="AH77" s="98"/>
      <c r="AI77" s="98"/>
      <c r="AJ77" s="98"/>
      <c r="AK77" s="54"/>
      <c r="AL77" s="54"/>
      <c r="AM77" s="54"/>
      <c r="AN77" s="52"/>
    </row>
    <row r="78" spans="2:40" x14ac:dyDescent="0.2">
      <c r="B78" s="127"/>
      <c r="C78" s="128" t="s">
        <v>513</v>
      </c>
      <c r="D78" s="129" t="s">
        <v>514</v>
      </c>
      <c r="E78" s="101">
        <f t="shared" si="73"/>
        <v>27</v>
      </c>
      <c r="F78" s="101">
        <f t="shared" si="74"/>
        <v>20</v>
      </c>
      <c r="G78" s="101">
        <f t="shared" si="85"/>
        <v>0</v>
      </c>
      <c r="H78" s="101">
        <f t="shared" si="86"/>
        <v>47</v>
      </c>
      <c r="I78" s="98">
        <v>1</v>
      </c>
      <c r="J78" s="98">
        <v>5</v>
      </c>
      <c r="K78" s="98">
        <v>0</v>
      </c>
      <c r="L78" s="98">
        <f t="shared" si="80"/>
        <v>6</v>
      </c>
      <c r="M78" s="98">
        <v>2</v>
      </c>
      <c r="N78" s="98">
        <v>2</v>
      </c>
      <c r="O78" s="98">
        <v>0</v>
      </c>
      <c r="P78" s="98">
        <f t="shared" si="81"/>
        <v>4</v>
      </c>
      <c r="Q78" s="98">
        <v>6</v>
      </c>
      <c r="R78" s="98">
        <v>4</v>
      </c>
      <c r="S78" s="98">
        <v>0</v>
      </c>
      <c r="T78" s="98">
        <f t="shared" si="82"/>
        <v>10</v>
      </c>
      <c r="U78" s="98">
        <v>16</v>
      </c>
      <c r="V78" s="98">
        <v>9</v>
      </c>
      <c r="W78" s="98">
        <v>0</v>
      </c>
      <c r="X78" s="98">
        <f t="shared" si="83"/>
        <v>25</v>
      </c>
      <c r="Y78" s="98">
        <v>2</v>
      </c>
      <c r="Z78" s="98">
        <v>0</v>
      </c>
      <c r="AA78" s="98">
        <v>0</v>
      </c>
      <c r="AB78" s="98">
        <f t="shared" si="84"/>
        <v>2</v>
      </c>
      <c r="AC78" s="98"/>
      <c r="AD78" s="98"/>
      <c r="AE78" s="98"/>
      <c r="AF78" s="98"/>
      <c r="AG78" s="98"/>
      <c r="AH78" s="98"/>
      <c r="AI78" s="98"/>
      <c r="AJ78" s="98"/>
      <c r="AK78" s="54"/>
      <c r="AL78" s="54"/>
      <c r="AM78" s="54"/>
      <c r="AN78" s="52"/>
    </row>
    <row r="79" spans="2:40" x14ac:dyDescent="0.2">
      <c r="B79" s="124" t="s">
        <v>473</v>
      </c>
      <c r="C79" s="125"/>
      <c r="D79" s="12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54"/>
      <c r="AL79" s="54"/>
      <c r="AM79" s="54"/>
      <c r="AN79" s="52"/>
    </row>
    <row r="80" spans="2:40" x14ac:dyDescent="0.2">
      <c r="B80" s="92" t="s">
        <v>38</v>
      </c>
      <c r="C80" s="116"/>
      <c r="D80" s="116"/>
      <c r="E80" s="93">
        <f t="shared" ref="E80:F82" si="87">I80+M80+Q80+U80+Y80+AC80+AG80</f>
        <v>109</v>
      </c>
      <c r="F80" s="93">
        <f t="shared" si="87"/>
        <v>77</v>
      </c>
      <c r="G80" s="93">
        <f t="shared" si="85"/>
        <v>0</v>
      </c>
      <c r="H80" s="93">
        <f t="shared" si="86"/>
        <v>186</v>
      </c>
      <c r="I80" s="93">
        <v>45</v>
      </c>
      <c r="J80" s="93">
        <v>28</v>
      </c>
      <c r="K80" s="93">
        <v>0</v>
      </c>
      <c r="L80" s="93">
        <v>73</v>
      </c>
      <c r="M80" s="93">
        <v>36</v>
      </c>
      <c r="N80" s="93">
        <v>21</v>
      </c>
      <c r="O80" s="93">
        <v>0</v>
      </c>
      <c r="P80" s="93">
        <v>57</v>
      </c>
      <c r="Q80" s="93">
        <v>17</v>
      </c>
      <c r="R80" s="93">
        <v>15</v>
      </c>
      <c r="S80" s="93">
        <v>0</v>
      </c>
      <c r="T80" s="93">
        <v>32</v>
      </c>
      <c r="U80" s="93">
        <v>9</v>
      </c>
      <c r="V80" s="93">
        <v>13</v>
      </c>
      <c r="W80" s="93">
        <v>0</v>
      </c>
      <c r="X80" s="93">
        <v>22</v>
      </c>
      <c r="Y80" s="93">
        <v>2</v>
      </c>
      <c r="Z80" s="93">
        <v>0</v>
      </c>
      <c r="AA80" s="93">
        <v>0</v>
      </c>
      <c r="AB80" s="93">
        <v>2</v>
      </c>
      <c r="AC80" s="93"/>
      <c r="AD80" s="93"/>
      <c r="AE80" s="93"/>
      <c r="AF80" s="93"/>
      <c r="AG80" s="93"/>
      <c r="AH80" s="93"/>
      <c r="AI80" s="93"/>
      <c r="AJ80" s="93"/>
      <c r="AK80" s="54"/>
      <c r="AL80" s="54"/>
      <c r="AM80" s="54"/>
      <c r="AN80" s="52"/>
    </row>
    <row r="81" spans="2:40" x14ac:dyDescent="0.2">
      <c r="B81" s="126" t="s">
        <v>51</v>
      </c>
      <c r="C81" s="117"/>
      <c r="D81" s="117"/>
      <c r="E81" s="98">
        <f t="shared" si="87"/>
        <v>109</v>
      </c>
      <c r="F81" s="98">
        <f t="shared" si="87"/>
        <v>77</v>
      </c>
      <c r="G81" s="98">
        <f t="shared" si="85"/>
        <v>0</v>
      </c>
      <c r="H81" s="98">
        <f t="shared" si="86"/>
        <v>186</v>
      </c>
      <c r="I81" s="98">
        <v>45</v>
      </c>
      <c r="J81" s="98">
        <v>28</v>
      </c>
      <c r="K81" s="98">
        <v>0</v>
      </c>
      <c r="L81" s="98">
        <f>SUM(I81:K81)</f>
        <v>73</v>
      </c>
      <c r="M81" s="98">
        <v>36</v>
      </c>
      <c r="N81" s="98">
        <v>21</v>
      </c>
      <c r="O81" s="98">
        <v>0</v>
      </c>
      <c r="P81" s="98">
        <v>57</v>
      </c>
      <c r="Q81" s="98">
        <v>17</v>
      </c>
      <c r="R81" s="98">
        <v>15</v>
      </c>
      <c r="S81" s="98">
        <v>0</v>
      </c>
      <c r="T81" s="98">
        <v>32</v>
      </c>
      <c r="U81" s="98">
        <v>9</v>
      </c>
      <c r="V81" s="98">
        <v>13</v>
      </c>
      <c r="W81" s="98">
        <v>0</v>
      </c>
      <c r="X81" s="98">
        <v>22</v>
      </c>
      <c r="Y81" s="98">
        <v>2</v>
      </c>
      <c r="Z81" s="98">
        <v>0</v>
      </c>
      <c r="AA81" s="98">
        <v>0</v>
      </c>
      <c r="AB81" s="98">
        <v>2</v>
      </c>
      <c r="AC81" s="98"/>
      <c r="AD81" s="98"/>
      <c r="AE81" s="98"/>
      <c r="AF81" s="98"/>
      <c r="AG81" s="98"/>
      <c r="AH81" s="98"/>
      <c r="AI81" s="98"/>
      <c r="AJ81" s="98"/>
      <c r="AK81" s="54"/>
      <c r="AL81" s="54"/>
      <c r="AM81" s="54"/>
      <c r="AN81" s="52"/>
    </row>
    <row r="82" spans="2:40" x14ac:dyDescent="0.2">
      <c r="B82" s="127">
        <v>24.010200000000001</v>
      </c>
      <c r="C82" s="128" t="s">
        <v>188</v>
      </c>
      <c r="D82" s="129" t="s">
        <v>474</v>
      </c>
      <c r="E82" s="101">
        <f t="shared" si="87"/>
        <v>109</v>
      </c>
      <c r="F82" s="101">
        <f t="shared" si="87"/>
        <v>77</v>
      </c>
      <c r="G82" s="101">
        <f t="shared" si="85"/>
        <v>0</v>
      </c>
      <c r="H82" s="101">
        <f t="shared" si="86"/>
        <v>186</v>
      </c>
      <c r="I82" s="98">
        <v>45</v>
      </c>
      <c r="J82" s="98">
        <v>28</v>
      </c>
      <c r="K82" s="98">
        <v>0</v>
      </c>
      <c r="L82" s="98">
        <f>SUM(I82:K82)</f>
        <v>73</v>
      </c>
      <c r="M82" s="98">
        <v>36</v>
      </c>
      <c r="N82" s="98">
        <v>21</v>
      </c>
      <c r="O82" s="98">
        <v>0</v>
      </c>
      <c r="P82" s="98">
        <f>SUM(M82:O82)</f>
        <v>57</v>
      </c>
      <c r="Q82" s="98">
        <v>17</v>
      </c>
      <c r="R82" s="98">
        <v>15</v>
      </c>
      <c r="S82" s="98">
        <v>0</v>
      </c>
      <c r="T82" s="98">
        <f>SUM(Q82:S82)</f>
        <v>32</v>
      </c>
      <c r="U82" s="98">
        <v>9</v>
      </c>
      <c r="V82" s="98">
        <v>13</v>
      </c>
      <c r="W82" s="98">
        <v>0</v>
      </c>
      <c r="X82" s="98">
        <v>22</v>
      </c>
      <c r="Y82" s="98">
        <v>2</v>
      </c>
      <c r="Z82" s="98">
        <v>0</v>
      </c>
      <c r="AA82" s="98">
        <v>0</v>
      </c>
      <c r="AB82" s="98">
        <v>2</v>
      </c>
      <c r="AC82" s="98"/>
      <c r="AD82" s="98"/>
      <c r="AE82" s="98"/>
      <c r="AF82" s="98"/>
      <c r="AG82" s="98"/>
      <c r="AH82" s="98"/>
      <c r="AI82" s="98"/>
      <c r="AJ82" s="98"/>
      <c r="AK82" s="54"/>
      <c r="AL82" s="54"/>
      <c r="AM82" s="54"/>
      <c r="AN82" s="52"/>
    </row>
    <row r="83" spans="2:40" x14ac:dyDescent="0.2">
      <c r="B83" s="124" t="s">
        <v>480</v>
      </c>
      <c r="C83" s="125"/>
      <c r="D83" s="12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54"/>
      <c r="AL83" s="54"/>
      <c r="AM83" s="54"/>
      <c r="AN83" s="52"/>
    </row>
    <row r="84" spans="2:40" x14ac:dyDescent="0.2">
      <c r="B84" s="92" t="s">
        <v>38</v>
      </c>
      <c r="C84" s="116"/>
      <c r="D84" s="116"/>
      <c r="E84" s="93">
        <f t="shared" ref="E84:E100" si="88">I84+M84+Q84+U84+Y84+AC84+AG84</f>
        <v>811</v>
      </c>
      <c r="F84" s="93">
        <f t="shared" ref="F84:G100" si="89">J84+N84+R84+V84+Z84+AD84+AH84</f>
        <v>307</v>
      </c>
      <c r="G84" s="93">
        <v>8</v>
      </c>
      <c r="H84" s="93">
        <f t="shared" si="86"/>
        <v>1126</v>
      </c>
      <c r="I84" s="93">
        <v>137</v>
      </c>
      <c r="J84" s="93">
        <v>71</v>
      </c>
      <c r="K84" s="93">
        <v>5</v>
      </c>
      <c r="L84" s="93">
        <v>213</v>
      </c>
      <c r="M84" s="93">
        <v>212</v>
      </c>
      <c r="N84" s="93">
        <v>64</v>
      </c>
      <c r="O84" s="93">
        <v>3</v>
      </c>
      <c r="P84" s="93">
        <v>279</v>
      </c>
      <c r="Q84" s="93">
        <v>175</v>
      </c>
      <c r="R84" s="93">
        <v>68</v>
      </c>
      <c r="S84" s="93">
        <v>0</v>
      </c>
      <c r="T84" s="93">
        <v>243</v>
      </c>
      <c r="U84" s="93">
        <v>269</v>
      </c>
      <c r="V84" s="93">
        <v>95</v>
      </c>
      <c r="W84" s="93">
        <v>0</v>
      </c>
      <c r="X84" s="93">
        <v>364</v>
      </c>
      <c r="Y84" s="93">
        <v>18</v>
      </c>
      <c r="Z84" s="93">
        <v>9</v>
      </c>
      <c r="AA84" s="93">
        <v>0</v>
      </c>
      <c r="AB84" s="93">
        <v>27</v>
      </c>
      <c r="AC84" s="93"/>
      <c r="AD84" s="93"/>
      <c r="AE84" s="93"/>
      <c r="AF84" s="93"/>
      <c r="AG84" s="93"/>
      <c r="AH84" s="93"/>
      <c r="AI84" s="93"/>
      <c r="AJ84" s="93"/>
      <c r="AK84" s="54"/>
      <c r="AL84" s="54"/>
      <c r="AM84" s="54"/>
      <c r="AN84" s="52"/>
    </row>
    <row r="85" spans="2:40" x14ac:dyDescent="0.2">
      <c r="B85" s="126" t="s">
        <v>51</v>
      </c>
      <c r="C85" s="117"/>
      <c r="D85" s="117"/>
      <c r="E85" s="98">
        <f t="shared" si="88"/>
        <v>811</v>
      </c>
      <c r="F85" s="98">
        <f t="shared" si="89"/>
        <v>307</v>
      </c>
      <c r="G85" s="98">
        <f t="shared" si="89"/>
        <v>8</v>
      </c>
      <c r="H85" s="98">
        <f t="shared" si="86"/>
        <v>1126</v>
      </c>
      <c r="I85" s="98">
        <f>SUM(I86:I100)</f>
        <v>137</v>
      </c>
      <c r="J85" s="98">
        <f>SUM(J86:J100)</f>
        <v>71</v>
      </c>
      <c r="K85" s="98">
        <f>SUM(K86:K100)</f>
        <v>5</v>
      </c>
      <c r="L85" s="98">
        <f>SUM(L86:L100)</f>
        <v>213</v>
      </c>
      <c r="M85" s="98">
        <f>SUM(M86:M100)</f>
        <v>212</v>
      </c>
      <c r="N85" s="98">
        <f t="shared" ref="N85:P85" si="90">SUM(N86:N100)</f>
        <v>64</v>
      </c>
      <c r="O85" s="98">
        <f t="shared" si="90"/>
        <v>3</v>
      </c>
      <c r="P85" s="98">
        <f t="shared" si="90"/>
        <v>279</v>
      </c>
      <c r="Q85" s="98">
        <f>SUM(Q86:Q100)</f>
        <v>175</v>
      </c>
      <c r="R85" s="98">
        <f t="shared" ref="R85:T85" si="91">SUM(R86:R100)</f>
        <v>68</v>
      </c>
      <c r="S85" s="98">
        <f t="shared" si="91"/>
        <v>0</v>
      </c>
      <c r="T85" s="98">
        <f t="shared" si="91"/>
        <v>243</v>
      </c>
      <c r="U85" s="98">
        <f>SUM(U86:U100)</f>
        <v>269</v>
      </c>
      <c r="V85" s="98">
        <f t="shared" ref="V85:X85" si="92">SUM(V86:V100)</f>
        <v>95</v>
      </c>
      <c r="W85" s="98">
        <f t="shared" si="92"/>
        <v>0</v>
      </c>
      <c r="X85" s="98">
        <f t="shared" si="92"/>
        <v>364</v>
      </c>
      <c r="Y85" s="98">
        <f>SUM(Y86:Y100)</f>
        <v>18</v>
      </c>
      <c r="Z85" s="98">
        <f t="shared" ref="Z85:AB85" si="93">SUM(Z86:Z100)</f>
        <v>9</v>
      </c>
      <c r="AA85" s="98">
        <f t="shared" si="93"/>
        <v>0</v>
      </c>
      <c r="AB85" s="98">
        <f t="shared" si="93"/>
        <v>27</v>
      </c>
      <c r="AC85" s="98"/>
      <c r="AD85" s="98"/>
      <c r="AE85" s="98"/>
      <c r="AF85" s="98"/>
      <c r="AG85" s="98"/>
      <c r="AH85" s="98"/>
      <c r="AI85" s="98"/>
      <c r="AJ85" s="98"/>
      <c r="AK85" s="54"/>
      <c r="AL85" s="54"/>
      <c r="AM85" s="54"/>
      <c r="AN85" s="52"/>
    </row>
    <row r="86" spans="2:40" x14ac:dyDescent="0.2">
      <c r="B86" s="127"/>
      <c r="C86" s="128" t="s">
        <v>237</v>
      </c>
      <c r="D86" s="129" t="s">
        <v>238</v>
      </c>
      <c r="E86" s="101">
        <f t="shared" si="88"/>
        <v>253</v>
      </c>
      <c r="F86" s="101">
        <f t="shared" si="89"/>
        <v>38</v>
      </c>
      <c r="G86" s="101">
        <f t="shared" si="89"/>
        <v>0</v>
      </c>
      <c r="H86" s="101">
        <f t="shared" si="86"/>
        <v>291</v>
      </c>
      <c r="I86" s="98">
        <v>37</v>
      </c>
      <c r="J86" s="98">
        <v>10</v>
      </c>
      <c r="K86" s="98">
        <v>0</v>
      </c>
      <c r="L86" s="98">
        <f>SUM(I86:K86)</f>
        <v>47</v>
      </c>
      <c r="M86" s="98">
        <v>71</v>
      </c>
      <c r="N86" s="98">
        <v>9</v>
      </c>
      <c r="O86" s="98">
        <v>0</v>
      </c>
      <c r="P86" s="98">
        <f>SUM(M86:O86)</f>
        <v>80</v>
      </c>
      <c r="Q86" s="98">
        <v>55</v>
      </c>
      <c r="R86" s="98">
        <v>9</v>
      </c>
      <c r="S86" s="98">
        <v>0</v>
      </c>
      <c r="T86" s="98">
        <f>SUM(Q86:S86)</f>
        <v>64</v>
      </c>
      <c r="U86" s="98">
        <v>84</v>
      </c>
      <c r="V86" s="98">
        <v>7</v>
      </c>
      <c r="W86" s="98">
        <v>0</v>
      </c>
      <c r="X86" s="98">
        <f>SUM(U86:W86)</f>
        <v>91</v>
      </c>
      <c r="Y86" s="98">
        <v>6</v>
      </c>
      <c r="Z86" s="98">
        <v>3</v>
      </c>
      <c r="AA86" s="98">
        <v>0</v>
      </c>
      <c r="AB86" s="98">
        <f>SUM(Y86:AA86)</f>
        <v>9</v>
      </c>
      <c r="AC86" s="98"/>
      <c r="AD86" s="98"/>
      <c r="AE86" s="98"/>
      <c r="AF86" s="98"/>
      <c r="AG86" s="98"/>
      <c r="AH86" s="98"/>
      <c r="AI86" s="98"/>
      <c r="AJ86" s="98"/>
      <c r="AK86" s="54"/>
      <c r="AL86" s="54"/>
      <c r="AM86" s="54"/>
      <c r="AN86" s="52"/>
    </row>
    <row r="87" spans="2:40" x14ac:dyDescent="0.2">
      <c r="B87" s="127"/>
      <c r="C87" s="128" t="s">
        <v>241</v>
      </c>
      <c r="D87" s="129" t="s">
        <v>242</v>
      </c>
      <c r="E87" s="101">
        <f t="shared" si="88"/>
        <v>27</v>
      </c>
      <c r="F87" s="101">
        <f t="shared" si="89"/>
        <v>7</v>
      </c>
      <c r="G87" s="101">
        <f t="shared" si="89"/>
        <v>0</v>
      </c>
      <c r="H87" s="101">
        <f t="shared" si="86"/>
        <v>34</v>
      </c>
      <c r="I87" s="98">
        <v>4</v>
      </c>
      <c r="J87" s="98">
        <v>1</v>
      </c>
      <c r="K87" s="98">
        <v>0</v>
      </c>
      <c r="L87" s="98">
        <f t="shared" ref="L87:L100" si="94">SUM(I87:K87)</f>
        <v>5</v>
      </c>
      <c r="M87" s="98">
        <v>4</v>
      </c>
      <c r="N87" s="98">
        <v>0</v>
      </c>
      <c r="O87" s="98">
        <v>0</v>
      </c>
      <c r="P87" s="98">
        <f t="shared" ref="P87:P100" si="95">SUM(M87:O87)</f>
        <v>4</v>
      </c>
      <c r="Q87" s="98">
        <v>4</v>
      </c>
      <c r="R87" s="98">
        <v>0</v>
      </c>
      <c r="S87" s="98">
        <v>0</v>
      </c>
      <c r="T87" s="98">
        <f t="shared" ref="T87:T100" si="96">SUM(Q87:S87)</f>
        <v>4</v>
      </c>
      <c r="U87" s="98">
        <v>15</v>
      </c>
      <c r="V87" s="98">
        <v>6</v>
      </c>
      <c r="W87" s="98">
        <v>0</v>
      </c>
      <c r="X87" s="98">
        <f t="shared" ref="X87:X100" si="97">SUM(U87:W87)</f>
        <v>21</v>
      </c>
      <c r="Y87" s="98">
        <v>0</v>
      </c>
      <c r="Z87" s="98">
        <v>0</v>
      </c>
      <c r="AA87" s="98">
        <v>0</v>
      </c>
      <c r="AB87" s="98">
        <f t="shared" ref="AB87:AB100" si="98">SUM(Y87:AA87)</f>
        <v>0</v>
      </c>
      <c r="AC87" s="98"/>
      <c r="AD87" s="98"/>
      <c r="AE87" s="98"/>
      <c r="AF87" s="98"/>
      <c r="AG87" s="98"/>
      <c r="AH87" s="98"/>
      <c r="AI87" s="98"/>
      <c r="AJ87" s="98"/>
      <c r="AK87" s="54"/>
      <c r="AL87" s="54"/>
      <c r="AM87" s="54"/>
      <c r="AN87" s="52"/>
    </row>
    <row r="88" spans="2:40" x14ac:dyDescent="0.2">
      <c r="B88" s="127"/>
      <c r="C88" s="128" t="s">
        <v>247</v>
      </c>
      <c r="D88" s="129" t="s">
        <v>248</v>
      </c>
      <c r="E88" s="101">
        <f t="shared" si="88"/>
        <v>10</v>
      </c>
      <c r="F88" s="101">
        <f t="shared" si="89"/>
        <v>11</v>
      </c>
      <c r="G88" s="101">
        <f t="shared" si="89"/>
        <v>0</v>
      </c>
      <c r="H88" s="101">
        <f t="shared" si="86"/>
        <v>21</v>
      </c>
      <c r="I88" s="98">
        <v>2</v>
      </c>
      <c r="J88" s="98">
        <v>1</v>
      </c>
      <c r="K88" s="98">
        <v>0</v>
      </c>
      <c r="L88" s="98">
        <f t="shared" si="94"/>
        <v>3</v>
      </c>
      <c r="M88" s="98">
        <v>1</v>
      </c>
      <c r="N88" s="98">
        <v>3</v>
      </c>
      <c r="O88" s="98">
        <v>0</v>
      </c>
      <c r="P88" s="98">
        <f t="shared" si="95"/>
        <v>4</v>
      </c>
      <c r="Q88" s="98">
        <v>2</v>
      </c>
      <c r="R88" s="98">
        <v>3</v>
      </c>
      <c r="S88" s="98">
        <v>0</v>
      </c>
      <c r="T88" s="98">
        <f t="shared" si="96"/>
        <v>5</v>
      </c>
      <c r="U88" s="98">
        <v>5</v>
      </c>
      <c r="V88" s="98">
        <v>4</v>
      </c>
      <c r="W88" s="98">
        <v>0</v>
      </c>
      <c r="X88" s="98">
        <f t="shared" si="97"/>
        <v>9</v>
      </c>
      <c r="Y88" s="98">
        <v>0</v>
      </c>
      <c r="Z88" s="98">
        <v>0</v>
      </c>
      <c r="AA88" s="98">
        <v>0</v>
      </c>
      <c r="AB88" s="98">
        <f t="shared" si="98"/>
        <v>0</v>
      </c>
      <c r="AC88" s="98"/>
      <c r="AD88" s="98"/>
      <c r="AE88" s="98"/>
      <c r="AF88" s="98"/>
      <c r="AG88" s="98"/>
      <c r="AH88" s="98"/>
      <c r="AI88" s="98"/>
      <c r="AJ88" s="98"/>
      <c r="AK88" s="54"/>
      <c r="AL88" s="54"/>
      <c r="AM88" s="54"/>
      <c r="AN88" s="52"/>
    </row>
    <row r="89" spans="2:40" x14ac:dyDescent="0.2">
      <c r="B89" s="127"/>
      <c r="C89" s="128" t="s">
        <v>249</v>
      </c>
      <c r="D89" s="129" t="s">
        <v>250</v>
      </c>
      <c r="E89" s="101">
        <f t="shared" si="88"/>
        <v>52</v>
      </c>
      <c r="F89" s="101">
        <f t="shared" si="89"/>
        <v>19</v>
      </c>
      <c r="G89" s="101">
        <f t="shared" si="89"/>
        <v>0</v>
      </c>
      <c r="H89" s="101">
        <f t="shared" si="86"/>
        <v>71</v>
      </c>
      <c r="I89" s="98">
        <v>2</v>
      </c>
      <c r="J89" s="98">
        <v>2</v>
      </c>
      <c r="K89" s="98">
        <v>0</v>
      </c>
      <c r="L89" s="98">
        <f t="shared" si="94"/>
        <v>4</v>
      </c>
      <c r="M89" s="98">
        <v>8</v>
      </c>
      <c r="N89" s="98">
        <v>0</v>
      </c>
      <c r="O89" s="98">
        <v>0</v>
      </c>
      <c r="P89" s="98">
        <f t="shared" si="95"/>
        <v>8</v>
      </c>
      <c r="Q89" s="98">
        <v>15</v>
      </c>
      <c r="R89" s="98">
        <v>7</v>
      </c>
      <c r="S89" s="98">
        <v>0</v>
      </c>
      <c r="T89" s="98">
        <f t="shared" si="96"/>
        <v>22</v>
      </c>
      <c r="U89" s="98">
        <v>27</v>
      </c>
      <c r="V89" s="98">
        <v>10</v>
      </c>
      <c r="W89" s="98"/>
      <c r="X89" s="98">
        <f t="shared" si="97"/>
        <v>37</v>
      </c>
      <c r="Y89" s="98">
        <v>0</v>
      </c>
      <c r="Z89" s="98">
        <v>0</v>
      </c>
      <c r="AA89" s="98">
        <v>0</v>
      </c>
      <c r="AB89" s="98">
        <f t="shared" si="98"/>
        <v>0</v>
      </c>
      <c r="AC89" s="98"/>
      <c r="AD89" s="98"/>
      <c r="AE89" s="98"/>
      <c r="AF89" s="98"/>
      <c r="AG89" s="98"/>
      <c r="AH89" s="98"/>
      <c r="AI89" s="98"/>
      <c r="AJ89" s="98"/>
      <c r="AK89" s="54"/>
      <c r="AL89" s="54"/>
      <c r="AM89" s="54"/>
      <c r="AN89" s="52"/>
    </row>
    <row r="90" spans="2:40" x14ac:dyDescent="0.2">
      <c r="B90" s="127"/>
      <c r="C90" s="128" t="s">
        <v>251</v>
      </c>
      <c r="D90" s="129" t="s">
        <v>252</v>
      </c>
      <c r="E90" s="101">
        <f t="shared" si="88"/>
        <v>13</v>
      </c>
      <c r="F90" s="101">
        <f t="shared" si="89"/>
        <v>23</v>
      </c>
      <c r="G90" s="101">
        <f t="shared" si="89"/>
        <v>0</v>
      </c>
      <c r="H90" s="101">
        <f t="shared" si="86"/>
        <v>36</v>
      </c>
      <c r="I90" s="98">
        <v>2</v>
      </c>
      <c r="J90" s="98">
        <v>8</v>
      </c>
      <c r="K90" s="98">
        <v>0</v>
      </c>
      <c r="L90" s="98">
        <f t="shared" si="94"/>
        <v>10</v>
      </c>
      <c r="M90" s="98">
        <v>4</v>
      </c>
      <c r="N90" s="98">
        <v>4</v>
      </c>
      <c r="O90" s="98">
        <v>0</v>
      </c>
      <c r="P90" s="98">
        <f t="shared" si="95"/>
        <v>8</v>
      </c>
      <c r="Q90" s="98">
        <v>2</v>
      </c>
      <c r="R90" s="98">
        <v>5</v>
      </c>
      <c r="S90" s="98">
        <v>0</v>
      </c>
      <c r="T90" s="98">
        <f t="shared" si="96"/>
        <v>7</v>
      </c>
      <c r="U90" s="98">
        <v>5</v>
      </c>
      <c r="V90" s="98">
        <v>5</v>
      </c>
      <c r="W90" s="98">
        <v>0</v>
      </c>
      <c r="X90" s="98">
        <f t="shared" si="97"/>
        <v>10</v>
      </c>
      <c r="Y90" s="98">
        <v>0</v>
      </c>
      <c r="Z90" s="98">
        <v>1</v>
      </c>
      <c r="AA90" s="98">
        <v>0</v>
      </c>
      <c r="AB90" s="98">
        <f t="shared" si="98"/>
        <v>1</v>
      </c>
      <c r="AC90" s="98"/>
      <c r="AD90" s="98"/>
      <c r="AE90" s="98"/>
      <c r="AF90" s="98"/>
      <c r="AG90" s="98"/>
      <c r="AH90" s="98"/>
      <c r="AI90" s="98"/>
      <c r="AJ90" s="98"/>
      <c r="AK90" s="54"/>
      <c r="AL90" s="54"/>
      <c r="AM90" s="54"/>
      <c r="AN90" s="52"/>
    </row>
    <row r="91" spans="2:40" x14ac:dyDescent="0.2">
      <c r="B91" s="127"/>
      <c r="C91" s="128" t="s">
        <v>253</v>
      </c>
      <c r="D91" s="129" t="s">
        <v>254</v>
      </c>
      <c r="E91" s="101">
        <f t="shared" si="88"/>
        <v>174</v>
      </c>
      <c r="F91" s="101">
        <f t="shared" si="89"/>
        <v>62</v>
      </c>
      <c r="G91" s="101">
        <f t="shared" si="89"/>
        <v>3</v>
      </c>
      <c r="H91" s="101">
        <f t="shared" si="86"/>
        <v>239</v>
      </c>
      <c r="I91" s="98">
        <v>34</v>
      </c>
      <c r="J91" s="98">
        <v>13</v>
      </c>
      <c r="K91" s="98">
        <v>2</v>
      </c>
      <c r="L91" s="98">
        <f t="shared" si="94"/>
        <v>49</v>
      </c>
      <c r="M91" s="98">
        <v>56</v>
      </c>
      <c r="N91" s="98">
        <v>15</v>
      </c>
      <c r="O91" s="98">
        <v>1</v>
      </c>
      <c r="P91" s="98">
        <f t="shared" si="95"/>
        <v>72</v>
      </c>
      <c r="Q91" s="98">
        <v>31</v>
      </c>
      <c r="R91" s="98">
        <v>11</v>
      </c>
      <c r="S91" s="98">
        <v>0</v>
      </c>
      <c r="T91" s="98">
        <f t="shared" si="96"/>
        <v>42</v>
      </c>
      <c r="U91" s="98">
        <v>48</v>
      </c>
      <c r="V91" s="98">
        <v>23</v>
      </c>
      <c r="W91" s="98">
        <v>0</v>
      </c>
      <c r="X91" s="98">
        <f t="shared" si="97"/>
        <v>71</v>
      </c>
      <c r="Y91" s="98">
        <v>5</v>
      </c>
      <c r="Z91" s="98">
        <v>0</v>
      </c>
      <c r="AA91" s="98">
        <v>0</v>
      </c>
      <c r="AB91" s="98">
        <f t="shared" si="98"/>
        <v>5</v>
      </c>
      <c r="AC91" s="98"/>
      <c r="AD91" s="98"/>
      <c r="AE91" s="98"/>
      <c r="AF91" s="98"/>
      <c r="AG91" s="98"/>
      <c r="AH91" s="98"/>
      <c r="AI91" s="98"/>
      <c r="AJ91" s="98"/>
      <c r="AK91" s="54"/>
      <c r="AL91" s="54"/>
      <c r="AM91" s="54"/>
      <c r="AN91" s="52"/>
    </row>
    <row r="92" spans="2:40" x14ac:dyDescent="0.2">
      <c r="B92" s="127"/>
      <c r="C92" s="128" t="s">
        <v>255</v>
      </c>
      <c r="D92" s="129" t="s">
        <v>256</v>
      </c>
      <c r="E92" s="101">
        <f t="shared" si="88"/>
        <v>49</v>
      </c>
      <c r="F92" s="101">
        <f t="shared" si="89"/>
        <v>18</v>
      </c>
      <c r="G92" s="101">
        <f t="shared" si="89"/>
        <v>2</v>
      </c>
      <c r="H92" s="101">
        <f t="shared" si="86"/>
        <v>69</v>
      </c>
      <c r="I92" s="98">
        <v>10</v>
      </c>
      <c r="J92" s="98">
        <v>2</v>
      </c>
      <c r="K92" s="98">
        <v>1</v>
      </c>
      <c r="L92" s="98">
        <f t="shared" si="94"/>
        <v>13</v>
      </c>
      <c r="M92" s="98">
        <v>10</v>
      </c>
      <c r="N92" s="98">
        <v>6</v>
      </c>
      <c r="O92" s="98">
        <v>1</v>
      </c>
      <c r="P92" s="98">
        <f t="shared" si="95"/>
        <v>17</v>
      </c>
      <c r="Q92" s="98">
        <v>14</v>
      </c>
      <c r="R92" s="98">
        <v>2</v>
      </c>
      <c r="S92" s="98">
        <v>0</v>
      </c>
      <c r="T92" s="98">
        <f t="shared" si="96"/>
        <v>16</v>
      </c>
      <c r="U92" s="98">
        <v>12</v>
      </c>
      <c r="V92" s="98">
        <v>6</v>
      </c>
      <c r="W92" s="98">
        <v>0</v>
      </c>
      <c r="X92" s="98">
        <f t="shared" si="97"/>
        <v>18</v>
      </c>
      <c r="Y92" s="98">
        <v>3</v>
      </c>
      <c r="Z92" s="98">
        <v>2</v>
      </c>
      <c r="AA92" s="98">
        <v>0</v>
      </c>
      <c r="AB92" s="98">
        <f t="shared" si="98"/>
        <v>5</v>
      </c>
      <c r="AC92" s="98"/>
      <c r="AD92" s="98"/>
      <c r="AE92" s="98"/>
      <c r="AF92" s="98"/>
      <c r="AG92" s="98"/>
      <c r="AH92" s="98"/>
      <c r="AI92" s="98"/>
      <c r="AJ92" s="98"/>
      <c r="AK92" s="54"/>
      <c r="AL92" s="54"/>
      <c r="AM92" s="54"/>
      <c r="AN92" s="52"/>
    </row>
    <row r="93" spans="2:40" x14ac:dyDescent="0.2">
      <c r="B93" s="127"/>
      <c r="C93" s="128" t="s">
        <v>257</v>
      </c>
      <c r="D93" s="129" t="s">
        <v>258</v>
      </c>
      <c r="E93" s="101">
        <f t="shared" si="88"/>
        <v>27</v>
      </c>
      <c r="F93" s="101">
        <f t="shared" si="89"/>
        <v>37</v>
      </c>
      <c r="G93" s="101">
        <f t="shared" si="89"/>
        <v>1</v>
      </c>
      <c r="H93" s="101">
        <f t="shared" si="86"/>
        <v>65</v>
      </c>
      <c r="I93" s="98">
        <v>5</v>
      </c>
      <c r="J93" s="98">
        <v>12</v>
      </c>
      <c r="K93" s="98">
        <v>1</v>
      </c>
      <c r="L93" s="98">
        <f t="shared" si="94"/>
        <v>18</v>
      </c>
      <c r="M93" s="98">
        <v>6</v>
      </c>
      <c r="N93" s="98">
        <v>11</v>
      </c>
      <c r="O93" s="98">
        <v>0</v>
      </c>
      <c r="P93" s="98">
        <f t="shared" si="95"/>
        <v>17</v>
      </c>
      <c r="Q93" s="98">
        <v>8</v>
      </c>
      <c r="R93" s="98">
        <v>7</v>
      </c>
      <c r="S93" s="98">
        <v>0</v>
      </c>
      <c r="T93" s="98">
        <f t="shared" si="96"/>
        <v>15</v>
      </c>
      <c r="U93" s="98">
        <v>7</v>
      </c>
      <c r="V93" s="98">
        <v>6</v>
      </c>
      <c r="W93" s="98">
        <v>0</v>
      </c>
      <c r="X93" s="98">
        <f t="shared" si="97"/>
        <v>13</v>
      </c>
      <c r="Y93" s="98">
        <v>1</v>
      </c>
      <c r="Z93" s="98">
        <v>1</v>
      </c>
      <c r="AA93" s="98">
        <v>0</v>
      </c>
      <c r="AB93" s="98">
        <f t="shared" si="98"/>
        <v>2</v>
      </c>
      <c r="AC93" s="98"/>
      <c r="AD93" s="98"/>
      <c r="AE93" s="98"/>
      <c r="AF93" s="98"/>
      <c r="AG93" s="98"/>
      <c r="AH93" s="98"/>
      <c r="AI93" s="98"/>
      <c r="AJ93" s="98"/>
      <c r="AK93" s="54"/>
      <c r="AL93" s="54"/>
      <c r="AM93" s="54"/>
      <c r="AN93" s="52"/>
    </row>
    <row r="94" spans="2:40" x14ac:dyDescent="0.2">
      <c r="B94" s="127"/>
      <c r="C94" s="128" t="s">
        <v>505</v>
      </c>
      <c r="D94" s="129" t="s">
        <v>506</v>
      </c>
      <c r="E94" s="101">
        <f t="shared" si="88"/>
        <v>21</v>
      </c>
      <c r="F94" s="101">
        <f t="shared" si="89"/>
        <v>39</v>
      </c>
      <c r="G94" s="101">
        <f t="shared" si="89"/>
        <v>0</v>
      </c>
      <c r="H94" s="101">
        <f t="shared" si="86"/>
        <v>60</v>
      </c>
      <c r="I94" s="98">
        <v>2</v>
      </c>
      <c r="J94" s="98">
        <v>9</v>
      </c>
      <c r="K94" s="98">
        <v>0</v>
      </c>
      <c r="L94" s="98">
        <f t="shared" si="94"/>
        <v>11</v>
      </c>
      <c r="M94" s="98">
        <v>5</v>
      </c>
      <c r="N94" s="98">
        <v>4</v>
      </c>
      <c r="O94" s="98">
        <v>0</v>
      </c>
      <c r="P94" s="98">
        <f t="shared" si="95"/>
        <v>9</v>
      </c>
      <c r="Q94" s="98">
        <v>5</v>
      </c>
      <c r="R94" s="98">
        <v>14</v>
      </c>
      <c r="S94" s="98">
        <v>0</v>
      </c>
      <c r="T94" s="98">
        <f t="shared" si="96"/>
        <v>19</v>
      </c>
      <c r="U94" s="98">
        <v>9</v>
      </c>
      <c r="V94" s="98">
        <v>11</v>
      </c>
      <c r="W94" s="98">
        <v>0</v>
      </c>
      <c r="X94" s="98">
        <f t="shared" si="97"/>
        <v>20</v>
      </c>
      <c r="Y94" s="98">
        <v>0</v>
      </c>
      <c r="Z94" s="98">
        <v>1</v>
      </c>
      <c r="AA94" s="98">
        <v>0</v>
      </c>
      <c r="AB94" s="98">
        <f t="shared" si="98"/>
        <v>1</v>
      </c>
      <c r="AC94" s="98"/>
      <c r="AD94" s="98"/>
      <c r="AE94" s="98"/>
      <c r="AF94" s="98"/>
      <c r="AG94" s="98"/>
      <c r="AH94" s="98"/>
      <c r="AI94" s="98"/>
      <c r="AJ94" s="98"/>
      <c r="AK94" s="54"/>
      <c r="AL94" s="54"/>
      <c r="AM94" s="54"/>
      <c r="AN94" s="52"/>
    </row>
    <row r="95" spans="2:40" x14ac:dyDescent="0.2">
      <c r="B95" s="127"/>
      <c r="C95" s="128" t="s">
        <v>500</v>
      </c>
      <c r="D95" s="129" t="s">
        <v>272</v>
      </c>
      <c r="E95" s="101">
        <f t="shared" si="88"/>
        <v>111</v>
      </c>
      <c r="F95" s="101">
        <f t="shared" si="89"/>
        <v>30</v>
      </c>
      <c r="G95" s="101">
        <f t="shared" si="89"/>
        <v>1</v>
      </c>
      <c r="H95" s="101">
        <f t="shared" si="86"/>
        <v>142</v>
      </c>
      <c r="I95" s="98">
        <v>28</v>
      </c>
      <c r="J95" s="98">
        <v>9</v>
      </c>
      <c r="K95" s="98">
        <v>0</v>
      </c>
      <c r="L95" s="98">
        <f t="shared" si="94"/>
        <v>37</v>
      </c>
      <c r="M95" s="98">
        <v>26</v>
      </c>
      <c r="N95" s="98">
        <v>7</v>
      </c>
      <c r="O95" s="98">
        <v>1</v>
      </c>
      <c r="P95" s="98">
        <f t="shared" si="95"/>
        <v>34</v>
      </c>
      <c r="Q95" s="98">
        <v>22</v>
      </c>
      <c r="R95" s="98">
        <v>4</v>
      </c>
      <c r="S95" s="98">
        <v>0</v>
      </c>
      <c r="T95" s="98">
        <f t="shared" si="96"/>
        <v>26</v>
      </c>
      <c r="U95" s="98">
        <v>32</v>
      </c>
      <c r="V95" s="98">
        <v>9</v>
      </c>
      <c r="W95" s="98">
        <v>0</v>
      </c>
      <c r="X95" s="98">
        <f t="shared" si="97"/>
        <v>41</v>
      </c>
      <c r="Y95" s="98">
        <v>3</v>
      </c>
      <c r="Z95" s="98">
        <v>1</v>
      </c>
      <c r="AA95" s="98">
        <v>0</v>
      </c>
      <c r="AB95" s="98">
        <f t="shared" si="98"/>
        <v>4</v>
      </c>
      <c r="AC95" s="98"/>
      <c r="AD95" s="98"/>
      <c r="AE95" s="98"/>
      <c r="AF95" s="98"/>
      <c r="AG95" s="98"/>
      <c r="AH95" s="98"/>
      <c r="AI95" s="98"/>
      <c r="AJ95" s="98"/>
      <c r="AK95" s="54"/>
      <c r="AL95" s="54"/>
      <c r="AM95" s="54"/>
      <c r="AN95" s="52"/>
    </row>
    <row r="96" spans="2:40" x14ac:dyDescent="0.2">
      <c r="B96" s="127"/>
      <c r="C96" s="128" t="s">
        <v>263</v>
      </c>
      <c r="D96" s="129" t="s">
        <v>485</v>
      </c>
      <c r="E96" s="101">
        <f t="shared" si="88"/>
        <v>8</v>
      </c>
      <c r="F96" s="101">
        <f t="shared" si="89"/>
        <v>0</v>
      </c>
      <c r="G96" s="101">
        <f t="shared" si="89"/>
        <v>0</v>
      </c>
      <c r="H96" s="101">
        <f t="shared" si="86"/>
        <v>8</v>
      </c>
      <c r="I96" s="98">
        <v>0</v>
      </c>
      <c r="J96" s="98">
        <v>0</v>
      </c>
      <c r="K96" s="98">
        <v>0</v>
      </c>
      <c r="L96" s="98">
        <f t="shared" si="94"/>
        <v>0</v>
      </c>
      <c r="M96" s="98">
        <v>0</v>
      </c>
      <c r="N96" s="98">
        <v>0</v>
      </c>
      <c r="O96" s="98">
        <v>0</v>
      </c>
      <c r="P96" s="98">
        <f t="shared" si="95"/>
        <v>0</v>
      </c>
      <c r="Q96" s="98">
        <v>4</v>
      </c>
      <c r="R96" s="98">
        <v>0</v>
      </c>
      <c r="S96" s="98">
        <v>0</v>
      </c>
      <c r="T96" s="98">
        <f t="shared" si="96"/>
        <v>4</v>
      </c>
      <c r="U96" s="98">
        <v>4</v>
      </c>
      <c r="V96" s="98">
        <v>0</v>
      </c>
      <c r="W96" s="98">
        <v>0</v>
      </c>
      <c r="X96" s="98">
        <f t="shared" si="97"/>
        <v>4</v>
      </c>
      <c r="Y96" s="98">
        <v>0</v>
      </c>
      <c r="Z96" s="98">
        <v>0</v>
      </c>
      <c r="AA96" s="98">
        <v>0</v>
      </c>
      <c r="AB96" s="98">
        <f t="shared" si="98"/>
        <v>0</v>
      </c>
      <c r="AC96" s="98"/>
      <c r="AD96" s="98"/>
      <c r="AE96" s="98"/>
      <c r="AF96" s="98"/>
      <c r="AG96" s="98"/>
      <c r="AH96" s="98"/>
      <c r="AI96" s="98"/>
      <c r="AJ96" s="98"/>
      <c r="AK96" s="54"/>
      <c r="AL96" s="54"/>
      <c r="AM96" s="54"/>
      <c r="AN96" s="52"/>
    </row>
    <row r="97" spans="2:40" x14ac:dyDescent="0.2">
      <c r="B97" s="125"/>
      <c r="C97" s="128" t="s">
        <v>265</v>
      </c>
      <c r="D97" s="129" t="s">
        <v>266</v>
      </c>
      <c r="E97" s="101">
        <f t="shared" si="88"/>
        <v>24</v>
      </c>
      <c r="F97" s="101">
        <f t="shared" si="89"/>
        <v>7</v>
      </c>
      <c r="G97" s="101">
        <f t="shared" si="89"/>
        <v>0</v>
      </c>
      <c r="H97" s="101">
        <f t="shared" si="86"/>
        <v>31</v>
      </c>
      <c r="I97" s="98">
        <v>3</v>
      </c>
      <c r="J97" s="98">
        <v>0</v>
      </c>
      <c r="K97" s="98">
        <v>0</v>
      </c>
      <c r="L97" s="98">
        <f t="shared" si="94"/>
        <v>3</v>
      </c>
      <c r="M97" s="98">
        <v>4</v>
      </c>
      <c r="N97" s="98">
        <v>0</v>
      </c>
      <c r="O97" s="98">
        <v>0</v>
      </c>
      <c r="P97" s="98">
        <f t="shared" si="95"/>
        <v>4</v>
      </c>
      <c r="Q97" s="98">
        <v>6</v>
      </c>
      <c r="R97" s="98">
        <v>3</v>
      </c>
      <c r="S97" s="98">
        <v>0</v>
      </c>
      <c r="T97" s="98">
        <f t="shared" si="96"/>
        <v>9</v>
      </c>
      <c r="U97" s="98">
        <v>11</v>
      </c>
      <c r="V97" s="98">
        <v>4</v>
      </c>
      <c r="W97" s="98">
        <v>0</v>
      </c>
      <c r="X97" s="98">
        <f t="shared" si="97"/>
        <v>15</v>
      </c>
      <c r="Y97" s="98">
        <v>0</v>
      </c>
      <c r="Z97" s="98">
        <v>0</v>
      </c>
      <c r="AA97" s="98">
        <v>0</v>
      </c>
      <c r="AB97" s="98">
        <f t="shared" si="98"/>
        <v>0</v>
      </c>
      <c r="AC97" s="98"/>
      <c r="AD97" s="98"/>
      <c r="AE97" s="98"/>
      <c r="AF97" s="98"/>
      <c r="AG97" s="98"/>
      <c r="AH97" s="98"/>
      <c r="AI97" s="98"/>
      <c r="AJ97" s="98"/>
      <c r="AK97" s="54"/>
      <c r="AL97" s="54"/>
      <c r="AM97" s="54"/>
      <c r="AN97" s="52"/>
    </row>
    <row r="98" spans="2:40" x14ac:dyDescent="0.2">
      <c r="B98" s="125"/>
      <c r="C98" s="128" t="s">
        <v>267</v>
      </c>
      <c r="D98" s="129" t="s">
        <v>486</v>
      </c>
      <c r="E98" s="101">
        <f t="shared" si="88"/>
        <v>9</v>
      </c>
      <c r="F98" s="101">
        <f t="shared" si="89"/>
        <v>3</v>
      </c>
      <c r="G98" s="101">
        <f t="shared" si="89"/>
        <v>0</v>
      </c>
      <c r="H98" s="101">
        <f t="shared" si="86"/>
        <v>12</v>
      </c>
      <c r="I98" s="98">
        <v>0</v>
      </c>
      <c r="J98" s="98">
        <v>1</v>
      </c>
      <c r="K98" s="98">
        <v>0</v>
      </c>
      <c r="L98" s="98">
        <f t="shared" si="94"/>
        <v>1</v>
      </c>
      <c r="M98" s="98">
        <v>2</v>
      </c>
      <c r="N98" s="98">
        <v>0</v>
      </c>
      <c r="O98" s="98">
        <v>0</v>
      </c>
      <c r="P98" s="98">
        <f t="shared" si="95"/>
        <v>2</v>
      </c>
      <c r="Q98" s="98">
        <v>3</v>
      </c>
      <c r="R98" s="98">
        <v>1</v>
      </c>
      <c r="S98" s="98">
        <v>0</v>
      </c>
      <c r="T98" s="98">
        <f t="shared" si="96"/>
        <v>4</v>
      </c>
      <c r="U98" s="98">
        <v>4</v>
      </c>
      <c r="V98" s="98">
        <v>1</v>
      </c>
      <c r="W98" s="98">
        <v>0</v>
      </c>
      <c r="X98" s="98">
        <f t="shared" si="97"/>
        <v>5</v>
      </c>
      <c r="Y98" s="98">
        <v>0</v>
      </c>
      <c r="Z98" s="98">
        <v>0</v>
      </c>
      <c r="AA98" s="98">
        <v>0</v>
      </c>
      <c r="AB98" s="98">
        <f t="shared" si="98"/>
        <v>0</v>
      </c>
      <c r="AC98" s="98"/>
      <c r="AD98" s="98"/>
      <c r="AE98" s="98"/>
      <c r="AF98" s="98"/>
      <c r="AG98" s="98"/>
      <c r="AH98" s="98"/>
      <c r="AI98" s="98"/>
      <c r="AJ98" s="98"/>
      <c r="AK98" s="54"/>
      <c r="AL98" s="54"/>
      <c r="AM98" s="54"/>
      <c r="AN98" s="52"/>
    </row>
    <row r="99" spans="2:40" x14ac:dyDescent="0.2">
      <c r="B99" s="125"/>
      <c r="C99" s="128" t="s">
        <v>271</v>
      </c>
      <c r="D99" s="129" t="s">
        <v>96</v>
      </c>
      <c r="E99" s="101">
        <f t="shared" si="88"/>
        <v>30</v>
      </c>
      <c r="F99" s="101">
        <f t="shared" si="89"/>
        <v>8</v>
      </c>
      <c r="G99" s="101">
        <f t="shared" si="89"/>
        <v>1</v>
      </c>
      <c r="H99" s="101">
        <f t="shared" si="86"/>
        <v>39</v>
      </c>
      <c r="I99" s="98">
        <v>8</v>
      </c>
      <c r="J99" s="98">
        <v>3</v>
      </c>
      <c r="K99" s="98">
        <v>1</v>
      </c>
      <c r="L99" s="98">
        <f t="shared" si="94"/>
        <v>12</v>
      </c>
      <c r="M99" s="98">
        <v>14</v>
      </c>
      <c r="N99" s="98">
        <v>4</v>
      </c>
      <c r="O99" s="98">
        <v>0</v>
      </c>
      <c r="P99" s="98">
        <f t="shared" si="95"/>
        <v>18</v>
      </c>
      <c r="Q99" s="98">
        <v>3</v>
      </c>
      <c r="R99" s="98">
        <v>1</v>
      </c>
      <c r="S99" s="98">
        <v>0</v>
      </c>
      <c r="T99" s="98">
        <f t="shared" si="96"/>
        <v>4</v>
      </c>
      <c r="U99" s="98">
        <v>5</v>
      </c>
      <c r="V99" s="98">
        <v>0</v>
      </c>
      <c r="W99" s="98">
        <v>0</v>
      </c>
      <c r="X99" s="98">
        <f t="shared" si="97"/>
        <v>5</v>
      </c>
      <c r="Y99" s="98">
        <v>0</v>
      </c>
      <c r="Z99" s="98">
        <v>0</v>
      </c>
      <c r="AA99" s="98">
        <v>0</v>
      </c>
      <c r="AB99" s="98">
        <f t="shared" si="98"/>
        <v>0</v>
      </c>
      <c r="AC99" s="98"/>
      <c r="AD99" s="98"/>
      <c r="AE99" s="98"/>
      <c r="AF99" s="98"/>
      <c r="AG99" s="98"/>
      <c r="AH99" s="98"/>
      <c r="AI99" s="98"/>
      <c r="AJ99" s="98"/>
      <c r="AK99" s="54"/>
      <c r="AL99" s="54"/>
      <c r="AM99" s="54"/>
      <c r="AN99" s="52"/>
    </row>
    <row r="100" spans="2:40" x14ac:dyDescent="0.2">
      <c r="B100" s="125"/>
      <c r="C100" s="128" t="s">
        <v>495</v>
      </c>
      <c r="D100" s="129" t="s">
        <v>532</v>
      </c>
      <c r="E100" s="101">
        <f t="shared" si="88"/>
        <v>3</v>
      </c>
      <c r="F100" s="101">
        <f t="shared" si="89"/>
        <v>5</v>
      </c>
      <c r="G100" s="101">
        <f t="shared" si="89"/>
        <v>0</v>
      </c>
      <c r="H100" s="101">
        <f t="shared" si="86"/>
        <v>8</v>
      </c>
      <c r="I100" s="98">
        <v>0</v>
      </c>
      <c r="J100" s="98">
        <v>0</v>
      </c>
      <c r="K100" s="98">
        <v>0</v>
      </c>
      <c r="L100" s="98">
        <f t="shared" si="94"/>
        <v>0</v>
      </c>
      <c r="M100" s="98">
        <v>1</v>
      </c>
      <c r="N100" s="98">
        <v>1</v>
      </c>
      <c r="O100" s="98">
        <v>0</v>
      </c>
      <c r="P100" s="98">
        <f t="shared" si="95"/>
        <v>2</v>
      </c>
      <c r="Q100" s="98">
        <v>1</v>
      </c>
      <c r="R100" s="98">
        <v>1</v>
      </c>
      <c r="S100" s="98">
        <v>0</v>
      </c>
      <c r="T100" s="98">
        <f t="shared" si="96"/>
        <v>2</v>
      </c>
      <c r="U100" s="98">
        <v>1</v>
      </c>
      <c r="V100" s="98">
        <v>3</v>
      </c>
      <c r="W100" s="98">
        <v>0</v>
      </c>
      <c r="X100" s="98">
        <f t="shared" si="97"/>
        <v>4</v>
      </c>
      <c r="Y100" s="98">
        <v>0</v>
      </c>
      <c r="Z100" s="98">
        <v>0</v>
      </c>
      <c r="AA100" s="98">
        <v>0</v>
      </c>
      <c r="AB100" s="98">
        <f t="shared" si="98"/>
        <v>0</v>
      </c>
      <c r="AC100" s="98"/>
      <c r="AD100" s="98"/>
      <c r="AE100" s="98"/>
      <c r="AF100" s="98"/>
      <c r="AG100" s="98"/>
      <c r="AH100" s="98"/>
      <c r="AI100" s="98"/>
      <c r="AJ100" s="98"/>
      <c r="AK100" s="54"/>
      <c r="AL100" s="54"/>
      <c r="AM100" s="54"/>
      <c r="AN100" s="52"/>
    </row>
    <row r="101" spans="2:40" x14ac:dyDescent="0.2">
      <c r="B101" s="124" t="s">
        <v>531</v>
      </c>
      <c r="C101" s="125"/>
      <c r="D101" s="12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54"/>
      <c r="AL101" s="54"/>
      <c r="AM101" s="54"/>
      <c r="AN101" s="52"/>
    </row>
    <row r="102" spans="2:40" x14ac:dyDescent="0.2">
      <c r="B102" s="92" t="s">
        <v>531</v>
      </c>
      <c r="C102" s="116"/>
      <c r="D102" s="116"/>
      <c r="E102" s="93">
        <f t="shared" ref="E102:F103" si="99">I102+M102+Q102+U102+Y102+AC102+AG102</f>
        <v>8</v>
      </c>
      <c r="F102" s="93">
        <f t="shared" si="99"/>
        <v>5</v>
      </c>
      <c r="G102" s="93">
        <f t="shared" ref="G102:G104" si="100">K102</f>
        <v>0</v>
      </c>
      <c r="H102" s="93">
        <f t="shared" ref="H102:H105" si="101">SUM(E102:G102)</f>
        <v>13</v>
      </c>
      <c r="I102" s="93">
        <v>3</v>
      </c>
      <c r="J102" s="93">
        <v>0</v>
      </c>
      <c r="K102" s="93">
        <v>0</v>
      </c>
      <c r="L102" s="93">
        <v>3</v>
      </c>
      <c r="M102" s="93"/>
      <c r="N102" s="93"/>
      <c r="O102" s="93"/>
      <c r="P102" s="93"/>
      <c r="Q102" s="93"/>
      <c r="R102" s="93"/>
      <c r="S102" s="93"/>
      <c r="T102" s="93"/>
      <c r="U102" s="93">
        <v>1</v>
      </c>
      <c r="V102" s="93">
        <v>0</v>
      </c>
      <c r="W102" s="93">
        <v>0</v>
      </c>
      <c r="X102" s="93">
        <v>0</v>
      </c>
      <c r="Y102" s="93"/>
      <c r="Z102" s="93"/>
      <c r="AA102" s="93"/>
      <c r="AB102" s="93"/>
      <c r="AC102" s="93">
        <v>4</v>
      </c>
      <c r="AD102" s="93">
        <v>5</v>
      </c>
      <c r="AE102" s="93">
        <v>0</v>
      </c>
      <c r="AF102" s="93">
        <v>9</v>
      </c>
      <c r="AG102" s="93"/>
      <c r="AH102" s="93"/>
      <c r="AI102" s="93"/>
      <c r="AJ102" s="93"/>
      <c r="AK102" s="54"/>
      <c r="AL102" s="54"/>
      <c r="AM102" s="54"/>
      <c r="AN102" s="52"/>
    </row>
    <row r="103" spans="2:40" x14ac:dyDescent="0.2">
      <c r="B103" s="127"/>
      <c r="C103" s="128" t="s">
        <v>233</v>
      </c>
      <c r="D103" s="129" t="s">
        <v>234</v>
      </c>
      <c r="E103" s="101">
        <f t="shared" si="99"/>
        <v>8</v>
      </c>
      <c r="F103" s="101">
        <f t="shared" si="99"/>
        <v>5</v>
      </c>
      <c r="G103" s="101">
        <f t="shared" si="100"/>
        <v>0</v>
      </c>
      <c r="H103" s="101">
        <f t="shared" si="101"/>
        <v>13</v>
      </c>
      <c r="I103" s="98">
        <v>3</v>
      </c>
      <c r="J103" s="98">
        <v>0</v>
      </c>
      <c r="K103" s="98">
        <v>0</v>
      </c>
      <c r="L103" s="98">
        <f>SUM(I103:K103)</f>
        <v>3</v>
      </c>
      <c r="M103" s="98"/>
      <c r="N103" s="98"/>
      <c r="O103" s="98"/>
      <c r="P103" s="98"/>
      <c r="Q103" s="98"/>
      <c r="R103" s="98"/>
      <c r="S103" s="98"/>
      <c r="T103" s="98"/>
      <c r="U103" s="98">
        <v>1</v>
      </c>
      <c r="V103" s="98">
        <v>0</v>
      </c>
      <c r="W103" s="98">
        <v>0</v>
      </c>
      <c r="X103" s="98">
        <v>0</v>
      </c>
      <c r="Y103" s="98"/>
      <c r="Z103" s="98"/>
      <c r="AA103" s="98"/>
      <c r="AB103" s="98"/>
      <c r="AC103" s="98">
        <v>4</v>
      </c>
      <c r="AD103" s="98">
        <v>5</v>
      </c>
      <c r="AE103" s="98">
        <v>0</v>
      </c>
      <c r="AF103" s="98">
        <v>9</v>
      </c>
      <c r="AG103" s="98"/>
      <c r="AH103" s="98"/>
      <c r="AI103" s="98"/>
      <c r="AJ103" s="98"/>
      <c r="AK103" s="54"/>
      <c r="AL103" s="54"/>
      <c r="AM103" s="54"/>
      <c r="AN103" s="52"/>
    </row>
    <row r="104" spans="2:40" x14ac:dyDescent="0.2">
      <c r="B104" s="127"/>
      <c r="C104" s="128" t="s">
        <v>523</v>
      </c>
      <c r="D104" s="129" t="s">
        <v>550</v>
      </c>
      <c r="E104" s="101">
        <v>5</v>
      </c>
      <c r="F104" s="101">
        <v>6</v>
      </c>
      <c r="G104" s="101">
        <f t="shared" si="100"/>
        <v>0</v>
      </c>
      <c r="H104" s="101">
        <f t="shared" si="101"/>
        <v>11</v>
      </c>
      <c r="I104" s="98">
        <v>0</v>
      </c>
      <c r="J104" s="98">
        <v>0</v>
      </c>
      <c r="K104" s="98">
        <v>0</v>
      </c>
      <c r="L104" s="98">
        <v>0</v>
      </c>
      <c r="M104" s="98"/>
      <c r="N104" s="98"/>
      <c r="O104" s="98"/>
      <c r="P104" s="98"/>
      <c r="Q104" s="98"/>
      <c r="R104" s="98"/>
      <c r="S104" s="98"/>
      <c r="T104" s="98"/>
      <c r="U104" s="98">
        <v>0</v>
      </c>
      <c r="V104" s="98">
        <v>0</v>
      </c>
      <c r="W104" s="98">
        <v>0</v>
      </c>
      <c r="X104" s="98">
        <v>0</v>
      </c>
      <c r="Y104" s="98"/>
      <c r="Z104" s="98"/>
      <c r="AA104" s="98"/>
      <c r="AB104" s="98"/>
      <c r="AC104" s="98">
        <v>0</v>
      </c>
      <c r="AD104" s="98">
        <v>0</v>
      </c>
      <c r="AE104" s="98">
        <v>0</v>
      </c>
      <c r="AF104" s="98">
        <v>0</v>
      </c>
      <c r="AG104" s="98"/>
      <c r="AH104" s="98"/>
      <c r="AI104" s="98"/>
      <c r="AJ104" s="98"/>
      <c r="AK104" s="54"/>
      <c r="AL104" s="54"/>
      <c r="AM104" s="54"/>
      <c r="AN104" s="52"/>
    </row>
    <row r="105" spans="2:40" x14ac:dyDescent="0.2">
      <c r="B105" s="127"/>
      <c r="C105" s="128" t="s">
        <v>518</v>
      </c>
      <c r="D105" s="129" t="s">
        <v>519</v>
      </c>
      <c r="E105" s="101">
        <v>21</v>
      </c>
      <c r="F105" s="101">
        <v>9</v>
      </c>
      <c r="G105" s="101">
        <v>0</v>
      </c>
      <c r="H105" s="101">
        <f t="shared" si="101"/>
        <v>30</v>
      </c>
      <c r="I105" s="98">
        <v>0</v>
      </c>
      <c r="J105" s="98">
        <v>0</v>
      </c>
      <c r="K105" s="98">
        <v>0</v>
      </c>
      <c r="L105" s="98">
        <v>0</v>
      </c>
      <c r="M105" s="98"/>
      <c r="N105" s="98"/>
      <c r="O105" s="98"/>
      <c r="P105" s="98"/>
      <c r="Q105" s="98"/>
      <c r="R105" s="98"/>
      <c r="S105" s="98"/>
      <c r="T105" s="98"/>
      <c r="U105" s="98">
        <v>0</v>
      </c>
      <c r="V105" s="98">
        <v>0</v>
      </c>
      <c r="W105" s="98">
        <v>0</v>
      </c>
      <c r="X105" s="98">
        <v>0</v>
      </c>
      <c r="Y105" s="98"/>
      <c r="Z105" s="98"/>
      <c r="AA105" s="98"/>
      <c r="AB105" s="98"/>
      <c r="AC105" s="98">
        <v>0</v>
      </c>
      <c r="AD105" s="98">
        <v>0</v>
      </c>
      <c r="AE105" s="98">
        <v>0</v>
      </c>
      <c r="AF105" s="98">
        <v>0</v>
      </c>
      <c r="AG105" s="98"/>
      <c r="AH105" s="98"/>
      <c r="AI105" s="98"/>
      <c r="AJ105" s="98"/>
      <c r="AK105" s="54"/>
      <c r="AL105" s="54"/>
      <c r="AM105" s="54"/>
      <c r="AN105" s="52"/>
    </row>
    <row r="106" spans="2:40" x14ac:dyDescent="0.2">
      <c r="B106" s="124" t="s">
        <v>48</v>
      </c>
      <c r="C106" s="125"/>
      <c r="D106" s="12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54"/>
      <c r="AL106" s="54"/>
      <c r="AM106" s="54"/>
      <c r="AN106" s="52"/>
    </row>
    <row r="107" spans="2:40" x14ac:dyDescent="0.2">
      <c r="B107" s="138" t="s">
        <v>48</v>
      </c>
      <c r="C107" s="117"/>
      <c r="D107" s="117"/>
      <c r="E107" s="93">
        <f>I107+M107+Q107+U107+Y107+AC107+AG107</f>
        <v>76</v>
      </c>
      <c r="F107" s="93">
        <f t="shared" ref="F107:G117" si="102">J107+N107+R107+V107+Z107+AD107+AH107</f>
        <v>66</v>
      </c>
      <c r="G107" s="93">
        <f t="shared" si="85"/>
        <v>0</v>
      </c>
      <c r="H107" s="93">
        <f>SUM(E107:G107)</f>
        <v>142</v>
      </c>
      <c r="I107" s="93">
        <f>SUM(I109:I117)</f>
        <v>2</v>
      </c>
      <c r="J107" s="93">
        <f t="shared" ref="J107:L107" si="103">SUM(J109:J117)</f>
        <v>4</v>
      </c>
      <c r="K107" s="93">
        <f t="shared" si="103"/>
        <v>0</v>
      </c>
      <c r="L107" s="93">
        <f t="shared" si="103"/>
        <v>6</v>
      </c>
      <c r="M107" s="93">
        <f>SUM(M109:M117)</f>
        <v>3</v>
      </c>
      <c r="N107" s="93">
        <f t="shared" ref="N107:P107" si="104">SUM(N109:N117)</f>
        <v>2</v>
      </c>
      <c r="O107" s="93">
        <f t="shared" si="104"/>
        <v>0</v>
      </c>
      <c r="P107" s="93">
        <f t="shared" si="104"/>
        <v>5</v>
      </c>
      <c r="Q107" s="93">
        <f>SUM(Q109:Q117)</f>
        <v>0</v>
      </c>
      <c r="R107" s="93">
        <f t="shared" ref="R107:T107" si="105">SUM(R109:R117)</f>
        <v>3</v>
      </c>
      <c r="S107" s="93">
        <f t="shared" si="105"/>
        <v>0</v>
      </c>
      <c r="T107" s="93">
        <f t="shared" si="105"/>
        <v>3</v>
      </c>
      <c r="U107" s="93">
        <f>SUM(U109:U117)</f>
        <v>0</v>
      </c>
      <c r="V107" s="93">
        <f t="shared" ref="V107:W107" si="106">SUM(V109:V117)</f>
        <v>3</v>
      </c>
      <c r="W107" s="93">
        <f t="shared" si="106"/>
        <v>0</v>
      </c>
      <c r="X107" s="93">
        <v>3</v>
      </c>
      <c r="Y107" s="93">
        <f>SUM(Y109:Y117)</f>
        <v>18</v>
      </c>
      <c r="Z107" s="93">
        <f t="shared" ref="Z107:AB107" si="107">SUM(Z109:Z117)</f>
        <v>6</v>
      </c>
      <c r="AA107" s="93">
        <f t="shared" si="107"/>
        <v>0</v>
      </c>
      <c r="AB107" s="93">
        <f t="shared" si="107"/>
        <v>24</v>
      </c>
      <c r="AC107" s="93">
        <f>SUM(AC109:AC117)</f>
        <v>10</v>
      </c>
      <c r="AD107" s="93">
        <f t="shared" ref="AD107:AF107" si="108">SUM(AD109:AD117)</f>
        <v>16</v>
      </c>
      <c r="AE107" s="93">
        <f t="shared" si="108"/>
        <v>0</v>
      </c>
      <c r="AF107" s="93">
        <f t="shared" si="108"/>
        <v>26</v>
      </c>
      <c r="AG107" s="93">
        <f>SUM(AG108:AG117)</f>
        <v>43</v>
      </c>
      <c r="AH107" s="93">
        <f t="shared" ref="AH107:AJ107" si="109">SUM(AH108:AH117)</f>
        <v>32</v>
      </c>
      <c r="AI107" s="93">
        <f t="shared" si="109"/>
        <v>0</v>
      </c>
      <c r="AJ107" s="93">
        <f t="shared" si="109"/>
        <v>75</v>
      </c>
      <c r="AK107" s="54"/>
      <c r="AL107" s="54"/>
      <c r="AM107" s="54"/>
      <c r="AN107" s="52"/>
    </row>
    <row r="108" spans="2:40" x14ac:dyDescent="0.2">
      <c r="B108" s="138"/>
      <c r="C108" s="117"/>
      <c r="D108" s="117" t="s">
        <v>549</v>
      </c>
      <c r="E108" s="101">
        <f t="shared" ref="E108:E117" si="110">I108+M108+Q108+U108+Y108+AC108+AG108</f>
        <v>2</v>
      </c>
      <c r="F108" s="101">
        <f t="shared" si="102"/>
        <v>0</v>
      </c>
      <c r="G108" s="101">
        <f t="shared" ref="G108" si="111">K108+O108+S108+W108+AA108+AE108+AI108</f>
        <v>0</v>
      </c>
      <c r="H108" s="101">
        <f t="shared" ref="H108" si="112">L108+P108+T108+X108+AB108+AF108+AJ108</f>
        <v>2</v>
      </c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8">
        <v>2</v>
      </c>
      <c r="AH108" s="98">
        <v>0</v>
      </c>
      <c r="AI108" s="98">
        <v>0</v>
      </c>
      <c r="AJ108" s="98">
        <f>SUM(AG108:AI108)</f>
        <v>2</v>
      </c>
      <c r="AK108" s="54"/>
      <c r="AL108" s="54"/>
      <c r="AM108" s="54"/>
      <c r="AN108" s="52"/>
    </row>
    <row r="109" spans="2:40" x14ac:dyDescent="0.2">
      <c r="B109" s="127"/>
      <c r="C109" s="128" t="s">
        <v>290</v>
      </c>
      <c r="D109" s="129" t="s">
        <v>533</v>
      </c>
      <c r="E109" s="101">
        <f t="shared" si="110"/>
        <v>8</v>
      </c>
      <c r="F109" s="101">
        <f t="shared" si="102"/>
        <v>4</v>
      </c>
      <c r="G109" s="101">
        <f t="shared" si="102"/>
        <v>0</v>
      </c>
      <c r="H109" s="101">
        <f t="shared" si="86"/>
        <v>12</v>
      </c>
      <c r="I109" s="98">
        <v>0</v>
      </c>
      <c r="J109" s="98">
        <v>0</v>
      </c>
      <c r="K109" s="98">
        <v>0</v>
      </c>
      <c r="L109" s="98">
        <f>SUM(I109:K109)</f>
        <v>0</v>
      </c>
      <c r="M109" s="98">
        <v>0</v>
      </c>
      <c r="N109" s="98">
        <v>0</v>
      </c>
      <c r="O109" s="98">
        <v>0</v>
      </c>
      <c r="P109" s="98">
        <f>SUM(M109:O109)</f>
        <v>0</v>
      </c>
      <c r="Q109" s="98">
        <v>0</v>
      </c>
      <c r="R109" s="98">
        <v>0</v>
      </c>
      <c r="S109" s="98">
        <v>0</v>
      </c>
      <c r="T109" s="98">
        <f>SUM(Q109:S109)</f>
        <v>0</v>
      </c>
      <c r="U109" s="98">
        <v>0</v>
      </c>
      <c r="V109" s="98">
        <v>0</v>
      </c>
      <c r="W109" s="98">
        <v>0</v>
      </c>
      <c r="X109" s="98">
        <v>0</v>
      </c>
      <c r="Y109" s="98">
        <v>2</v>
      </c>
      <c r="Z109" s="98">
        <v>0</v>
      </c>
      <c r="AA109" s="98">
        <v>0</v>
      </c>
      <c r="AB109" s="98">
        <f>SUM(Y109:AA109)</f>
        <v>2</v>
      </c>
      <c r="AC109" s="98">
        <v>2</v>
      </c>
      <c r="AD109" s="98">
        <v>0</v>
      </c>
      <c r="AE109" s="98">
        <v>0</v>
      </c>
      <c r="AF109" s="98">
        <f>SUM(AC109:AE109)</f>
        <v>2</v>
      </c>
      <c r="AG109" s="98">
        <v>4</v>
      </c>
      <c r="AH109" s="98">
        <v>4</v>
      </c>
      <c r="AI109" s="98">
        <v>0</v>
      </c>
      <c r="AJ109" s="98">
        <f t="shared" ref="AJ109:AJ117" si="113">SUM(AG109:AI109)</f>
        <v>8</v>
      </c>
      <c r="AK109" s="54"/>
      <c r="AL109" s="54"/>
      <c r="AM109" s="54"/>
      <c r="AN109" s="52"/>
    </row>
    <row r="110" spans="2:40" x14ac:dyDescent="0.2">
      <c r="B110" s="127"/>
      <c r="C110" s="128" t="s">
        <v>293</v>
      </c>
      <c r="D110" s="129" t="s">
        <v>534</v>
      </c>
      <c r="E110" s="101">
        <f t="shared" si="110"/>
        <v>7</v>
      </c>
      <c r="F110" s="101">
        <f t="shared" si="102"/>
        <v>18</v>
      </c>
      <c r="G110" s="101">
        <f t="shared" si="102"/>
        <v>0</v>
      </c>
      <c r="H110" s="101">
        <f t="shared" ref="H110:H117" si="114">SUM(E110:G110)</f>
        <v>25</v>
      </c>
      <c r="I110" s="98">
        <v>2</v>
      </c>
      <c r="J110" s="98">
        <v>4</v>
      </c>
      <c r="K110" s="98">
        <v>0</v>
      </c>
      <c r="L110" s="98">
        <f t="shared" ref="L110:L117" si="115">SUM(I110:K110)</f>
        <v>6</v>
      </c>
      <c r="M110" s="98">
        <v>2</v>
      </c>
      <c r="N110" s="98">
        <v>0</v>
      </c>
      <c r="O110" s="98">
        <v>0</v>
      </c>
      <c r="P110" s="98">
        <f t="shared" ref="P110:P117" si="116">SUM(M110:O110)</f>
        <v>2</v>
      </c>
      <c r="Q110" s="98">
        <v>0</v>
      </c>
      <c r="R110" s="98">
        <v>2</v>
      </c>
      <c r="S110" s="98">
        <v>0</v>
      </c>
      <c r="T110" s="98">
        <f t="shared" ref="T110:T117" si="117">SUM(Q110:S110)</f>
        <v>2</v>
      </c>
      <c r="U110" s="98">
        <v>0</v>
      </c>
      <c r="V110" s="98">
        <v>1</v>
      </c>
      <c r="W110" s="98">
        <v>0</v>
      </c>
      <c r="X110" s="98">
        <v>0</v>
      </c>
      <c r="Y110" s="98">
        <v>0</v>
      </c>
      <c r="Z110" s="98">
        <v>2</v>
      </c>
      <c r="AA110" s="98">
        <v>0</v>
      </c>
      <c r="AB110" s="98">
        <f t="shared" ref="AB110:AB117" si="118">SUM(Y110:AA110)</f>
        <v>2</v>
      </c>
      <c r="AC110" s="98">
        <v>0</v>
      </c>
      <c r="AD110" s="98">
        <v>3</v>
      </c>
      <c r="AE110" s="98">
        <v>0</v>
      </c>
      <c r="AF110" s="98">
        <f t="shared" ref="AF110:AF117" si="119">SUM(AC110:AE110)</f>
        <v>3</v>
      </c>
      <c r="AG110" s="98">
        <v>3</v>
      </c>
      <c r="AH110" s="98">
        <v>6</v>
      </c>
      <c r="AI110" s="98">
        <v>0</v>
      </c>
      <c r="AJ110" s="98">
        <f t="shared" si="113"/>
        <v>9</v>
      </c>
      <c r="AK110" s="54"/>
      <c r="AL110" s="54"/>
      <c r="AM110" s="54"/>
      <c r="AN110" s="52"/>
    </row>
    <row r="111" spans="2:40" x14ac:dyDescent="0.2">
      <c r="B111" s="127"/>
      <c r="C111" s="128" t="s">
        <v>521</v>
      </c>
      <c r="D111" s="129" t="s">
        <v>535</v>
      </c>
      <c r="E111" s="101">
        <f t="shared" si="110"/>
        <v>0</v>
      </c>
      <c r="F111" s="101">
        <f t="shared" si="102"/>
        <v>0</v>
      </c>
      <c r="G111" s="101">
        <f t="shared" si="102"/>
        <v>0</v>
      </c>
      <c r="H111" s="101">
        <f t="shared" si="114"/>
        <v>0</v>
      </c>
      <c r="I111" s="98">
        <v>0</v>
      </c>
      <c r="J111" s="98">
        <v>0</v>
      </c>
      <c r="K111" s="98">
        <v>0</v>
      </c>
      <c r="L111" s="98">
        <f t="shared" si="115"/>
        <v>0</v>
      </c>
      <c r="M111" s="98">
        <v>0</v>
      </c>
      <c r="N111" s="98">
        <v>0</v>
      </c>
      <c r="O111" s="98">
        <v>0</v>
      </c>
      <c r="P111" s="98">
        <f t="shared" si="116"/>
        <v>0</v>
      </c>
      <c r="Q111" s="98">
        <v>0</v>
      </c>
      <c r="R111" s="98">
        <v>0</v>
      </c>
      <c r="S111" s="98">
        <v>0</v>
      </c>
      <c r="T111" s="98">
        <f t="shared" si="117"/>
        <v>0</v>
      </c>
      <c r="U111" s="98">
        <v>0</v>
      </c>
      <c r="V111" s="98">
        <v>0</v>
      </c>
      <c r="W111" s="98">
        <v>0</v>
      </c>
      <c r="X111" s="98">
        <v>0</v>
      </c>
      <c r="Y111" s="98">
        <v>0</v>
      </c>
      <c r="Z111" s="98">
        <v>0</v>
      </c>
      <c r="AA111" s="98">
        <v>0</v>
      </c>
      <c r="AB111" s="98">
        <f t="shared" si="118"/>
        <v>0</v>
      </c>
      <c r="AC111" s="98">
        <v>0</v>
      </c>
      <c r="AD111" s="98">
        <v>0</v>
      </c>
      <c r="AE111" s="98">
        <v>0</v>
      </c>
      <c r="AF111" s="98">
        <f t="shared" si="119"/>
        <v>0</v>
      </c>
      <c r="AG111" s="98">
        <v>0</v>
      </c>
      <c r="AH111" s="98">
        <v>0</v>
      </c>
      <c r="AI111" s="98">
        <v>0</v>
      </c>
      <c r="AJ111" s="98">
        <f t="shared" si="113"/>
        <v>0</v>
      </c>
      <c r="AK111" s="54"/>
      <c r="AL111" s="54"/>
      <c r="AM111" s="54"/>
      <c r="AN111" s="52"/>
    </row>
    <row r="112" spans="2:40" x14ac:dyDescent="0.2">
      <c r="B112" s="127"/>
      <c r="C112" s="128" t="s">
        <v>295</v>
      </c>
      <c r="D112" s="129" t="s">
        <v>536</v>
      </c>
      <c r="E112" s="101">
        <f t="shared" si="110"/>
        <v>2</v>
      </c>
      <c r="F112" s="101">
        <f t="shared" si="102"/>
        <v>2</v>
      </c>
      <c r="G112" s="101">
        <f t="shared" si="102"/>
        <v>0</v>
      </c>
      <c r="H112" s="101">
        <f t="shared" si="114"/>
        <v>4</v>
      </c>
      <c r="I112" s="98">
        <v>0</v>
      </c>
      <c r="J112" s="98">
        <v>0</v>
      </c>
      <c r="K112" s="98">
        <v>0</v>
      </c>
      <c r="L112" s="98">
        <f t="shared" si="115"/>
        <v>0</v>
      </c>
      <c r="M112" s="98">
        <v>0</v>
      </c>
      <c r="N112" s="98">
        <v>0</v>
      </c>
      <c r="O112" s="98">
        <v>0</v>
      </c>
      <c r="P112" s="98">
        <f t="shared" si="116"/>
        <v>0</v>
      </c>
      <c r="Q112" s="98">
        <v>0</v>
      </c>
      <c r="R112" s="98">
        <v>0</v>
      </c>
      <c r="S112" s="98">
        <v>0</v>
      </c>
      <c r="T112" s="98">
        <f t="shared" si="117"/>
        <v>0</v>
      </c>
      <c r="U112" s="98">
        <v>0</v>
      </c>
      <c r="V112" s="98">
        <v>0</v>
      </c>
      <c r="W112" s="98">
        <v>0</v>
      </c>
      <c r="X112" s="98">
        <v>0</v>
      </c>
      <c r="Y112" s="98">
        <v>0</v>
      </c>
      <c r="Z112" s="98">
        <v>0</v>
      </c>
      <c r="AA112" s="98">
        <v>0</v>
      </c>
      <c r="AB112" s="98">
        <f t="shared" si="118"/>
        <v>0</v>
      </c>
      <c r="AC112" s="98">
        <v>0</v>
      </c>
      <c r="AD112" s="98">
        <v>2</v>
      </c>
      <c r="AE112" s="98">
        <v>0</v>
      </c>
      <c r="AF112" s="98">
        <f t="shared" si="119"/>
        <v>2</v>
      </c>
      <c r="AG112" s="98">
        <v>2</v>
      </c>
      <c r="AH112" s="98">
        <v>0</v>
      </c>
      <c r="AI112" s="98">
        <v>0</v>
      </c>
      <c r="AJ112" s="98">
        <f t="shared" si="113"/>
        <v>2</v>
      </c>
      <c r="AK112" s="54"/>
      <c r="AL112" s="54"/>
      <c r="AM112" s="54"/>
      <c r="AN112" s="52"/>
    </row>
    <row r="113" spans="2:40" x14ac:dyDescent="0.2">
      <c r="B113" s="127"/>
      <c r="C113" s="128" t="s">
        <v>297</v>
      </c>
      <c r="D113" s="129" t="s">
        <v>537</v>
      </c>
      <c r="E113" s="101">
        <f t="shared" si="110"/>
        <v>30</v>
      </c>
      <c r="F113" s="101">
        <f t="shared" si="102"/>
        <v>21</v>
      </c>
      <c r="G113" s="101">
        <f t="shared" si="102"/>
        <v>0</v>
      </c>
      <c r="H113" s="101">
        <f t="shared" si="114"/>
        <v>51</v>
      </c>
      <c r="I113" s="98">
        <v>0</v>
      </c>
      <c r="J113" s="98">
        <v>0</v>
      </c>
      <c r="K113" s="98">
        <v>0</v>
      </c>
      <c r="L113" s="98">
        <f t="shared" si="115"/>
        <v>0</v>
      </c>
      <c r="M113" s="98">
        <v>0</v>
      </c>
      <c r="N113" s="98">
        <v>0</v>
      </c>
      <c r="O113" s="98">
        <v>0</v>
      </c>
      <c r="P113" s="98">
        <f t="shared" si="116"/>
        <v>0</v>
      </c>
      <c r="Q113" s="98">
        <v>0</v>
      </c>
      <c r="R113" s="98">
        <v>1</v>
      </c>
      <c r="S113" s="98">
        <v>0</v>
      </c>
      <c r="T113" s="98">
        <f t="shared" si="117"/>
        <v>1</v>
      </c>
      <c r="U113" s="98">
        <v>0</v>
      </c>
      <c r="V113" s="98">
        <v>0</v>
      </c>
      <c r="W113" s="98">
        <v>0</v>
      </c>
      <c r="X113" s="98">
        <v>0</v>
      </c>
      <c r="Y113" s="98">
        <v>9</v>
      </c>
      <c r="Z113" s="98">
        <v>1</v>
      </c>
      <c r="AA113" s="98">
        <v>0</v>
      </c>
      <c r="AB113" s="98">
        <f t="shared" si="118"/>
        <v>10</v>
      </c>
      <c r="AC113" s="98">
        <v>3</v>
      </c>
      <c r="AD113" s="98">
        <v>8</v>
      </c>
      <c r="AE113" s="98">
        <v>0</v>
      </c>
      <c r="AF113" s="98">
        <f t="shared" si="119"/>
        <v>11</v>
      </c>
      <c r="AG113" s="98">
        <v>18</v>
      </c>
      <c r="AH113" s="98">
        <v>11</v>
      </c>
      <c r="AI113" s="98">
        <v>0</v>
      </c>
      <c r="AJ113" s="98">
        <f t="shared" si="113"/>
        <v>29</v>
      </c>
      <c r="AK113" s="54"/>
      <c r="AL113" s="54"/>
      <c r="AM113" s="54"/>
      <c r="AN113" s="52"/>
    </row>
    <row r="114" spans="2:40" x14ac:dyDescent="0.2">
      <c r="B114" s="127"/>
      <c r="C114" s="128" t="s">
        <v>299</v>
      </c>
      <c r="D114" s="129" t="s">
        <v>538</v>
      </c>
      <c r="E114" s="101">
        <f t="shared" si="110"/>
        <v>3</v>
      </c>
      <c r="F114" s="101">
        <f t="shared" si="102"/>
        <v>0</v>
      </c>
      <c r="G114" s="101">
        <f t="shared" si="102"/>
        <v>0</v>
      </c>
      <c r="H114" s="101">
        <f t="shared" si="114"/>
        <v>3</v>
      </c>
      <c r="I114" s="98">
        <v>0</v>
      </c>
      <c r="J114" s="98">
        <v>0</v>
      </c>
      <c r="K114" s="98">
        <v>0</v>
      </c>
      <c r="L114" s="98">
        <f t="shared" si="115"/>
        <v>0</v>
      </c>
      <c r="M114" s="98">
        <v>0</v>
      </c>
      <c r="N114" s="98">
        <v>0</v>
      </c>
      <c r="O114" s="98">
        <v>0</v>
      </c>
      <c r="P114" s="98">
        <f t="shared" si="116"/>
        <v>0</v>
      </c>
      <c r="Q114" s="98">
        <v>0</v>
      </c>
      <c r="R114" s="98">
        <v>0</v>
      </c>
      <c r="S114" s="98">
        <v>0</v>
      </c>
      <c r="T114" s="98">
        <f t="shared" si="117"/>
        <v>0</v>
      </c>
      <c r="U114" s="98">
        <v>0</v>
      </c>
      <c r="V114" s="98">
        <v>0</v>
      </c>
      <c r="W114" s="98">
        <v>0</v>
      </c>
      <c r="X114" s="98">
        <v>0</v>
      </c>
      <c r="Y114" s="98">
        <v>0</v>
      </c>
      <c r="Z114" s="98">
        <v>0</v>
      </c>
      <c r="AA114" s="98">
        <v>0</v>
      </c>
      <c r="AB114" s="98">
        <f t="shared" si="118"/>
        <v>0</v>
      </c>
      <c r="AC114" s="98">
        <v>0</v>
      </c>
      <c r="AD114" s="98">
        <v>0</v>
      </c>
      <c r="AE114" s="98">
        <v>0</v>
      </c>
      <c r="AF114" s="98">
        <f t="shared" si="119"/>
        <v>0</v>
      </c>
      <c r="AG114" s="98">
        <v>3</v>
      </c>
      <c r="AH114" s="98">
        <v>0</v>
      </c>
      <c r="AI114" s="98">
        <v>0</v>
      </c>
      <c r="AJ114" s="98">
        <f t="shared" si="113"/>
        <v>3</v>
      </c>
      <c r="AK114" s="54"/>
      <c r="AL114" s="54"/>
      <c r="AM114" s="54"/>
      <c r="AN114" s="52"/>
    </row>
    <row r="115" spans="2:40" x14ac:dyDescent="0.2">
      <c r="B115" s="127"/>
      <c r="C115" s="128" t="s">
        <v>301</v>
      </c>
      <c r="D115" s="129" t="s">
        <v>491</v>
      </c>
      <c r="E115" s="101">
        <f t="shared" si="110"/>
        <v>8</v>
      </c>
      <c r="F115" s="101">
        <f t="shared" si="102"/>
        <v>6</v>
      </c>
      <c r="G115" s="101">
        <f t="shared" si="102"/>
        <v>0</v>
      </c>
      <c r="H115" s="101">
        <f t="shared" si="114"/>
        <v>14</v>
      </c>
      <c r="I115" s="98">
        <v>0</v>
      </c>
      <c r="J115" s="98">
        <v>0</v>
      </c>
      <c r="K115" s="98">
        <v>0</v>
      </c>
      <c r="L115" s="98">
        <f t="shared" si="115"/>
        <v>0</v>
      </c>
      <c r="M115" s="98">
        <v>0</v>
      </c>
      <c r="N115" s="98">
        <v>0</v>
      </c>
      <c r="O115" s="98">
        <v>0</v>
      </c>
      <c r="P115" s="98">
        <f t="shared" si="116"/>
        <v>0</v>
      </c>
      <c r="Q115" s="98">
        <v>0</v>
      </c>
      <c r="R115" s="98">
        <v>0</v>
      </c>
      <c r="S115" s="98">
        <v>0</v>
      </c>
      <c r="T115" s="98">
        <f t="shared" si="117"/>
        <v>0</v>
      </c>
      <c r="U115" s="98">
        <v>0</v>
      </c>
      <c r="V115" s="98">
        <v>0</v>
      </c>
      <c r="W115" s="98">
        <v>0</v>
      </c>
      <c r="X115" s="98">
        <v>0</v>
      </c>
      <c r="Y115" s="98">
        <v>4</v>
      </c>
      <c r="Z115" s="98">
        <v>1</v>
      </c>
      <c r="AA115" s="98">
        <v>0</v>
      </c>
      <c r="AB115" s="98">
        <f t="shared" si="118"/>
        <v>5</v>
      </c>
      <c r="AC115" s="98">
        <v>1</v>
      </c>
      <c r="AD115" s="98">
        <v>0</v>
      </c>
      <c r="AE115" s="98">
        <v>0</v>
      </c>
      <c r="AF115" s="98">
        <f t="shared" si="119"/>
        <v>1</v>
      </c>
      <c r="AG115" s="98">
        <v>3</v>
      </c>
      <c r="AH115" s="98">
        <v>5</v>
      </c>
      <c r="AI115" s="98">
        <v>0</v>
      </c>
      <c r="AJ115" s="98">
        <f t="shared" si="113"/>
        <v>8</v>
      </c>
      <c r="AK115" s="54"/>
      <c r="AL115" s="54"/>
      <c r="AM115" s="54"/>
      <c r="AN115" s="52"/>
    </row>
    <row r="116" spans="2:40" x14ac:dyDescent="0.2">
      <c r="B116" s="127"/>
      <c r="C116" s="128" t="s">
        <v>303</v>
      </c>
      <c r="D116" s="129" t="s">
        <v>539</v>
      </c>
      <c r="E116" s="101">
        <f t="shared" si="110"/>
        <v>4</v>
      </c>
      <c r="F116" s="101">
        <f t="shared" si="102"/>
        <v>3</v>
      </c>
      <c r="G116" s="101">
        <f t="shared" si="102"/>
        <v>0</v>
      </c>
      <c r="H116" s="101">
        <f t="shared" si="114"/>
        <v>7</v>
      </c>
      <c r="I116" s="98">
        <v>0</v>
      </c>
      <c r="J116" s="98">
        <v>0</v>
      </c>
      <c r="K116" s="98">
        <v>0</v>
      </c>
      <c r="L116" s="98">
        <f t="shared" si="115"/>
        <v>0</v>
      </c>
      <c r="M116" s="98">
        <v>0</v>
      </c>
      <c r="N116" s="98">
        <v>0</v>
      </c>
      <c r="O116" s="98">
        <v>0</v>
      </c>
      <c r="P116" s="98">
        <f t="shared" si="116"/>
        <v>0</v>
      </c>
      <c r="Q116" s="98">
        <v>0</v>
      </c>
      <c r="R116" s="98">
        <v>0</v>
      </c>
      <c r="S116" s="98">
        <v>0</v>
      </c>
      <c r="T116" s="98">
        <f t="shared" si="117"/>
        <v>0</v>
      </c>
      <c r="U116" s="98">
        <v>0</v>
      </c>
      <c r="V116" s="98">
        <v>0</v>
      </c>
      <c r="W116" s="98">
        <v>0</v>
      </c>
      <c r="X116" s="98">
        <v>0</v>
      </c>
      <c r="Y116" s="98">
        <v>2</v>
      </c>
      <c r="Z116" s="98">
        <v>1</v>
      </c>
      <c r="AA116" s="98">
        <v>0</v>
      </c>
      <c r="AB116" s="98">
        <f t="shared" si="118"/>
        <v>3</v>
      </c>
      <c r="AC116" s="98">
        <v>1</v>
      </c>
      <c r="AD116" s="98">
        <v>0</v>
      </c>
      <c r="AE116" s="98">
        <v>0</v>
      </c>
      <c r="AF116" s="98">
        <f t="shared" si="119"/>
        <v>1</v>
      </c>
      <c r="AG116" s="98">
        <v>1</v>
      </c>
      <c r="AH116" s="98">
        <v>2</v>
      </c>
      <c r="AI116" s="98">
        <v>0</v>
      </c>
      <c r="AJ116" s="98">
        <f t="shared" si="113"/>
        <v>3</v>
      </c>
      <c r="AK116" s="54"/>
      <c r="AL116" s="54"/>
      <c r="AM116" s="54"/>
      <c r="AN116" s="52"/>
    </row>
    <row r="117" spans="2:40" x14ac:dyDescent="0.2">
      <c r="B117" s="127"/>
      <c r="C117" s="128" t="s">
        <v>305</v>
      </c>
      <c r="D117" s="129" t="s">
        <v>540</v>
      </c>
      <c r="E117" s="101">
        <f t="shared" si="110"/>
        <v>12</v>
      </c>
      <c r="F117" s="101">
        <f t="shared" si="102"/>
        <v>12</v>
      </c>
      <c r="G117" s="101">
        <f t="shared" si="102"/>
        <v>0</v>
      </c>
      <c r="H117" s="101">
        <f t="shared" si="114"/>
        <v>24</v>
      </c>
      <c r="I117" s="98">
        <v>0</v>
      </c>
      <c r="J117" s="98">
        <v>0</v>
      </c>
      <c r="K117" s="98">
        <v>0</v>
      </c>
      <c r="L117" s="98">
        <f t="shared" si="115"/>
        <v>0</v>
      </c>
      <c r="M117" s="98">
        <v>1</v>
      </c>
      <c r="N117" s="98">
        <v>2</v>
      </c>
      <c r="O117" s="98">
        <v>0</v>
      </c>
      <c r="P117" s="98">
        <f t="shared" si="116"/>
        <v>3</v>
      </c>
      <c r="Q117" s="98">
        <v>0</v>
      </c>
      <c r="R117" s="98">
        <v>0</v>
      </c>
      <c r="S117" s="98">
        <v>0</v>
      </c>
      <c r="T117" s="98">
        <f t="shared" si="117"/>
        <v>0</v>
      </c>
      <c r="U117" s="98">
        <v>0</v>
      </c>
      <c r="V117" s="98">
        <v>2</v>
      </c>
      <c r="W117" s="98">
        <v>0</v>
      </c>
      <c r="X117" s="98">
        <v>0</v>
      </c>
      <c r="Y117" s="98">
        <v>1</v>
      </c>
      <c r="Z117" s="98">
        <v>1</v>
      </c>
      <c r="AA117" s="98">
        <v>0</v>
      </c>
      <c r="AB117" s="98">
        <f t="shared" si="118"/>
        <v>2</v>
      </c>
      <c r="AC117" s="98">
        <v>3</v>
      </c>
      <c r="AD117" s="98">
        <v>3</v>
      </c>
      <c r="AE117" s="98">
        <v>0</v>
      </c>
      <c r="AF117" s="98">
        <f t="shared" si="119"/>
        <v>6</v>
      </c>
      <c r="AG117" s="98">
        <v>7</v>
      </c>
      <c r="AH117" s="98">
        <v>4</v>
      </c>
      <c r="AI117" s="98">
        <v>0</v>
      </c>
      <c r="AJ117" s="98">
        <f t="shared" si="113"/>
        <v>11</v>
      </c>
      <c r="AK117" s="54"/>
      <c r="AL117" s="54"/>
      <c r="AM117" s="54"/>
      <c r="AN117" s="52"/>
    </row>
  </sheetData>
  <mergeCells count="24">
    <mergeCell ref="I8:K8"/>
    <mergeCell ref="L8:L9"/>
    <mergeCell ref="P8:P9"/>
    <mergeCell ref="T8:T9"/>
    <mergeCell ref="C1:AJ1"/>
    <mergeCell ref="C2:AJ2"/>
    <mergeCell ref="C3:AJ3"/>
    <mergeCell ref="C5:AJ5"/>
    <mergeCell ref="C6:AJ6"/>
    <mergeCell ref="AG8:AI8"/>
    <mergeCell ref="AJ8:AJ9"/>
    <mergeCell ref="AF4:AJ4"/>
    <mergeCell ref="M8:O8"/>
    <mergeCell ref="Q8:S8"/>
    <mergeCell ref="U8:W8"/>
    <mergeCell ref="Y8:AA8"/>
    <mergeCell ref="AC8:AE8"/>
    <mergeCell ref="X8:X9"/>
    <mergeCell ref="AB8:AB9"/>
    <mergeCell ref="AF8:AF9"/>
    <mergeCell ref="C7:AJ7"/>
    <mergeCell ref="C8:D9"/>
    <mergeCell ref="E8:G8"/>
    <mergeCell ref="H8:H9"/>
  </mergeCells>
  <pageMargins left="0.7" right="0.7" top="0.75" bottom="0.75" header="0.3" footer="0.3"/>
  <pageSetup orientation="portrait" r:id="rId1"/>
  <ignoredErrors>
    <ignoredError sqref="T10:T11 P10 L15 H16 X10 G108:H108" formula="1"/>
    <ignoredError sqref="AB109:AB11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AB8A-2A37-4560-8E9A-06CD9DC95B80}">
  <dimension ref="B1:AV117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12" sqref="A12"/>
    </sheetView>
  </sheetViews>
  <sheetFormatPr defaultRowHeight="12.75" x14ac:dyDescent="0.2"/>
  <cols>
    <col min="1" max="1" width="9.140625" style="51"/>
    <col min="2" max="2" width="12.85546875" style="51" customWidth="1"/>
    <col min="3" max="3" width="6" style="51" bestFit="1" customWidth="1"/>
    <col min="4" max="4" width="39.140625" style="72" bestFit="1" customWidth="1"/>
    <col min="5" max="6" width="6.5703125" style="72" customWidth="1"/>
    <col min="7" max="8" width="6.42578125" style="72" customWidth="1"/>
    <col min="9" max="9" width="7.5703125" style="72" customWidth="1"/>
    <col min="10" max="11" width="6.5703125" style="72" customWidth="1"/>
    <col min="12" max="13" width="6.42578125" style="72" customWidth="1"/>
    <col min="14" max="19" width="6.5703125" style="72" customWidth="1"/>
    <col min="20" max="23" width="6.85546875" style="72" customWidth="1"/>
    <col min="24" max="25" width="6.5703125" style="72" customWidth="1"/>
    <col min="26" max="28" width="6.42578125" style="72" customWidth="1"/>
    <col min="29" max="29" width="6.5703125" style="72" customWidth="1"/>
    <col min="30" max="33" width="6.28515625" style="72" customWidth="1"/>
    <col min="34" max="38" width="6.140625" style="72" customWidth="1"/>
    <col min="39" max="39" width="6.28515625" style="72" customWidth="1"/>
    <col min="40" max="43" width="7" style="72" customWidth="1"/>
    <col min="44" max="44" width="7" style="51" customWidth="1"/>
    <col min="45" max="16384" width="9.140625" style="51"/>
  </cols>
  <sheetData>
    <row r="1" spans="2:48" ht="15" x14ac:dyDescent="0.2">
      <c r="C1" s="233" t="s">
        <v>11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41"/>
      <c r="AP1" s="241"/>
      <c r="AQ1" s="241"/>
      <c r="AR1" s="241"/>
    </row>
    <row r="2" spans="2:48" ht="15" x14ac:dyDescent="0.2">
      <c r="C2" s="233" t="s">
        <v>12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41"/>
      <c r="AP2" s="241"/>
      <c r="AQ2" s="241"/>
      <c r="AR2" s="241"/>
    </row>
    <row r="3" spans="2:48" ht="15" x14ac:dyDescent="0.2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41"/>
      <c r="AP3" s="241"/>
      <c r="AQ3" s="241"/>
      <c r="AR3" s="241"/>
    </row>
    <row r="4" spans="2:48" ht="15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18"/>
      <c r="AJ4" s="118"/>
      <c r="AK4" s="118"/>
      <c r="AL4" s="118"/>
      <c r="AM4" s="225" t="s">
        <v>526</v>
      </c>
      <c r="AN4" s="225"/>
      <c r="AO4" s="225"/>
      <c r="AP4" s="225"/>
      <c r="AQ4" s="225"/>
      <c r="AR4" s="225"/>
    </row>
    <row r="5" spans="2:48" ht="15" x14ac:dyDescent="0.2">
      <c r="C5" s="234" t="s">
        <v>13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43"/>
      <c r="AP5" s="243"/>
      <c r="AQ5" s="243"/>
      <c r="AR5" s="243"/>
    </row>
    <row r="6" spans="2:48" ht="15" x14ac:dyDescent="0.2">
      <c r="C6" s="235" t="s">
        <v>528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9"/>
      <c r="AP6" s="239"/>
      <c r="AQ6" s="239"/>
      <c r="AR6" s="239"/>
    </row>
    <row r="7" spans="2:48" x14ac:dyDescent="0.2">
      <c r="C7" s="227" t="s">
        <v>14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40"/>
      <c r="AP7" s="240"/>
      <c r="AQ7" s="240"/>
      <c r="AR7" s="240"/>
    </row>
    <row r="8" spans="2:48" ht="25.5" customHeight="1" x14ac:dyDescent="0.2">
      <c r="B8" s="131"/>
      <c r="C8" s="246" t="s">
        <v>426</v>
      </c>
      <c r="D8" s="246"/>
      <c r="E8" s="246" t="s">
        <v>427</v>
      </c>
      <c r="F8" s="246"/>
      <c r="G8" s="246"/>
      <c r="H8" s="137"/>
      <c r="I8" s="246" t="s">
        <v>16</v>
      </c>
      <c r="J8" s="249" t="s">
        <v>17</v>
      </c>
      <c r="K8" s="250"/>
      <c r="L8" s="250"/>
      <c r="M8" s="251"/>
      <c r="N8" s="246" t="s">
        <v>16</v>
      </c>
      <c r="O8" s="255" t="s">
        <v>18</v>
      </c>
      <c r="P8" s="256"/>
      <c r="Q8" s="256"/>
      <c r="R8" s="257"/>
      <c r="S8" s="252" t="s">
        <v>16</v>
      </c>
      <c r="T8" s="249" t="s">
        <v>19</v>
      </c>
      <c r="U8" s="250"/>
      <c r="V8" s="250"/>
      <c r="W8" s="251"/>
      <c r="X8" s="246" t="s">
        <v>16</v>
      </c>
      <c r="Y8" s="249" t="s">
        <v>20</v>
      </c>
      <c r="Z8" s="250"/>
      <c r="AA8" s="250"/>
      <c r="AB8" s="251"/>
      <c r="AC8" s="246" t="s">
        <v>16</v>
      </c>
      <c r="AD8" s="249" t="s">
        <v>21</v>
      </c>
      <c r="AE8" s="250"/>
      <c r="AF8" s="250"/>
      <c r="AG8" s="251"/>
      <c r="AH8" s="246" t="s">
        <v>16</v>
      </c>
      <c r="AI8" s="249" t="s">
        <v>23</v>
      </c>
      <c r="AJ8" s="250"/>
      <c r="AK8" s="250"/>
      <c r="AL8" s="251"/>
      <c r="AM8" s="246" t="s">
        <v>16</v>
      </c>
      <c r="AN8" s="249" t="s">
        <v>24</v>
      </c>
      <c r="AO8" s="250"/>
      <c r="AP8" s="250"/>
      <c r="AQ8" s="251"/>
      <c r="AR8" s="246" t="s">
        <v>16</v>
      </c>
    </row>
    <row r="9" spans="2:48" ht="38.25" x14ac:dyDescent="0.2">
      <c r="B9" s="131"/>
      <c r="C9" s="246"/>
      <c r="D9" s="246"/>
      <c r="E9" s="137" t="s">
        <v>25</v>
      </c>
      <c r="F9" s="137" t="s">
        <v>26</v>
      </c>
      <c r="G9" s="137" t="s">
        <v>27</v>
      </c>
      <c r="H9" s="137" t="s">
        <v>553</v>
      </c>
      <c r="I9" s="246"/>
      <c r="J9" s="137" t="s">
        <v>25</v>
      </c>
      <c r="K9" s="137" t="s">
        <v>26</v>
      </c>
      <c r="L9" s="137" t="s">
        <v>27</v>
      </c>
      <c r="M9" s="137" t="s">
        <v>551</v>
      </c>
      <c r="N9" s="246"/>
      <c r="O9" s="137" t="s">
        <v>25</v>
      </c>
      <c r="P9" s="137" t="s">
        <v>26</v>
      </c>
      <c r="Q9" s="137" t="s">
        <v>27</v>
      </c>
      <c r="R9" s="254" t="s">
        <v>551</v>
      </c>
      <c r="S9" s="253"/>
      <c r="T9" s="137" t="s">
        <v>25</v>
      </c>
      <c r="U9" s="137" t="s">
        <v>26</v>
      </c>
      <c r="V9" s="137" t="s">
        <v>27</v>
      </c>
      <c r="W9" s="137" t="s">
        <v>551</v>
      </c>
      <c r="X9" s="246"/>
      <c r="Y9" s="137" t="s">
        <v>25</v>
      </c>
      <c r="Z9" s="137" t="s">
        <v>26</v>
      </c>
      <c r="AA9" s="137" t="s">
        <v>27</v>
      </c>
      <c r="AB9" s="137" t="s">
        <v>552</v>
      </c>
      <c r="AC9" s="246"/>
      <c r="AD9" s="137" t="s">
        <v>25</v>
      </c>
      <c r="AE9" s="137" t="s">
        <v>26</v>
      </c>
      <c r="AF9" s="137" t="s">
        <v>27</v>
      </c>
      <c r="AG9" s="137" t="s">
        <v>551</v>
      </c>
      <c r="AH9" s="246"/>
      <c r="AI9" s="137" t="s">
        <v>25</v>
      </c>
      <c r="AJ9" s="137" t="s">
        <v>26</v>
      </c>
      <c r="AK9" s="137" t="s">
        <v>27</v>
      </c>
      <c r="AL9" s="137" t="s">
        <v>553</v>
      </c>
      <c r="AM9" s="246"/>
      <c r="AN9" s="137" t="s">
        <v>25</v>
      </c>
      <c r="AO9" s="137" t="s">
        <v>26</v>
      </c>
      <c r="AP9" s="137" t="s">
        <v>27</v>
      </c>
      <c r="AQ9" s="137" t="s">
        <v>551</v>
      </c>
      <c r="AR9" s="246"/>
    </row>
    <row r="10" spans="2:48" x14ac:dyDescent="0.2">
      <c r="B10" s="131"/>
      <c r="C10" s="123"/>
      <c r="D10" s="79" t="s">
        <v>51</v>
      </c>
      <c r="E10" s="81">
        <f>J10+O10+T10+Y10+AD10+AI10+AN10</f>
        <v>5145</v>
      </c>
      <c r="F10" s="81">
        <f>K10+P10+U10+Z10+AE10+AJ10+AO10</f>
        <v>3267</v>
      </c>
      <c r="G10" s="81">
        <f>L10+Q10+V10+AA10+AF10+AK10+AP10</f>
        <v>23</v>
      </c>
      <c r="H10" s="81">
        <f>M10+R10+W10+AB10+AG10+AL10+AQ10</f>
        <v>21</v>
      </c>
      <c r="I10" s="81">
        <f>SUM(E10:H10)</f>
        <v>8456</v>
      </c>
      <c r="J10" s="81">
        <f>SUM(J14,J28,J32,J43,J55,J61,J80,J84)</f>
        <v>1177</v>
      </c>
      <c r="K10" s="81">
        <f>SUM(K14,K28,K32,K43,K55,K61,K80,K84)</f>
        <v>872</v>
      </c>
      <c r="L10" s="81">
        <f>SUM(L14,L28,L32,L43,L55,L61,L80,L84)</f>
        <v>10</v>
      </c>
      <c r="M10" s="81">
        <f>SUM(M14,M28,M32,M43,M55,M61,M80,M84)</f>
        <v>21</v>
      </c>
      <c r="N10" s="81">
        <f>SUM(N14,N28,N32,N43,N55,N61,N80,N84)</f>
        <v>2080</v>
      </c>
      <c r="O10" s="81">
        <f>SUM(O14,O28,O32,O43,O55,O61,O80,O84)</f>
        <v>1367</v>
      </c>
      <c r="P10" s="81">
        <f>SUM(P14,P28,P32,P43,P55,P61,P80,P84)</f>
        <v>886</v>
      </c>
      <c r="Q10" s="81">
        <f>SUM(Q14,Q28,Q32,Q43,Q55,Q61,Q80,Q84)</f>
        <v>6</v>
      </c>
      <c r="R10" s="81">
        <f>SUM(R14,R28,R32,R43,R55,R61,R80,R84)</f>
        <v>0</v>
      </c>
      <c r="S10" s="81">
        <f>SUM(O10:R10)</f>
        <v>2259</v>
      </c>
      <c r="T10" s="81">
        <f>SUM(T14,T28,T32,T43,T55,T61,T80,T84)</f>
        <v>928</v>
      </c>
      <c r="U10" s="81">
        <f t="shared" ref="U10:W10" si="0">SUM(U14,U28,U32,U43,U55,U61,U80,U84)</f>
        <v>541</v>
      </c>
      <c r="V10" s="81">
        <f t="shared" si="0"/>
        <v>7</v>
      </c>
      <c r="W10" s="81">
        <f t="shared" si="0"/>
        <v>0</v>
      </c>
      <c r="X10" s="81">
        <f>SUM(T10:W10)</f>
        <v>1476</v>
      </c>
      <c r="Y10" s="81">
        <f>SUM(Y14,Y28,Y32,Y43,Y55,Y61,Y80,Y84)</f>
        <v>1615</v>
      </c>
      <c r="Z10" s="81">
        <f>SUM(Z14,Z28,Z32,Z43,Z55,Z61,Z80,Z84)</f>
        <v>944</v>
      </c>
      <c r="AA10" s="81">
        <f>SUM(AA14,AA28,AA32,AA43,AA55,AA61,AA80,AA84)</f>
        <v>0</v>
      </c>
      <c r="AB10" s="81">
        <f>SUM(AB14,AB28,AB32,AB43,AB55,AB61,AB80,AB84)</f>
        <v>0</v>
      </c>
      <c r="AC10" s="81">
        <f>SUM(Y10:AB10)</f>
        <v>2559</v>
      </c>
      <c r="AD10" s="81">
        <f>SUM(AD14,AD28,AD32,AD43,AD55,AD61,AD80,AD84)</f>
        <v>58</v>
      </c>
      <c r="AE10" s="81">
        <f>SUM(AE14,AE28,AE32,AE43,AE55,AE61,AE80,AE84)</f>
        <v>24</v>
      </c>
      <c r="AF10" s="81">
        <f>SUM(AF14,AF28,AF32,AF43,AF55,AF61,AF80,AF84)</f>
        <v>0</v>
      </c>
      <c r="AG10" s="81">
        <f>SUM(AG14,AG28,AG32,AG43,AG55,AG61,AG80,AG84)</f>
        <v>0</v>
      </c>
      <c r="AH10" s="81">
        <f>SUM(AD10:AG10)</f>
        <v>82</v>
      </c>
      <c r="AI10" s="81">
        <f>SUM(AI14,AI28,AI32,AI43,AI55,AI61,AI80,AI84)</f>
        <v>0</v>
      </c>
      <c r="AJ10" s="81">
        <f t="shared" ref="AJ10:AL10" si="1">SUM(AJ14,AJ28,AJ32,AJ43,AJ55,AJ61,AJ80,AJ84)</f>
        <v>0</v>
      </c>
      <c r="AK10" s="81">
        <f t="shared" si="1"/>
        <v>0</v>
      </c>
      <c r="AL10" s="81">
        <f t="shared" si="1"/>
        <v>0</v>
      </c>
      <c r="AM10" s="81">
        <f>SUM(AI10:AL10)</f>
        <v>0</v>
      </c>
      <c r="AN10" s="81">
        <f>SUM(AN14,AN28,AN32,AN43,AN55,AN61,AN80,AN84)</f>
        <v>0</v>
      </c>
      <c r="AO10" s="81">
        <f>SUM(AO14,AO28,AO32,AO43,AO55,AO61,AO80,AO84)</f>
        <v>0</v>
      </c>
      <c r="AP10" s="81">
        <f>SUM(AP14,AP28,AP32,AP43,AP55,AP61,AP80,AP84)</f>
        <v>0</v>
      </c>
      <c r="AQ10" s="81">
        <f>SUM(AQ14,AQ28,AQ32,AQ43,AQ55,AQ61,AQ80,AQ84)</f>
        <v>0</v>
      </c>
      <c r="AR10" s="81">
        <f>SUM(AN10:AQ10)</f>
        <v>0</v>
      </c>
      <c r="AS10" s="52"/>
      <c r="AT10" s="52"/>
      <c r="AU10" s="52"/>
      <c r="AV10" s="52"/>
    </row>
    <row r="11" spans="2:48" x14ac:dyDescent="0.2">
      <c r="B11" s="131"/>
      <c r="C11" s="123"/>
      <c r="D11" s="79" t="s">
        <v>541</v>
      </c>
      <c r="E11" s="81">
        <f>J11+O11+T11+Y11+AD11+AI11+AN11</f>
        <v>103</v>
      </c>
      <c r="F11" s="81">
        <f>K11+P11+U11+Z11+AE11+AJ11+AO11</f>
        <v>74</v>
      </c>
      <c r="G11" s="81">
        <f t="shared" ref="G11:H12" si="2">L11+Q11+V11+AA11+AF11+AK11+AP11</f>
        <v>1</v>
      </c>
      <c r="H11" s="81">
        <f t="shared" si="2"/>
        <v>3</v>
      </c>
      <c r="I11" s="81">
        <f t="shared" ref="I11:I12" si="3">SUM(E11:H11)</f>
        <v>181</v>
      </c>
      <c r="J11" s="81">
        <f>SUM(J107)</f>
        <v>1</v>
      </c>
      <c r="K11" s="81">
        <f t="shared" ref="K11:N11" si="4">SUM(K107)</f>
        <v>0</v>
      </c>
      <c r="L11" s="81">
        <f t="shared" si="4"/>
        <v>0</v>
      </c>
      <c r="M11" s="81">
        <f t="shared" si="4"/>
        <v>0</v>
      </c>
      <c r="N11" s="81">
        <f t="shared" si="4"/>
        <v>1</v>
      </c>
      <c r="O11" s="81">
        <f>SUM(O107)</f>
        <v>1</v>
      </c>
      <c r="P11" s="81">
        <f t="shared" ref="P11:R11" si="5">SUM(P107)</f>
        <v>3</v>
      </c>
      <c r="Q11" s="81">
        <f t="shared" si="5"/>
        <v>0</v>
      </c>
      <c r="R11" s="81">
        <f t="shared" si="5"/>
        <v>0</v>
      </c>
      <c r="S11" s="81">
        <f>SUM(O11:R11)</f>
        <v>4</v>
      </c>
      <c r="T11" s="81">
        <f>SUM(T107)</f>
        <v>2</v>
      </c>
      <c r="U11" s="81">
        <f t="shared" ref="U11:W11" si="6">SUM(U107)</f>
        <v>1</v>
      </c>
      <c r="V11" s="81">
        <f t="shared" si="6"/>
        <v>0</v>
      </c>
      <c r="W11" s="81">
        <f t="shared" si="6"/>
        <v>0</v>
      </c>
      <c r="X11" s="81">
        <f>SUM(T11:W11)</f>
        <v>3</v>
      </c>
      <c r="Y11" s="81">
        <f>SUM(Y107)</f>
        <v>1</v>
      </c>
      <c r="Z11" s="81">
        <f t="shared" ref="Z11:AB11" si="7">SUM(Z107)</f>
        <v>2</v>
      </c>
      <c r="AA11" s="81">
        <f t="shared" si="7"/>
        <v>0</v>
      </c>
      <c r="AB11" s="81">
        <f t="shared" si="7"/>
        <v>0</v>
      </c>
      <c r="AC11" s="81">
        <f>SUM(Y11:AB11)</f>
        <v>3</v>
      </c>
      <c r="AD11" s="81">
        <f>SUM(AD107)</f>
        <v>26</v>
      </c>
      <c r="AE11" s="81">
        <f t="shared" ref="AE11:AG11" si="8">SUM(AE107)</f>
        <v>13</v>
      </c>
      <c r="AF11" s="81">
        <f t="shared" si="8"/>
        <v>0</v>
      </c>
      <c r="AG11" s="81">
        <f t="shared" si="8"/>
        <v>0</v>
      </c>
      <c r="AH11" s="81">
        <f t="shared" ref="AH11:AH12" si="9">SUM(AD11:AG11)</f>
        <v>39</v>
      </c>
      <c r="AI11" s="81">
        <f>SUM(AI107)</f>
        <v>26</v>
      </c>
      <c r="AJ11" s="81">
        <f t="shared" ref="AJ11:AL11" si="10">SUM(AJ107)</f>
        <v>27</v>
      </c>
      <c r="AK11" s="81">
        <f t="shared" si="10"/>
        <v>1</v>
      </c>
      <c r="AL11" s="81">
        <f t="shared" si="10"/>
        <v>0</v>
      </c>
      <c r="AM11" s="81">
        <f>SUM(AI11:AL11)</f>
        <v>54</v>
      </c>
      <c r="AN11" s="81">
        <f>SUM(AN107)</f>
        <v>46</v>
      </c>
      <c r="AO11" s="81">
        <f>SUM(AO107)</f>
        <v>28</v>
      </c>
      <c r="AP11" s="81">
        <f t="shared" ref="AP11:AQ11" si="11">SUM(AP107)</f>
        <v>0</v>
      </c>
      <c r="AQ11" s="81">
        <f t="shared" si="11"/>
        <v>3</v>
      </c>
      <c r="AR11" s="81">
        <f t="shared" ref="AR11:AR12" si="12">SUM(AN11:AQ11)</f>
        <v>77</v>
      </c>
      <c r="AS11" s="52"/>
      <c r="AT11" s="52"/>
      <c r="AU11" s="52"/>
      <c r="AV11" s="52"/>
    </row>
    <row r="12" spans="2:48" x14ac:dyDescent="0.2">
      <c r="B12" s="131"/>
      <c r="C12" s="123"/>
      <c r="D12" s="79" t="s">
        <v>509</v>
      </c>
      <c r="E12" s="81">
        <f>J12+O12+T12+Y12+AD12+AI12+AN12</f>
        <v>616</v>
      </c>
      <c r="F12" s="81">
        <f>K12+P12+U12+Z12+AE12+AJ12+AO12</f>
        <v>182</v>
      </c>
      <c r="G12" s="81">
        <f t="shared" si="2"/>
        <v>0</v>
      </c>
      <c r="H12" s="81">
        <f t="shared" si="2"/>
        <v>12</v>
      </c>
      <c r="I12" s="81">
        <f t="shared" si="3"/>
        <v>810</v>
      </c>
      <c r="J12" s="81">
        <f>SUM(J102)</f>
        <v>1</v>
      </c>
      <c r="K12" s="81">
        <f t="shared" ref="K12:N12" si="13">SUM(K102)</f>
        <v>0</v>
      </c>
      <c r="L12" s="81">
        <f t="shared" si="13"/>
        <v>0</v>
      </c>
      <c r="M12" s="81">
        <f t="shared" si="13"/>
        <v>0</v>
      </c>
      <c r="N12" s="81">
        <f t="shared" si="13"/>
        <v>1</v>
      </c>
      <c r="O12" s="81">
        <f>SUM(O102)</f>
        <v>0</v>
      </c>
      <c r="P12" s="81">
        <f t="shared" ref="P12:R12" si="14">SUM(P102)</f>
        <v>0</v>
      </c>
      <c r="Q12" s="81">
        <f t="shared" si="14"/>
        <v>0</v>
      </c>
      <c r="R12" s="81">
        <f t="shared" si="14"/>
        <v>0</v>
      </c>
      <c r="S12" s="81">
        <f t="shared" ref="S11:S12" si="15">SUM(O12:R12)</f>
        <v>0</v>
      </c>
      <c r="T12" s="81">
        <f>SUM(T102)</f>
        <v>0</v>
      </c>
      <c r="U12" s="81">
        <f t="shared" ref="U12:W12" si="16">SUM(U102)</f>
        <v>0</v>
      </c>
      <c r="V12" s="81">
        <f t="shared" si="16"/>
        <v>0</v>
      </c>
      <c r="W12" s="81">
        <f t="shared" si="16"/>
        <v>0</v>
      </c>
      <c r="X12" s="81">
        <f t="shared" ref="X11:X12" si="17">SUM(T12:W12)</f>
        <v>0</v>
      </c>
      <c r="Y12" s="81">
        <f>SUM(Y102)</f>
        <v>1</v>
      </c>
      <c r="Z12" s="81">
        <f t="shared" ref="Z12:AB12" si="18">SUM(Z102)</f>
        <v>0</v>
      </c>
      <c r="AA12" s="81">
        <f t="shared" si="18"/>
        <v>0</v>
      </c>
      <c r="AB12" s="81">
        <f t="shared" si="18"/>
        <v>0</v>
      </c>
      <c r="AC12" s="81">
        <f>SUM(Y12:AB12)</f>
        <v>1</v>
      </c>
      <c r="AD12" s="81">
        <f>SUM(AD102)</f>
        <v>0</v>
      </c>
      <c r="AE12" s="81">
        <f t="shared" ref="AE12:AG12" si="19">SUM(AE102)</f>
        <v>0</v>
      </c>
      <c r="AF12" s="81">
        <f t="shared" si="19"/>
        <v>0</v>
      </c>
      <c r="AG12" s="81">
        <f t="shared" si="19"/>
        <v>0</v>
      </c>
      <c r="AH12" s="81">
        <f t="shared" si="9"/>
        <v>0</v>
      </c>
      <c r="AI12" s="81">
        <f>SUM(AI102)</f>
        <v>10</v>
      </c>
      <c r="AJ12" s="81">
        <f t="shared" ref="AJ12:AL12" si="20">SUM(AJ102)</f>
        <v>10</v>
      </c>
      <c r="AK12" s="81">
        <f t="shared" si="20"/>
        <v>0</v>
      </c>
      <c r="AL12" s="81">
        <f t="shared" si="20"/>
        <v>0</v>
      </c>
      <c r="AM12" s="81">
        <f t="shared" ref="AM12" si="21">SUM(AI12:AL12)</f>
        <v>20</v>
      </c>
      <c r="AN12" s="81">
        <f>SUM(AN102)</f>
        <v>604</v>
      </c>
      <c r="AO12" s="81">
        <f t="shared" ref="AO12:AQ12" si="22">SUM(AO102)</f>
        <v>172</v>
      </c>
      <c r="AP12" s="81">
        <f t="shared" si="22"/>
        <v>0</v>
      </c>
      <c r="AQ12" s="81">
        <f t="shared" si="22"/>
        <v>12</v>
      </c>
      <c r="AR12" s="81">
        <f t="shared" si="12"/>
        <v>788</v>
      </c>
      <c r="AS12" s="52"/>
      <c r="AT12" s="52"/>
      <c r="AU12" s="52"/>
      <c r="AV12" s="52"/>
    </row>
    <row r="13" spans="2:48" x14ac:dyDescent="0.2">
      <c r="B13" s="130" t="s">
        <v>439</v>
      </c>
      <c r="C13" s="125"/>
      <c r="D13" s="12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54"/>
      <c r="AT13" s="54"/>
      <c r="AU13" s="54"/>
      <c r="AV13" s="52"/>
    </row>
    <row r="14" spans="2:48" x14ac:dyDescent="0.2">
      <c r="B14" s="92" t="s">
        <v>38</v>
      </c>
      <c r="C14" s="116"/>
      <c r="D14" s="116"/>
      <c r="E14" s="93">
        <f>J14+O14+T14+Y14+AD14+AI14+AN14</f>
        <v>829</v>
      </c>
      <c r="F14" s="93">
        <f>K14+P14+U14+Z14+AE14+AJ14+AO14</f>
        <v>1100</v>
      </c>
      <c r="G14" s="93">
        <f t="shared" ref="G14:H77" si="23">L14</f>
        <v>0</v>
      </c>
      <c r="H14" s="93">
        <v>4</v>
      </c>
      <c r="I14" s="93">
        <v>1933</v>
      </c>
      <c r="J14" s="93">
        <v>194</v>
      </c>
      <c r="K14" s="93">
        <v>343</v>
      </c>
      <c r="L14" s="93">
        <v>0</v>
      </c>
      <c r="M14" s="93">
        <v>4</v>
      </c>
      <c r="N14" s="93">
        <v>541</v>
      </c>
      <c r="O14" s="93">
        <v>219</v>
      </c>
      <c r="P14" s="93">
        <v>314</v>
      </c>
      <c r="Q14" s="93">
        <v>0</v>
      </c>
      <c r="R14" s="93">
        <v>0</v>
      </c>
      <c r="S14" s="93">
        <v>533</v>
      </c>
      <c r="T14" s="93">
        <v>134</v>
      </c>
      <c r="U14" s="93">
        <v>152</v>
      </c>
      <c r="V14" s="93">
        <v>0</v>
      </c>
      <c r="W14" s="93">
        <v>0</v>
      </c>
      <c r="X14" s="93">
        <v>286</v>
      </c>
      <c r="Y14" s="93">
        <v>273</v>
      </c>
      <c r="Z14" s="93">
        <v>285</v>
      </c>
      <c r="AA14" s="93">
        <v>0</v>
      </c>
      <c r="AB14" s="93">
        <v>0</v>
      </c>
      <c r="AC14" s="93">
        <v>558</v>
      </c>
      <c r="AD14" s="93">
        <v>9</v>
      </c>
      <c r="AE14" s="93">
        <v>6</v>
      </c>
      <c r="AF14" s="93">
        <v>0</v>
      </c>
      <c r="AG14" s="93">
        <v>0</v>
      </c>
      <c r="AH14" s="93">
        <v>15</v>
      </c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54"/>
      <c r="AT14" s="54"/>
      <c r="AU14" s="54"/>
      <c r="AV14" s="52"/>
    </row>
    <row r="15" spans="2:48" x14ac:dyDescent="0.2">
      <c r="B15" s="126" t="s">
        <v>51</v>
      </c>
      <c r="C15" s="117"/>
      <c r="D15" s="117"/>
      <c r="E15" s="98">
        <f>J15+O15+T15+Y15+AD15+AI15+AN15</f>
        <v>829</v>
      </c>
      <c r="F15" s="98">
        <f>K15+P15+U15+Z15+AE15+AJ15+AO15</f>
        <v>1100</v>
      </c>
      <c r="G15" s="98">
        <f t="shared" si="23"/>
        <v>0</v>
      </c>
      <c r="H15" s="98">
        <f t="shared" si="23"/>
        <v>4</v>
      </c>
      <c r="I15" s="98">
        <f>SUM(E15:H15)</f>
        <v>1933</v>
      </c>
      <c r="J15" s="98">
        <f>SUM(J16:J26)</f>
        <v>194</v>
      </c>
      <c r="K15" s="98">
        <f t="shared" ref="K15:N15" si="24">SUM(K16:K26)</f>
        <v>343</v>
      </c>
      <c r="L15" s="98">
        <f t="shared" si="24"/>
        <v>0</v>
      </c>
      <c r="M15" s="98">
        <f t="shared" si="24"/>
        <v>4</v>
      </c>
      <c r="N15" s="98">
        <f t="shared" si="24"/>
        <v>541</v>
      </c>
      <c r="O15" s="98">
        <f>SUM(O16:O26)</f>
        <v>219</v>
      </c>
      <c r="P15" s="98">
        <f t="shared" ref="P15:S15" si="25">SUM(P16:P26)</f>
        <v>314</v>
      </c>
      <c r="Q15" s="98">
        <f t="shared" si="25"/>
        <v>0</v>
      </c>
      <c r="R15" s="98">
        <f t="shared" si="25"/>
        <v>0</v>
      </c>
      <c r="S15" s="98">
        <f t="shared" si="25"/>
        <v>533</v>
      </c>
      <c r="T15" s="98">
        <f>SUM(T16:T26)</f>
        <v>134</v>
      </c>
      <c r="U15" s="98">
        <f t="shared" ref="U15:X15" si="26">SUM(U16:U26)</f>
        <v>152</v>
      </c>
      <c r="V15" s="98">
        <f t="shared" si="26"/>
        <v>0</v>
      </c>
      <c r="W15" s="98">
        <f t="shared" si="26"/>
        <v>0</v>
      </c>
      <c r="X15" s="98">
        <f t="shared" si="26"/>
        <v>286</v>
      </c>
      <c r="Y15" s="98">
        <f>SUM(Y16:Y26)</f>
        <v>273</v>
      </c>
      <c r="Z15" s="98">
        <f t="shared" ref="Z15:AC15" si="27">SUM(Z16:Z26)</f>
        <v>285</v>
      </c>
      <c r="AA15" s="98">
        <f t="shared" si="27"/>
        <v>0</v>
      </c>
      <c r="AB15" s="98">
        <f t="shared" si="27"/>
        <v>0</v>
      </c>
      <c r="AC15" s="98">
        <f t="shared" si="27"/>
        <v>558</v>
      </c>
      <c r="AD15" s="98">
        <f>SUM(AD16:AD26)</f>
        <v>9</v>
      </c>
      <c r="AE15" s="98">
        <f t="shared" ref="AE15:AH15" si="28">SUM(AE16:AE26)</f>
        <v>6</v>
      </c>
      <c r="AF15" s="98">
        <f t="shared" si="28"/>
        <v>0</v>
      </c>
      <c r="AG15" s="98">
        <f t="shared" si="28"/>
        <v>0</v>
      </c>
      <c r="AH15" s="98">
        <f t="shared" si="28"/>
        <v>15</v>
      </c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54"/>
      <c r="AT15" s="54"/>
      <c r="AU15" s="54"/>
      <c r="AV15" s="52"/>
    </row>
    <row r="16" spans="2:48" x14ac:dyDescent="0.2">
      <c r="B16" s="127"/>
      <c r="C16" s="128" t="s">
        <v>59</v>
      </c>
      <c r="D16" s="129" t="s">
        <v>60</v>
      </c>
      <c r="E16" s="101">
        <f>J16+O16+T16+Y16+AD16+AI16+AN16</f>
        <v>253</v>
      </c>
      <c r="F16" s="101">
        <f>K16+P16+U16+Z16+AE16+AJ16+AO16</f>
        <v>348</v>
      </c>
      <c r="G16" s="101">
        <f t="shared" si="23"/>
        <v>0</v>
      </c>
      <c r="H16" s="101">
        <f t="shared" si="23"/>
        <v>0</v>
      </c>
      <c r="I16" s="101">
        <f>SUM(E16:H16)</f>
        <v>601</v>
      </c>
      <c r="J16" s="98">
        <v>60</v>
      </c>
      <c r="K16" s="98">
        <v>92</v>
      </c>
      <c r="L16" s="98">
        <v>0</v>
      </c>
      <c r="M16" s="98">
        <v>0</v>
      </c>
      <c r="N16" s="98">
        <f>SUM(J16:M16)</f>
        <v>152</v>
      </c>
      <c r="O16" s="98">
        <v>61</v>
      </c>
      <c r="P16" s="98">
        <v>103</v>
      </c>
      <c r="Q16" s="98">
        <v>0</v>
      </c>
      <c r="R16" s="98">
        <v>0</v>
      </c>
      <c r="S16" s="98">
        <f>SUM(O16:R16)</f>
        <v>164</v>
      </c>
      <c r="T16" s="98">
        <v>37</v>
      </c>
      <c r="U16" s="98">
        <v>50</v>
      </c>
      <c r="V16" s="98">
        <v>0</v>
      </c>
      <c r="W16" s="98">
        <v>0</v>
      </c>
      <c r="X16" s="98">
        <f>SUM(T16:W16)</f>
        <v>87</v>
      </c>
      <c r="Y16" s="98">
        <v>89</v>
      </c>
      <c r="Z16" s="98">
        <v>97</v>
      </c>
      <c r="AA16" s="98">
        <v>0</v>
      </c>
      <c r="AB16" s="98">
        <v>0</v>
      </c>
      <c r="AC16" s="98">
        <f>SUM(Y16:AB16)</f>
        <v>186</v>
      </c>
      <c r="AD16" s="98">
        <v>6</v>
      </c>
      <c r="AE16" s="98">
        <v>6</v>
      </c>
      <c r="AF16" s="98">
        <v>0</v>
      </c>
      <c r="AG16" s="98">
        <v>0</v>
      </c>
      <c r="AH16" s="98">
        <f>SUM(AD16:AG16)</f>
        <v>12</v>
      </c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54"/>
      <c r="AT16" s="54"/>
      <c r="AU16" s="54"/>
      <c r="AV16" s="52"/>
    </row>
    <row r="17" spans="2:48" x14ac:dyDescent="0.2">
      <c r="B17" s="127"/>
      <c r="C17" s="128" t="s">
        <v>63</v>
      </c>
      <c r="D17" s="129" t="s">
        <v>441</v>
      </c>
      <c r="E17" s="101">
        <f>J17+O17+T17+Y17+AD17+AI17+AN17</f>
        <v>12</v>
      </c>
      <c r="F17" s="101">
        <f>K17+P17+U17+Z17+AE17+AJ17+AO17</f>
        <v>35</v>
      </c>
      <c r="G17" s="101">
        <f>L17</f>
        <v>0</v>
      </c>
      <c r="H17" s="101">
        <f>M17</f>
        <v>0</v>
      </c>
      <c r="I17" s="101">
        <f t="shared" ref="I17:I26" si="29">SUM(E17:H17)</f>
        <v>47</v>
      </c>
      <c r="J17" s="98">
        <v>0</v>
      </c>
      <c r="K17" s="98">
        <v>15</v>
      </c>
      <c r="L17" s="98">
        <v>0</v>
      </c>
      <c r="M17" s="98">
        <v>0</v>
      </c>
      <c r="N17" s="98">
        <f t="shared" ref="N17:N26" si="30">SUM(J17:M17)</f>
        <v>15</v>
      </c>
      <c r="O17" s="98">
        <v>6</v>
      </c>
      <c r="P17" s="98">
        <v>11</v>
      </c>
      <c r="Q17" s="98">
        <v>0</v>
      </c>
      <c r="R17" s="98">
        <v>0</v>
      </c>
      <c r="S17" s="98">
        <f t="shared" ref="S17:S26" si="31">SUM(O17:R17)</f>
        <v>17</v>
      </c>
      <c r="T17" s="98">
        <v>4</v>
      </c>
      <c r="U17" s="98">
        <v>3</v>
      </c>
      <c r="V17" s="98">
        <v>0</v>
      </c>
      <c r="W17" s="98">
        <v>0</v>
      </c>
      <c r="X17" s="98">
        <f t="shared" ref="X17:X26" si="32">SUM(T17:W17)</f>
        <v>7</v>
      </c>
      <c r="Y17" s="98">
        <v>2</v>
      </c>
      <c r="Z17" s="98">
        <v>6</v>
      </c>
      <c r="AA17" s="98">
        <v>0</v>
      </c>
      <c r="AB17" s="98">
        <v>0</v>
      </c>
      <c r="AC17" s="98">
        <f t="shared" ref="AC17:AC26" si="33">SUM(Y17:AB17)</f>
        <v>8</v>
      </c>
      <c r="AD17" s="98">
        <v>0</v>
      </c>
      <c r="AE17" s="98">
        <v>0</v>
      </c>
      <c r="AF17" s="98">
        <v>0</v>
      </c>
      <c r="AG17" s="98">
        <v>0</v>
      </c>
      <c r="AH17" s="98">
        <f t="shared" ref="AH17:AH26" si="34">SUM(AD17:AG17)</f>
        <v>0</v>
      </c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54"/>
      <c r="AT17" s="54"/>
      <c r="AU17" s="54"/>
      <c r="AV17" s="52"/>
    </row>
    <row r="18" spans="2:48" x14ac:dyDescent="0.2">
      <c r="B18" s="127"/>
      <c r="C18" s="128" t="s">
        <v>510</v>
      </c>
      <c r="D18" s="129" t="s">
        <v>511</v>
      </c>
      <c r="E18" s="101">
        <f>J18+O18+T18+Y18+AD18+AI18+AN18</f>
        <v>39</v>
      </c>
      <c r="F18" s="101">
        <f>K18+P18+U18+Z18+AE18+AJ18+AO18</f>
        <v>54</v>
      </c>
      <c r="G18" s="101">
        <f t="shared" ref="G18:H23" si="35">L18</f>
        <v>0</v>
      </c>
      <c r="H18" s="101">
        <f t="shared" si="35"/>
        <v>0</v>
      </c>
      <c r="I18" s="101">
        <f t="shared" si="29"/>
        <v>93</v>
      </c>
      <c r="J18" s="98">
        <v>14</v>
      </c>
      <c r="K18" s="98">
        <v>25</v>
      </c>
      <c r="L18" s="98">
        <v>0</v>
      </c>
      <c r="M18" s="98">
        <v>0</v>
      </c>
      <c r="N18" s="98">
        <f t="shared" si="30"/>
        <v>39</v>
      </c>
      <c r="O18" s="98">
        <v>18</v>
      </c>
      <c r="P18" s="98">
        <v>20</v>
      </c>
      <c r="Q18" s="98">
        <v>0</v>
      </c>
      <c r="R18" s="98">
        <v>0</v>
      </c>
      <c r="S18" s="98">
        <f t="shared" si="31"/>
        <v>38</v>
      </c>
      <c r="T18" s="98">
        <v>4</v>
      </c>
      <c r="U18" s="98">
        <v>6</v>
      </c>
      <c r="V18" s="98">
        <v>0</v>
      </c>
      <c r="W18" s="98">
        <v>0</v>
      </c>
      <c r="X18" s="98">
        <f t="shared" si="32"/>
        <v>10</v>
      </c>
      <c r="Y18" s="98">
        <v>2</v>
      </c>
      <c r="Z18" s="98">
        <v>3</v>
      </c>
      <c r="AA18" s="98">
        <v>0</v>
      </c>
      <c r="AB18" s="98">
        <v>0</v>
      </c>
      <c r="AC18" s="98">
        <f t="shared" si="33"/>
        <v>5</v>
      </c>
      <c r="AD18" s="98">
        <v>1</v>
      </c>
      <c r="AE18" s="98">
        <v>0</v>
      </c>
      <c r="AF18" s="98">
        <v>0</v>
      </c>
      <c r="AG18" s="98">
        <v>0</v>
      </c>
      <c r="AH18" s="98">
        <f t="shared" si="34"/>
        <v>1</v>
      </c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54"/>
      <c r="AT18" s="54"/>
      <c r="AU18" s="54"/>
      <c r="AV18" s="52"/>
    </row>
    <row r="19" spans="2:48" x14ac:dyDescent="0.2">
      <c r="B19" s="127"/>
      <c r="C19" s="128" t="s">
        <v>313</v>
      </c>
      <c r="D19" s="129" t="s">
        <v>314</v>
      </c>
      <c r="E19" s="101">
        <f>J19+O19+T19+Y19+AD19+AI19+AN19</f>
        <v>8</v>
      </c>
      <c r="F19" s="101">
        <f>K19+P19+U19+Z19+AE19+AJ19+AO19</f>
        <v>6</v>
      </c>
      <c r="G19" s="101">
        <f t="shared" si="35"/>
        <v>0</v>
      </c>
      <c r="H19" s="101">
        <f t="shared" si="35"/>
        <v>0</v>
      </c>
      <c r="I19" s="101">
        <f t="shared" si="29"/>
        <v>14</v>
      </c>
      <c r="J19" s="98">
        <v>1</v>
      </c>
      <c r="K19" s="98">
        <v>2</v>
      </c>
      <c r="L19" s="98">
        <v>0</v>
      </c>
      <c r="M19" s="98">
        <v>0</v>
      </c>
      <c r="N19" s="98">
        <f t="shared" si="30"/>
        <v>3</v>
      </c>
      <c r="O19" s="98">
        <v>2</v>
      </c>
      <c r="P19" s="98">
        <v>2</v>
      </c>
      <c r="Q19" s="98">
        <v>0</v>
      </c>
      <c r="R19" s="98">
        <v>0</v>
      </c>
      <c r="S19" s="98">
        <f t="shared" si="31"/>
        <v>4</v>
      </c>
      <c r="T19" s="98">
        <v>2</v>
      </c>
      <c r="U19" s="98">
        <v>0</v>
      </c>
      <c r="V19" s="98">
        <v>0</v>
      </c>
      <c r="W19" s="98">
        <v>0</v>
      </c>
      <c r="X19" s="98">
        <f t="shared" si="32"/>
        <v>2</v>
      </c>
      <c r="Y19" s="98">
        <v>2</v>
      </c>
      <c r="Z19" s="98">
        <v>2</v>
      </c>
      <c r="AA19" s="98">
        <v>0</v>
      </c>
      <c r="AB19" s="98">
        <v>0</v>
      </c>
      <c r="AC19" s="98">
        <f t="shared" si="33"/>
        <v>4</v>
      </c>
      <c r="AD19" s="98">
        <v>1</v>
      </c>
      <c r="AE19" s="98">
        <v>0</v>
      </c>
      <c r="AF19" s="98">
        <v>0</v>
      </c>
      <c r="AG19" s="98">
        <v>0</v>
      </c>
      <c r="AH19" s="98">
        <f t="shared" si="34"/>
        <v>1</v>
      </c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54"/>
      <c r="AT19" s="54"/>
      <c r="AU19" s="54"/>
      <c r="AV19" s="52"/>
    </row>
    <row r="20" spans="2:48" x14ac:dyDescent="0.2">
      <c r="B20" s="127"/>
      <c r="C20" s="128" t="s">
        <v>65</v>
      </c>
      <c r="D20" s="129" t="s">
        <v>66</v>
      </c>
      <c r="E20" s="101">
        <f>J20+O20+T20+Y20+AD20+AI20+AN20</f>
        <v>89</v>
      </c>
      <c r="F20" s="101">
        <f>K20+P20+U20+Z20+AE20+AJ20+AO20</f>
        <v>262</v>
      </c>
      <c r="G20" s="101">
        <f t="shared" si="35"/>
        <v>0</v>
      </c>
      <c r="H20" s="101">
        <f t="shared" si="35"/>
        <v>0</v>
      </c>
      <c r="I20" s="101">
        <f t="shared" si="29"/>
        <v>351</v>
      </c>
      <c r="J20" s="98">
        <v>23</v>
      </c>
      <c r="K20" s="98">
        <v>88</v>
      </c>
      <c r="L20" s="98">
        <v>0</v>
      </c>
      <c r="M20" s="98">
        <v>0</v>
      </c>
      <c r="N20" s="98">
        <f t="shared" si="30"/>
        <v>111</v>
      </c>
      <c r="O20" s="98">
        <v>26</v>
      </c>
      <c r="P20" s="98">
        <v>72</v>
      </c>
      <c r="Q20" s="98">
        <v>0</v>
      </c>
      <c r="R20" s="98">
        <v>0</v>
      </c>
      <c r="S20" s="98">
        <f t="shared" si="31"/>
        <v>98</v>
      </c>
      <c r="T20" s="98">
        <v>12</v>
      </c>
      <c r="U20" s="98">
        <v>38</v>
      </c>
      <c r="V20" s="98">
        <v>0</v>
      </c>
      <c r="W20" s="98">
        <v>0</v>
      </c>
      <c r="X20" s="98">
        <f t="shared" si="32"/>
        <v>50</v>
      </c>
      <c r="Y20" s="98">
        <v>28</v>
      </c>
      <c r="Z20" s="98">
        <v>64</v>
      </c>
      <c r="AA20" s="98">
        <v>0</v>
      </c>
      <c r="AB20" s="98">
        <v>0</v>
      </c>
      <c r="AC20" s="98">
        <f t="shared" si="33"/>
        <v>92</v>
      </c>
      <c r="AD20" s="98">
        <v>0</v>
      </c>
      <c r="AE20" s="98">
        <v>0</v>
      </c>
      <c r="AF20" s="98">
        <v>0</v>
      </c>
      <c r="AG20" s="98">
        <v>0</v>
      </c>
      <c r="AH20" s="98">
        <f t="shared" si="34"/>
        <v>0</v>
      </c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54"/>
      <c r="AT20" s="54"/>
      <c r="AU20" s="54"/>
      <c r="AV20" s="52"/>
    </row>
    <row r="21" spans="2:48" x14ac:dyDescent="0.2">
      <c r="B21" s="127"/>
      <c r="C21" s="128" t="s">
        <v>73</v>
      </c>
      <c r="D21" s="129" t="s">
        <v>542</v>
      </c>
      <c r="E21" s="101">
        <f>J21+O21+T21+Y21+AD21+AI21+AN21</f>
        <v>238</v>
      </c>
      <c r="F21" s="101">
        <f>K21+P21+U21+Z21+AE21+AJ21+AO21</f>
        <v>167</v>
      </c>
      <c r="G21" s="101">
        <f t="shared" si="35"/>
        <v>0</v>
      </c>
      <c r="H21" s="101">
        <f t="shared" si="35"/>
        <v>1</v>
      </c>
      <c r="I21" s="101">
        <f t="shared" si="29"/>
        <v>406</v>
      </c>
      <c r="J21" s="98">
        <v>57</v>
      </c>
      <c r="K21" s="98">
        <v>38</v>
      </c>
      <c r="L21" s="98">
        <v>0</v>
      </c>
      <c r="M21" s="98">
        <v>1</v>
      </c>
      <c r="N21" s="98">
        <f t="shared" si="30"/>
        <v>96</v>
      </c>
      <c r="O21" s="98">
        <v>52</v>
      </c>
      <c r="P21" s="98">
        <v>47</v>
      </c>
      <c r="Q21" s="98">
        <v>0</v>
      </c>
      <c r="R21" s="98">
        <v>0</v>
      </c>
      <c r="S21" s="98">
        <f t="shared" si="31"/>
        <v>99</v>
      </c>
      <c r="T21" s="98">
        <v>41</v>
      </c>
      <c r="U21" s="98">
        <v>27</v>
      </c>
      <c r="V21" s="98">
        <v>0</v>
      </c>
      <c r="W21" s="98">
        <v>0</v>
      </c>
      <c r="X21" s="98">
        <f t="shared" si="32"/>
        <v>68</v>
      </c>
      <c r="Y21" s="98">
        <v>88</v>
      </c>
      <c r="Z21" s="98">
        <v>55</v>
      </c>
      <c r="AA21" s="98">
        <v>0</v>
      </c>
      <c r="AB21" s="98">
        <v>0</v>
      </c>
      <c r="AC21" s="98">
        <f t="shared" si="33"/>
        <v>143</v>
      </c>
      <c r="AD21" s="98">
        <v>0</v>
      </c>
      <c r="AE21" s="98">
        <v>0</v>
      </c>
      <c r="AF21" s="98">
        <v>0</v>
      </c>
      <c r="AG21" s="98">
        <v>0</v>
      </c>
      <c r="AH21" s="98">
        <f t="shared" si="34"/>
        <v>0</v>
      </c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54"/>
      <c r="AT21" s="54"/>
      <c r="AU21" s="54"/>
      <c r="AV21" s="52"/>
    </row>
    <row r="22" spans="2:48" x14ac:dyDescent="0.2">
      <c r="B22" s="127"/>
      <c r="C22" s="128" t="s">
        <v>57</v>
      </c>
      <c r="D22" s="129" t="s">
        <v>543</v>
      </c>
      <c r="E22" s="101">
        <f>J22+O22+T22+Y22+AD22+AI22+AN22</f>
        <v>28</v>
      </c>
      <c r="F22" s="101">
        <f>K22+P22+U22+Z22+AE22+AJ22+AO22</f>
        <v>46</v>
      </c>
      <c r="G22" s="101">
        <f t="shared" si="35"/>
        <v>0</v>
      </c>
      <c r="H22" s="101">
        <f t="shared" si="35"/>
        <v>0</v>
      </c>
      <c r="I22" s="101">
        <f t="shared" si="29"/>
        <v>74</v>
      </c>
      <c r="J22" s="98">
        <v>8</v>
      </c>
      <c r="K22" s="98">
        <v>16</v>
      </c>
      <c r="L22" s="98">
        <v>0</v>
      </c>
      <c r="M22" s="98">
        <v>0</v>
      </c>
      <c r="N22" s="98">
        <f t="shared" si="30"/>
        <v>24</v>
      </c>
      <c r="O22" s="98">
        <v>2</v>
      </c>
      <c r="P22" s="98">
        <v>6</v>
      </c>
      <c r="Q22" s="98">
        <v>0</v>
      </c>
      <c r="R22" s="98">
        <v>0</v>
      </c>
      <c r="S22" s="98">
        <f t="shared" si="31"/>
        <v>8</v>
      </c>
      <c r="T22" s="98">
        <v>5</v>
      </c>
      <c r="U22" s="98">
        <v>9</v>
      </c>
      <c r="V22" s="98">
        <v>0</v>
      </c>
      <c r="W22" s="98">
        <v>0</v>
      </c>
      <c r="X22" s="98">
        <f t="shared" si="32"/>
        <v>14</v>
      </c>
      <c r="Y22" s="98">
        <v>13</v>
      </c>
      <c r="Z22" s="98">
        <v>15</v>
      </c>
      <c r="AA22" s="98">
        <v>0</v>
      </c>
      <c r="AB22" s="98">
        <v>0</v>
      </c>
      <c r="AC22" s="98">
        <f t="shared" si="33"/>
        <v>28</v>
      </c>
      <c r="AD22" s="98">
        <v>0</v>
      </c>
      <c r="AE22" s="98">
        <v>0</v>
      </c>
      <c r="AF22" s="98">
        <v>0</v>
      </c>
      <c r="AG22" s="98">
        <v>0</v>
      </c>
      <c r="AH22" s="98">
        <f t="shared" si="34"/>
        <v>0</v>
      </c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54"/>
      <c r="AT22" s="54"/>
      <c r="AU22" s="54"/>
      <c r="AV22" s="52"/>
    </row>
    <row r="23" spans="2:48" x14ac:dyDescent="0.2">
      <c r="B23" s="127"/>
      <c r="C23" s="128" t="s">
        <v>67</v>
      </c>
      <c r="D23" s="129" t="s">
        <v>544</v>
      </c>
      <c r="E23" s="101">
        <f>J23+O23+T23+Y23+AD23+AI23+AN23</f>
        <v>80</v>
      </c>
      <c r="F23" s="101">
        <f>K23+P23+U23+Z23+AE23+AJ23+AO23</f>
        <v>33</v>
      </c>
      <c r="G23" s="101">
        <f t="shared" si="35"/>
        <v>0</v>
      </c>
      <c r="H23" s="101">
        <f t="shared" si="35"/>
        <v>0</v>
      </c>
      <c r="I23" s="101">
        <f t="shared" si="29"/>
        <v>113</v>
      </c>
      <c r="J23" s="98">
        <v>11</v>
      </c>
      <c r="K23" s="98">
        <v>7</v>
      </c>
      <c r="L23" s="98">
        <v>0</v>
      </c>
      <c r="M23" s="98">
        <v>0</v>
      </c>
      <c r="N23" s="98">
        <f t="shared" si="30"/>
        <v>18</v>
      </c>
      <c r="O23" s="98">
        <v>24</v>
      </c>
      <c r="P23" s="98">
        <v>8</v>
      </c>
      <c r="Q23" s="98">
        <v>0</v>
      </c>
      <c r="R23" s="98">
        <v>0</v>
      </c>
      <c r="S23" s="98">
        <f t="shared" si="31"/>
        <v>32</v>
      </c>
      <c r="T23" s="98">
        <v>18</v>
      </c>
      <c r="U23" s="98">
        <v>2</v>
      </c>
      <c r="V23" s="98">
        <v>0</v>
      </c>
      <c r="W23" s="98">
        <v>0</v>
      </c>
      <c r="X23" s="98">
        <f t="shared" si="32"/>
        <v>20</v>
      </c>
      <c r="Y23" s="98">
        <v>27</v>
      </c>
      <c r="Z23" s="98">
        <v>16</v>
      </c>
      <c r="AA23" s="98">
        <v>0</v>
      </c>
      <c r="AB23" s="98">
        <v>0</v>
      </c>
      <c r="AC23" s="98">
        <f t="shared" si="33"/>
        <v>43</v>
      </c>
      <c r="AD23" s="98">
        <v>0</v>
      </c>
      <c r="AE23" s="98">
        <v>0</v>
      </c>
      <c r="AF23" s="98">
        <v>0</v>
      </c>
      <c r="AG23" s="98">
        <v>0</v>
      </c>
      <c r="AH23" s="98">
        <f t="shared" si="34"/>
        <v>0</v>
      </c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54"/>
      <c r="AT23" s="54"/>
      <c r="AU23" s="54"/>
      <c r="AV23" s="52"/>
    </row>
    <row r="24" spans="2:48" x14ac:dyDescent="0.2">
      <c r="B24" s="127"/>
      <c r="C24" s="128" t="s">
        <v>55</v>
      </c>
      <c r="D24" s="129" t="s">
        <v>440</v>
      </c>
      <c r="E24" s="101">
        <f>J24+O24+T24+Y24+AD24+AI24+AN24</f>
        <v>53</v>
      </c>
      <c r="F24" s="101">
        <f>K24+P24+U24+Z24+AE24+AJ24+AO24</f>
        <v>71</v>
      </c>
      <c r="G24" s="101">
        <f t="shared" si="23"/>
        <v>0</v>
      </c>
      <c r="H24" s="101">
        <f t="shared" si="23"/>
        <v>2</v>
      </c>
      <c r="I24" s="101">
        <f t="shared" si="29"/>
        <v>126</v>
      </c>
      <c r="J24" s="98">
        <v>14</v>
      </c>
      <c r="K24" s="98">
        <v>35</v>
      </c>
      <c r="L24" s="98">
        <v>0</v>
      </c>
      <c r="M24" s="98">
        <v>2</v>
      </c>
      <c r="N24" s="98">
        <f t="shared" si="30"/>
        <v>51</v>
      </c>
      <c r="O24" s="98">
        <v>19</v>
      </c>
      <c r="P24" s="98">
        <v>17</v>
      </c>
      <c r="Q24" s="98">
        <v>0</v>
      </c>
      <c r="R24" s="98">
        <v>0</v>
      </c>
      <c r="S24" s="98">
        <f t="shared" si="31"/>
        <v>36</v>
      </c>
      <c r="T24" s="98">
        <v>5</v>
      </c>
      <c r="U24" s="98">
        <v>8</v>
      </c>
      <c r="V24" s="98">
        <v>0</v>
      </c>
      <c r="W24" s="98">
        <v>0</v>
      </c>
      <c r="X24" s="98">
        <f t="shared" si="32"/>
        <v>13</v>
      </c>
      <c r="Y24" s="98">
        <v>15</v>
      </c>
      <c r="Z24" s="98">
        <v>11</v>
      </c>
      <c r="AA24" s="98">
        <v>0</v>
      </c>
      <c r="AB24" s="98">
        <v>0</v>
      </c>
      <c r="AC24" s="98">
        <f t="shared" si="33"/>
        <v>26</v>
      </c>
      <c r="AD24" s="98">
        <v>0</v>
      </c>
      <c r="AE24" s="98">
        <v>0</v>
      </c>
      <c r="AF24" s="98">
        <v>0</v>
      </c>
      <c r="AG24" s="98">
        <v>0</v>
      </c>
      <c r="AH24" s="98">
        <f t="shared" si="34"/>
        <v>0</v>
      </c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54"/>
      <c r="AT24" s="54"/>
      <c r="AU24" s="54"/>
      <c r="AV24" s="52"/>
    </row>
    <row r="25" spans="2:48" x14ac:dyDescent="0.2">
      <c r="B25" s="127"/>
      <c r="C25" s="128" t="s">
        <v>311</v>
      </c>
      <c r="D25" s="129" t="s">
        <v>545</v>
      </c>
      <c r="E25" s="101">
        <f>J25+O25+T25+Y25+AD25+AI25+AN25</f>
        <v>8</v>
      </c>
      <c r="F25" s="101">
        <f>K25+P25+U25+Z25+AE25+AJ25+AO25</f>
        <v>1</v>
      </c>
      <c r="G25" s="101">
        <f t="shared" si="23"/>
        <v>0</v>
      </c>
      <c r="H25" s="101">
        <f t="shared" si="23"/>
        <v>0</v>
      </c>
      <c r="I25" s="101">
        <f t="shared" si="29"/>
        <v>9</v>
      </c>
      <c r="J25" s="98">
        <v>0</v>
      </c>
      <c r="K25" s="98">
        <v>0</v>
      </c>
      <c r="L25" s="98">
        <v>0</v>
      </c>
      <c r="M25" s="98">
        <v>0</v>
      </c>
      <c r="N25" s="98">
        <f t="shared" si="30"/>
        <v>0</v>
      </c>
      <c r="O25" s="98">
        <v>0</v>
      </c>
      <c r="P25" s="98">
        <v>0</v>
      </c>
      <c r="Q25" s="98">
        <v>0</v>
      </c>
      <c r="R25" s="98">
        <v>0</v>
      </c>
      <c r="S25" s="98">
        <f t="shared" si="31"/>
        <v>0</v>
      </c>
      <c r="T25" s="98">
        <v>3</v>
      </c>
      <c r="U25" s="98">
        <v>1</v>
      </c>
      <c r="V25" s="98">
        <v>0</v>
      </c>
      <c r="W25" s="98">
        <v>0</v>
      </c>
      <c r="X25" s="98">
        <f t="shared" si="32"/>
        <v>4</v>
      </c>
      <c r="Y25" s="98">
        <v>5</v>
      </c>
      <c r="Z25" s="98">
        <v>0</v>
      </c>
      <c r="AA25" s="98">
        <v>0</v>
      </c>
      <c r="AB25" s="98">
        <v>0</v>
      </c>
      <c r="AC25" s="98">
        <f t="shared" si="33"/>
        <v>5</v>
      </c>
      <c r="AD25" s="98">
        <v>0</v>
      </c>
      <c r="AE25" s="98">
        <v>0</v>
      </c>
      <c r="AF25" s="98">
        <v>0</v>
      </c>
      <c r="AG25" s="98">
        <v>0</v>
      </c>
      <c r="AH25" s="98">
        <f t="shared" si="34"/>
        <v>0</v>
      </c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54"/>
      <c r="AT25" s="54"/>
      <c r="AU25" s="54"/>
      <c r="AV25" s="52"/>
    </row>
    <row r="26" spans="2:48" x14ac:dyDescent="0.2">
      <c r="B26" s="127"/>
      <c r="C26" s="128" t="s">
        <v>69</v>
      </c>
      <c r="D26" s="129" t="s">
        <v>546</v>
      </c>
      <c r="E26" s="101">
        <f>J26+O26+T26+Y26+AD26+AI26+AN26</f>
        <v>21</v>
      </c>
      <c r="F26" s="101">
        <f>K26+P26+U26+Z26+AE26+AJ26+AO26</f>
        <v>77</v>
      </c>
      <c r="G26" s="101">
        <f t="shared" si="23"/>
        <v>0</v>
      </c>
      <c r="H26" s="101">
        <f t="shared" si="23"/>
        <v>1</v>
      </c>
      <c r="I26" s="101">
        <f t="shared" si="29"/>
        <v>99</v>
      </c>
      <c r="J26" s="98">
        <v>6</v>
      </c>
      <c r="K26" s="98">
        <v>25</v>
      </c>
      <c r="L26" s="98">
        <v>0</v>
      </c>
      <c r="M26" s="98">
        <v>1</v>
      </c>
      <c r="N26" s="98">
        <f t="shared" si="30"/>
        <v>32</v>
      </c>
      <c r="O26" s="98">
        <v>9</v>
      </c>
      <c r="P26" s="98">
        <v>28</v>
      </c>
      <c r="Q26" s="98">
        <v>0</v>
      </c>
      <c r="R26" s="98">
        <v>0</v>
      </c>
      <c r="S26" s="98">
        <f t="shared" si="31"/>
        <v>37</v>
      </c>
      <c r="T26" s="98">
        <v>3</v>
      </c>
      <c r="U26" s="98">
        <v>8</v>
      </c>
      <c r="V26" s="98">
        <v>0</v>
      </c>
      <c r="W26" s="98">
        <v>0</v>
      </c>
      <c r="X26" s="98">
        <f t="shared" si="32"/>
        <v>11</v>
      </c>
      <c r="Y26" s="98">
        <v>2</v>
      </c>
      <c r="Z26" s="98">
        <v>16</v>
      </c>
      <c r="AA26" s="98">
        <v>0</v>
      </c>
      <c r="AB26" s="98">
        <v>0</v>
      </c>
      <c r="AC26" s="98">
        <f t="shared" si="33"/>
        <v>18</v>
      </c>
      <c r="AD26" s="98">
        <v>1</v>
      </c>
      <c r="AE26" s="98">
        <v>0</v>
      </c>
      <c r="AF26" s="98">
        <v>0</v>
      </c>
      <c r="AG26" s="98">
        <v>0</v>
      </c>
      <c r="AH26" s="98">
        <f t="shared" si="34"/>
        <v>1</v>
      </c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54"/>
      <c r="AT26" s="54"/>
      <c r="AU26" s="54"/>
      <c r="AV26" s="52"/>
    </row>
    <row r="27" spans="2:48" x14ac:dyDescent="0.2">
      <c r="B27" s="124" t="s">
        <v>442</v>
      </c>
      <c r="C27" s="125"/>
      <c r="D27" s="12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54"/>
      <c r="AT27" s="54"/>
      <c r="AU27" s="54"/>
      <c r="AV27" s="52"/>
    </row>
    <row r="28" spans="2:48" x14ac:dyDescent="0.2">
      <c r="B28" s="92" t="s">
        <v>38</v>
      </c>
      <c r="C28" s="116"/>
      <c r="D28" s="116"/>
      <c r="E28" s="93">
        <f>J28+O28+T28+Y28+AD28+AI28+AN28</f>
        <v>250</v>
      </c>
      <c r="F28" s="93">
        <f>K28+P28+U28+Z28+AE28+AJ28+AO28</f>
        <v>125</v>
      </c>
      <c r="G28" s="93">
        <f>L28+Q28+V28+AA28+AF28+AK28+AP28</f>
        <v>1</v>
      </c>
      <c r="H28" s="93">
        <v>0</v>
      </c>
      <c r="I28" s="93">
        <f t="shared" ref="I14:I69" si="36">SUM(E28:G28)</f>
        <v>376</v>
      </c>
      <c r="J28" s="93">
        <v>65</v>
      </c>
      <c r="K28" s="93">
        <v>17</v>
      </c>
      <c r="L28" s="93">
        <v>0</v>
      </c>
      <c r="M28" s="93">
        <v>0</v>
      </c>
      <c r="N28" s="93">
        <v>82</v>
      </c>
      <c r="O28" s="93">
        <v>80</v>
      </c>
      <c r="P28" s="93">
        <v>29</v>
      </c>
      <c r="Q28" s="93">
        <v>0</v>
      </c>
      <c r="R28" s="93">
        <v>0</v>
      </c>
      <c r="S28" s="93">
        <v>109</v>
      </c>
      <c r="T28" s="93">
        <v>40</v>
      </c>
      <c r="U28" s="93">
        <v>31</v>
      </c>
      <c r="V28" s="93">
        <v>1</v>
      </c>
      <c r="W28" s="93">
        <v>0</v>
      </c>
      <c r="X28" s="93">
        <v>72</v>
      </c>
      <c r="Y28" s="93">
        <v>65</v>
      </c>
      <c r="Z28" s="93">
        <v>48</v>
      </c>
      <c r="AA28" s="93">
        <v>0</v>
      </c>
      <c r="AB28" s="93">
        <v>0</v>
      </c>
      <c r="AC28" s="93">
        <v>113</v>
      </c>
      <c r="AD28" s="93">
        <v>0</v>
      </c>
      <c r="AE28" s="93">
        <v>0</v>
      </c>
      <c r="AF28" s="93">
        <v>0</v>
      </c>
      <c r="AG28" s="93">
        <v>0</v>
      </c>
      <c r="AH28" s="93">
        <v>0</v>
      </c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54"/>
      <c r="AT28" s="54"/>
      <c r="AU28" s="54"/>
      <c r="AV28" s="52"/>
    </row>
    <row r="29" spans="2:48" x14ac:dyDescent="0.2">
      <c r="B29" s="126" t="s">
        <v>51</v>
      </c>
      <c r="C29" s="117"/>
      <c r="D29" s="117"/>
      <c r="E29" s="98">
        <f>J29+O29+T29+Y29+AD29+AI29+AN29</f>
        <v>250</v>
      </c>
      <c r="F29" s="98">
        <f>K29+P29+U29+Z29+AE29+AJ29+AO29</f>
        <v>125</v>
      </c>
      <c r="G29" s="98">
        <f>L29+Q29+V29+AA29+AF29+AK29+AP29</f>
        <v>1</v>
      </c>
      <c r="H29" s="98">
        <v>0</v>
      </c>
      <c r="I29" s="98">
        <f t="shared" si="36"/>
        <v>376</v>
      </c>
      <c r="J29" s="98">
        <v>65</v>
      </c>
      <c r="K29" s="98">
        <v>17</v>
      </c>
      <c r="L29" s="98">
        <v>0</v>
      </c>
      <c r="M29" s="98">
        <v>0</v>
      </c>
      <c r="N29" s="98">
        <v>82</v>
      </c>
      <c r="O29" s="98">
        <v>80</v>
      </c>
      <c r="P29" s="98">
        <v>29</v>
      </c>
      <c r="Q29" s="98">
        <v>0</v>
      </c>
      <c r="R29" s="98">
        <v>0</v>
      </c>
      <c r="S29" s="98">
        <v>109</v>
      </c>
      <c r="T29" s="98">
        <v>40</v>
      </c>
      <c r="U29" s="98">
        <v>31</v>
      </c>
      <c r="V29" s="98">
        <v>1</v>
      </c>
      <c r="W29" s="98">
        <v>0</v>
      </c>
      <c r="X29" s="98">
        <v>72</v>
      </c>
      <c r="Y29" s="98">
        <v>65</v>
      </c>
      <c r="Z29" s="98">
        <v>48</v>
      </c>
      <c r="AA29" s="98">
        <v>0</v>
      </c>
      <c r="AB29" s="98">
        <v>0</v>
      </c>
      <c r="AC29" s="98">
        <v>113</v>
      </c>
      <c r="AD29" s="98">
        <v>0</v>
      </c>
      <c r="AE29" s="98">
        <v>0</v>
      </c>
      <c r="AF29" s="98">
        <v>0</v>
      </c>
      <c r="AG29" s="98">
        <v>0</v>
      </c>
      <c r="AH29" s="98">
        <v>0</v>
      </c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54"/>
      <c r="AT29" s="54"/>
      <c r="AU29" s="54"/>
      <c r="AV29" s="52"/>
    </row>
    <row r="30" spans="2:48" x14ac:dyDescent="0.2">
      <c r="B30" s="127"/>
      <c r="C30" s="128" t="s">
        <v>76</v>
      </c>
      <c r="D30" s="129" t="s">
        <v>443</v>
      </c>
      <c r="E30" s="101">
        <f>J30+O30+T30+Y30+AD30+AI30+AN30</f>
        <v>250</v>
      </c>
      <c r="F30" s="101">
        <f>K30+P30+U30+Z30+AE30+AJ30+AO30</f>
        <v>125</v>
      </c>
      <c r="G30" s="101">
        <f>L30+Q30+V30+AA30+AF30+AK30+AP30</f>
        <v>1</v>
      </c>
      <c r="H30" s="101">
        <v>0</v>
      </c>
      <c r="I30" s="101">
        <f t="shared" si="36"/>
        <v>376</v>
      </c>
      <c r="J30" s="98">
        <v>65</v>
      </c>
      <c r="K30" s="98">
        <v>17</v>
      </c>
      <c r="L30" s="98">
        <v>0</v>
      </c>
      <c r="M30" s="98">
        <v>0</v>
      </c>
      <c r="N30" s="98">
        <v>82</v>
      </c>
      <c r="O30" s="98">
        <v>80</v>
      </c>
      <c r="P30" s="98">
        <v>29</v>
      </c>
      <c r="Q30" s="98">
        <v>0</v>
      </c>
      <c r="R30" s="98">
        <v>0</v>
      </c>
      <c r="S30" s="98">
        <v>109</v>
      </c>
      <c r="T30" s="98">
        <v>40</v>
      </c>
      <c r="U30" s="98">
        <v>31</v>
      </c>
      <c r="V30" s="98">
        <v>1</v>
      </c>
      <c r="W30" s="98">
        <v>0</v>
      </c>
      <c r="X30" s="98">
        <v>72</v>
      </c>
      <c r="Y30" s="98">
        <v>65</v>
      </c>
      <c r="Z30" s="98">
        <v>48</v>
      </c>
      <c r="AA30" s="98">
        <v>0</v>
      </c>
      <c r="AB30" s="98">
        <v>0</v>
      </c>
      <c r="AC30" s="98">
        <v>113</v>
      </c>
      <c r="AD30" s="98">
        <v>0</v>
      </c>
      <c r="AE30" s="98">
        <v>0</v>
      </c>
      <c r="AF30" s="98">
        <v>0</v>
      </c>
      <c r="AG30" s="98">
        <v>0</v>
      </c>
      <c r="AH30" s="98">
        <v>0</v>
      </c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54"/>
      <c r="AT30" s="54"/>
      <c r="AU30" s="54"/>
      <c r="AV30" s="52"/>
    </row>
    <row r="31" spans="2:48" x14ac:dyDescent="0.2">
      <c r="B31" s="124" t="s">
        <v>444</v>
      </c>
      <c r="C31" s="125"/>
      <c r="D31" s="12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54"/>
      <c r="AT31" s="54"/>
      <c r="AU31" s="54"/>
      <c r="AV31" s="52"/>
    </row>
    <row r="32" spans="2:48" x14ac:dyDescent="0.2">
      <c r="B32" s="92" t="s">
        <v>38</v>
      </c>
      <c r="C32" s="116"/>
      <c r="D32" s="116"/>
      <c r="E32" s="93">
        <f>J32+O32+T32+Y32+AD32+AI32+AN32</f>
        <v>1351</v>
      </c>
      <c r="F32" s="93">
        <f>K32+P32+U32+Z32+AE32+AJ32+AO32</f>
        <v>844</v>
      </c>
      <c r="G32" s="93">
        <f>L32+Q32+V32+AA32+AF32+AK32+AP32</f>
        <v>4</v>
      </c>
      <c r="H32" s="93">
        <v>5</v>
      </c>
      <c r="I32" s="93">
        <v>2204</v>
      </c>
      <c r="J32" s="93">
        <v>367</v>
      </c>
      <c r="K32" s="93">
        <v>239</v>
      </c>
      <c r="L32" s="93">
        <v>1</v>
      </c>
      <c r="M32" s="93">
        <v>5</v>
      </c>
      <c r="N32" s="93">
        <v>612</v>
      </c>
      <c r="O32" s="93">
        <v>367</v>
      </c>
      <c r="P32" s="93">
        <v>219</v>
      </c>
      <c r="Q32" s="93">
        <v>1</v>
      </c>
      <c r="R32" s="93">
        <v>0</v>
      </c>
      <c r="S32" s="93">
        <v>587</v>
      </c>
      <c r="T32" s="93">
        <v>206</v>
      </c>
      <c r="U32" s="93">
        <v>136</v>
      </c>
      <c r="V32" s="93">
        <v>2</v>
      </c>
      <c r="W32" s="93">
        <v>0</v>
      </c>
      <c r="X32" s="93">
        <v>344</v>
      </c>
      <c r="Y32" s="93">
        <v>386</v>
      </c>
      <c r="Z32" s="93">
        <v>244</v>
      </c>
      <c r="AA32" s="93">
        <v>0</v>
      </c>
      <c r="AB32" s="93">
        <v>0</v>
      </c>
      <c r="AC32" s="93">
        <v>630</v>
      </c>
      <c r="AD32" s="93">
        <v>25</v>
      </c>
      <c r="AE32" s="93">
        <v>6</v>
      </c>
      <c r="AF32" s="93">
        <v>0</v>
      </c>
      <c r="AG32" s="93">
        <v>0</v>
      </c>
      <c r="AH32" s="93">
        <v>31</v>
      </c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54"/>
      <c r="AT32" s="54"/>
      <c r="AU32" s="54"/>
      <c r="AV32" s="52"/>
    </row>
    <row r="33" spans="2:48" x14ac:dyDescent="0.2">
      <c r="B33" s="126">
        <v>5</v>
      </c>
      <c r="C33" s="117" t="s">
        <v>51</v>
      </c>
      <c r="D33" s="117"/>
      <c r="E33" s="98">
        <f>J33+O33+T33+Y33+AD33+AI33+AN33</f>
        <v>1351</v>
      </c>
      <c r="F33" s="98">
        <f>K33+P33+U33+Z33+AE33+AJ33+AO33</f>
        <v>844</v>
      </c>
      <c r="G33" s="98">
        <f>L33+Q33+V33+AA33+AF33+AK33+AP33</f>
        <v>4</v>
      </c>
      <c r="H33" s="98">
        <f>M33+R33+W33+AB33+AG33+AL33+AQ33</f>
        <v>5</v>
      </c>
      <c r="I33" s="98">
        <f>SUM(E33:H33)</f>
        <v>2204</v>
      </c>
      <c r="J33" s="98">
        <f>SUM(J34:J41)</f>
        <v>367</v>
      </c>
      <c r="K33" s="98">
        <f t="shared" ref="K33:N33" si="37">SUM(K34:K41)</f>
        <v>239</v>
      </c>
      <c r="L33" s="98">
        <f t="shared" si="37"/>
        <v>1</v>
      </c>
      <c r="M33" s="98">
        <f t="shared" si="37"/>
        <v>5</v>
      </c>
      <c r="N33" s="98">
        <f t="shared" si="37"/>
        <v>612</v>
      </c>
      <c r="O33" s="98">
        <f>SUM(O34:O41)</f>
        <v>367</v>
      </c>
      <c r="P33" s="98">
        <f t="shared" ref="P33:S33" si="38">SUM(P34:P41)</f>
        <v>219</v>
      </c>
      <c r="Q33" s="98">
        <f t="shared" si="38"/>
        <v>1</v>
      </c>
      <c r="R33" s="98">
        <f t="shared" si="38"/>
        <v>0</v>
      </c>
      <c r="S33" s="98">
        <f t="shared" si="38"/>
        <v>587</v>
      </c>
      <c r="T33" s="98">
        <f>SUM(T34:T41)</f>
        <v>206</v>
      </c>
      <c r="U33" s="98">
        <f t="shared" ref="U33:X33" si="39">SUM(U34:U41)</f>
        <v>136</v>
      </c>
      <c r="V33" s="98">
        <f t="shared" si="39"/>
        <v>2</v>
      </c>
      <c r="W33" s="98">
        <f t="shared" si="39"/>
        <v>0</v>
      </c>
      <c r="X33" s="98">
        <f t="shared" si="39"/>
        <v>344</v>
      </c>
      <c r="Y33" s="98">
        <f>SUM(Y34:Y41)</f>
        <v>386</v>
      </c>
      <c r="Z33" s="98">
        <f t="shared" ref="Z33:AC33" si="40">SUM(Z34:Z41)</f>
        <v>244</v>
      </c>
      <c r="AA33" s="98">
        <f t="shared" si="40"/>
        <v>0</v>
      </c>
      <c r="AB33" s="98">
        <f t="shared" si="40"/>
        <v>0</v>
      </c>
      <c r="AC33" s="98">
        <f t="shared" si="40"/>
        <v>630</v>
      </c>
      <c r="AD33" s="98">
        <f>SUM(AD34:AD41)</f>
        <v>25</v>
      </c>
      <c r="AE33" s="98">
        <f t="shared" ref="AE33:AH33" si="41">SUM(AE34:AE41)</f>
        <v>6</v>
      </c>
      <c r="AF33" s="98">
        <f t="shared" si="41"/>
        <v>0</v>
      </c>
      <c r="AG33" s="98">
        <f t="shared" si="41"/>
        <v>0</v>
      </c>
      <c r="AH33" s="98">
        <f t="shared" si="41"/>
        <v>31</v>
      </c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54"/>
      <c r="AT33" s="54"/>
      <c r="AU33" s="54"/>
      <c r="AV33" s="52"/>
    </row>
    <row r="34" spans="2:48" x14ac:dyDescent="0.2">
      <c r="B34" s="125"/>
      <c r="C34" s="128" t="s">
        <v>89</v>
      </c>
      <c r="D34" s="129" t="s">
        <v>90</v>
      </c>
      <c r="E34" s="101">
        <f>J34+O34+T34+Y34+AD34+AI34+AN34</f>
        <v>573</v>
      </c>
      <c r="F34" s="101">
        <f>K34+P34+U34+Z34+AE34+AJ34+AO34</f>
        <v>331</v>
      </c>
      <c r="G34" s="101">
        <f>L34+Q34+V34+AA34+AF34+AK34+AP34</f>
        <v>0</v>
      </c>
      <c r="H34" s="101">
        <f>M34+R34+W34+AB34+AG34+AL34+AQ34</f>
        <v>1</v>
      </c>
      <c r="I34" s="101">
        <f>SUM(E34:H34)</f>
        <v>905</v>
      </c>
      <c r="J34" s="101">
        <v>145</v>
      </c>
      <c r="K34" s="101">
        <v>83</v>
      </c>
      <c r="L34" s="101">
        <v>0</v>
      </c>
      <c r="M34" s="101">
        <v>1</v>
      </c>
      <c r="N34" s="101">
        <f>SUM(J34:M34)</f>
        <v>229</v>
      </c>
      <c r="O34" s="98">
        <v>133</v>
      </c>
      <c r="P34" s="98">
        <v>74</v>
      </c>
      <c r="Q34" s="98">
        <v>0</v>
      </c>
      <c r="R34" s="98">
        <v>0</v>
      </c>
      <c r="S34" s="98">
        <f>SUM(O34:R34)</f>
        <v>207</v>
      </c>
      <c r="T34" s="98">
        <v>99</v>
      </c>
      <c r="U34" s="98">
        <v>67</v>
      </c>
      <c r="V34" s="98">
        <v>0</v>
      </c>
      <c r="W34" s="98">
        <v>0</v>
      </c>
      <c r="X34" s="98">
        <f>SUM(T34:W34)</f>
        <v>166</v>
      </c>
      <c r="Y34" s="98">
        <v>190</v>
      </c>
      <c r="Z34" s="98">
        <v>107</v>
      </c>
      <c r="AA34" s="98">
        <v>0</v>
      </c>
      <c r="AB34" s="98">
        <v>0</v>
      </c>
      <c r="AC34" s="98">
        <f>SUM(Y34:AB34)</f>
        <v>297</v>
      </c>
      <c r="AD34" s="98">
        <v>6</v>
      </c>
      <c r="AE34" s="98">
        <v>0</v>
      </c>
      <c r="AF34" s="98">
        <v>0</v>
      </c>
      <c r="AG34" s="98">
        <v>0</v>
      </c>
      <c r="AH34" s="98">
        <f>SUM(AD34:AG34)</f>
        <v>6</v>
      </c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54"/>
      <c r="AT34" s="54"/>
      <c r="AU34" s="54"/>
      <c r="AV34" s="52"/>
    </row>
    <row r="35" spans="2:48" x14ac:dyDescent="0.2">
      <c r="B35" s="127"/>
      <c r="C35" s="128" t="s">
        <v>81</v>
      </c>
      <c r="D35" s="129" t="s">
        <v>555</v>
      </c>
      <c r="E35" s="101">
        <f>J35+O35+T35+Y35+AD35+AI35+AN35</f>
        <v>30</v>
      </c>
      <c r="F35" s="101">
        <f>K35+P35+U35+Z35+AE35+AJ35+AO35</f>
        <v>128</v>
      </c>
      <c r="G35" s="101">
        <f>L35+Q35+V35+AA35+AF35+AK35+AP35</f>
        <v>2</v>
      </c>
      <c r="H35" s="101">
        <f>M35+R35+W35+AB35+AG35+AL35+AQ35</f>
        <v>0</v>
      </c>
      <c r="I35" s="101">
        <f t="shared" ref="I35:I41" si="42">SUM(E35:H35)</f>
        <v>160</v>
      </c>
      <c r="J35" s="101">
        <v>5</v>
      </c>
      <c r="K35" s="101">
        <v>24</v>
      </c>
      <c r="L35" s="101">
        <v>0</v>
      </c>
      <c r="M35" s="101">
        <v>0</v>
      </c>
      <c r="N35" s="101">
        <f t="shared" ref="N35:N41" si="43">SUM(J35:M35)</f>
        <v>29</v>
      </c>
      <c r="O35" s="98">
        <v>7</v>
      </c>
      <c r="P35" s="98">
        <v>38</v>
      </c>
      <c r="Q35" s="98">
        <v>1</v>
      </c>
      <c r="R35" s="98">
        <v>0</v>
      </c>
      <c r="S35" s="98">
        <f t="shared" ref="S35:S41" si="44">SUM(O35:R35)</f>
        <v>46</v>
      </c>
      <c r="T35" s="98">
        <v>7</v>
      </c>
      <c r="U35" s="98">
        <v>23</v>
      </c>
      <c r="V35" s="98">
        <v>1</v>
      </c>
      <c r="W35" s="98">
        <v>0</v>
      </c>
      <c r="X35" s="98">
        <f t="shared" ref="X35:X41" si="45">SUM(T35:W35)</f>
        <v>31</v>
      </c>
      <c r="Y35" s="98">
        <v>11</v>
      </c>
      <c r="Z35" s="98">
        <v>42</v>
      </c>
      <c r="AA35" s="98">
        <v>0</v>
      </c>
      <c r="AB35" s="98">
        <v>0</v>
      </c>
      <c r="AC35" s="98">
        <f t="shared" ref="AC35:AC41" si="46">SUM(Y35:AB35)</f>
        <v>53</v>
      </c>
      <c r="AD35" s="98">
        <v>0</v>
      </c>
      <c r="AE35" s="98">
        <v>1</v>
      </c>
      <c r="AF35" s="98">
        <v>0</v>
      </c>
      <c r="AG35" s="98">
        <v>0</v>
      </c>
      <c r="AH35" s="98">
        <f t="shared" ref="AH35:AH41" si="47">SUM(AD35:AG35)</f>
        <v>1</v>
      </c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54"/>
      <c r="AT35" s="54"/>
      <c r="AU35" s="54"/>
      <c r="AV35" s="52"/>
    </row>
    <row r="36" spans="2:48" x14ac:dyDescent="0.2">
      <c r="B36" s="127"/>
      <c r="C36" s="128" t="s">
        <v>79</v>
      </c>
      <c r="D36" s="129" t="s">
        <v>80</v>
      </c>
      <c r="E36" s="101">
        <f>J36+O36+T36+Y36+AD36+AI36+AN36</f>
        <v>98</v>
      </c>
      <c r="F36" s="101">
        <f>K36+P36+U36+Z36+AE36+AJ36+AO36</f>
        <v>42</v>
      </c>
      <c r="G36" s="101">
        <f>L36+Q36+V36+AA36+AF36+AK36+AP36</f>
        <v>0</v>
      </c>
      <c r="H36" s="101">
        <f>M36+R36+W36+AB36+AG36+AL36+AQ36</f>
        <v>0</v>
      </c>
      <c r="I36" s="101">
        <f t="shared" si="42"/>
        <v>140</v>
      </c>
      <c r="J36" s="101">
        <v>27</v>
      </c>
      <c r="K36" s="101">
        <v>15</v>
      </c>
      <c r="L36" s="101">
        <v>0</v>
      </c>
      <c r="M36" s="101">
        <v>0</v>
      </c>
      <c r="N36" s="101">
        <f t="shared" si="43"/>
        <v>42</v>
      </c>
      <c r="O36" s="98">
        <v>34</v>
      </c>
      <c r="P36" s="98">
        <v>8</v>
      </c>
      <c r="Q36" s="98">
        <v>0</v>
      </c>
      <c r="R36" s="98">
        <v>0</v>
      </c>
      <c r="S36" s="98">
        <f t="shared" si="44"/>
        <v>42</v>
      </c>
      <c r="T36" s="98">
        <v>7</v>
      </c>
      <c r="U36" s="98">
        <v>2</v>
      </c>
      <c r="V36" s="98">
        <v>0</v>
      </c>
      <c r="W36" s="98">
        <v>0</v>
      </c>
      <c r="X36" s="98">
        <f t="shared" si="45"/>
        <v>9</v>
      </c>
      <c r="Y36" s="98">
        <v>30</v>
      </c>
      <c r="Z36" s="98">
        <v>16</v>
      </c>
      <c r="AA36" s="98">
        <v>0</v>
      </c>
      <c r="AB36" s="98">
        <v>0</v>
      </c>
      <c r="AC36" s="98">
        <f t="shared" si="46"/>
        <v>46</v>
      </c>
      <c r="AD36" s="98">
        <v>0</v>
      </c>
      <c r="AE36" s="98">
        <v>1</v>
      </c>
      <c r="AF36" s="98">
        <v>0</v>
      </c>
      <c r="AG36" s="98">
        <v>0</v>
      </c>
      <c r="AH36" s="98">
        <f t="shared" si="47"/>
        <v>1</v>
      </c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54"/>
      <c r="AT36" s="54"/>
      <c r="AU36" s="54"/>
      <c r="AV36" s="52"/>
    </row>
    <row r="37" spans="2:48" x14ac:dyDescent="0.2">
      <c r="B37" s="127"/>
      <c r="C37" s="128" t="s">
        <v>95</v>
      </c>
      <c r="D37" s="129" t="s">
        <v>96</v>
      </c>
      <c r="E37" s="101">
        <f>J37+O37+T37+Y37+AD37+AI37+AN37</f>
        <v>178</v>
      </c>
      <c r="F37" s="101">
        <f>K37+P37+U37+Z37+AE37+AJ37+AO37</f>
        <v>89</v>
      </c>
      <c r="G37" s="101">
        <f>L37+Q37+V37+AA37+AF37+AK37+AP37</f>
        <v>1</v>
      </c>
      <c r="H37" s="101">
        <f>M37+R37+W37+AB37+AG37+AL37+AQ37</f>
        <v>0</v>
      </c>
      <c r="I37" s="101">
        <f t="shared" si="42"/>
        <v>268</v>
      </c>
      <c r="J37" s="101">
        <v>49</v>
      </c>
      <c r="K37" s="101">
        <v>29</v>
      </c>
      <c r="L37" s="101">
        <v>1</v>
      </c>
      <c r="M37" s="101">
        <v>0</v>
      </c>
      <c r="N37" s="101">
        <f t="shared" si="43"/>
        <v>79</v>
      </c>
      <c r="O37" s="98">
        <v>58</v>
      </c>
      <c r="P37" s="98">
        <v>28</v>
      </c>
      <c r="Q37" s="98">
        <v>0</v>
      </c>
      <c r="R37" s="98">
        <v>0</v>
      </c>
      <c r="S37" s="98">
        <f t="shared" si="44"/>
        <v>86</v>
      </c>
      <c r="T37" s="98">
        <v>30</v>
      </c>
      <c r="U37" s="98">
        <v>7</v>
      </c>
      <c r="V37" s="98">
        <v>0</v>
      </c>
      <c r="W37" s="98">
        <v>0</v>
      </c>
      <c r="X37" s="98">
        <f t="shared" si="45"/>
        <v>37</v>
      </c>
      <c r="Y37" s="98">
        <v>39</v>
      </c>
      <c r="Z37" s="98">
        <v>25</v>
      </c>
      <c r="AA37" s="98">
        <v>0</v>
      </c>
      <c r="AB37" s="98">
        <v>0</v>
      </c>
      <c r="AC37" s="98">
        <f t="shared" si="46"/>
        <v>64</v>
      </c>
      <c r="AD37" s="98">
        <v>2</v>
      </c>
      <c r="AE37" s="98">
        <v>0</v>
      </c>
      <c r="AF37" s="98">
        <v>0</v>
      </c>
      <c r="AG37" s="98">
        <v>0</v>
      </c>
      <c r="AH37" s="98">
        <f t="shared" si="47"/>
        <v>2</v>
      </c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54"/>
      <c r="AT37" s="54"/>
      <c r="AU37" s="54"/>
      <c r="AV37" s="52"/>
    </row>
    <row r="38" spans="2:48" x14ac:dyDescent="0.2">
      <c r="B38" s="127"/>
      <c r="C38" s="128" t="s">
        <v>101</v>
      </c>
      <c r="D38" s="129" t="s">
        <v>102</v>
      </c>
      <c r="E38" s="101">
        <f>J38+O38+T38+Y38+AD38+AI38+AN38</f>
        <v>145</v>
      </c>
      <c r="F38" s="101">
        <f>K38+P38+U38+Z38+AE38+AJ38+AO38</f>
        <v>106</v>
      </c>
      <c r="G38" s="101">
        <f>L38+Q38+V38+AA38+AF38+AK38+AP38</f>
        <v>0</v>
      </c>
      <c r="H38" s="101">
        <f>M38+R38+W38+AB38+AG38+AL38+AQ38</f>
        <v>2</v>
      </c>
      <c r="I38" s="101">
        <f t="shared" si="42"/>
        <v>253</v>
      </c>
      <c r="J38" s="101">
        <v>62</v>
      </c>
      <c r="K38" s="101">
        <v>44</v>
      </c>
      <c r="L38" s="101">
        <v>0</v>
      </c>
      <c r="M38" s="101">
        <v>2</v>
      </c>
      <c r="N38" s="101">
        <f t="shared" si="43"/>
        <v>108</v>
      </c>
      <c r="O38" s="98">
        <v>45</v>
      </c>
      <c r="P38" s="98">
        <v>30</v>
      </c>
      <c r="Q38" s="98">
        <v>0</v>
      </c>
      <c r="R38" s="98">
        <v>0</v>
      </c>
      <c r="S38" s="98">
        <f t="shared" si="44"/>
        <v>75</v>
      </c>
      <c r="T38" s="98">
        <v>14</v>
      </c>
      <c r="U38" s="98">
        <v>18</v>
      </c>
      <c r="V38" s="98">
        <v>0</v>
      </c>
      <c r="W38" s="98">
        <v>0</v>
      </c>
      <c r="X38" s="98">
        <f t="shared" si="45"/>
        <v>32</v>
      </c>
      <c r="Y38" s="98">
        <v>24</v>
      </c>
      <c r="Z38" s="98">
        <v>13</v>
      </c>
      <c r="AA38" s="98">
        <v>0</v>
      </c>
      <c r="AB38" s="98">
        <v>0</v>
      </c>
      <c r="AC38" s="98">
        <f t="shared" si="46"/>
        <v>37</v>
      </c>
      <c r="AD38" s="98">
        <v>0</v>
      </c>
      <c r="AE38" s="98">
        <v>1</v>
      </c>
      <c r="AF38" s="98">
        <v>0</v>
      </c>
      <c r="AG38" s="98">
        <v>0</v>
      </c>
      <c r="AH38" s="98">
        <f t="shared" si="47"/>
        <v>1</v>
      </c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54"/>
      <c r="AT38" s="54"/>
      <c r="AU38" s="54"/>
      <c r="AV38" s="52"/>
    </row>
    <row r="39" spans="2:48" x14ac:dyDescent="0.2">
      <c r="B39" s="127"/>
      <c r="C39" s="128" t="s">
        <v>91</v>
      </c>
      <c r="D39" s="129" t="s">
        <v>92</v>
      </c>
      <c r="E39" s="101">
        <f>J39+O39+T39+Y39+AD39+AI39+AN39</f>
        <v>49</v>
      </c>
      <c r="F39" s="101">
        <f>K39+P39+U39+Z39+AE39+AJ39+AO39</f>
        <v>42</v>
      </c>
      <c r="G39" s="101">
        <f>L39+Q39+V39+AA39+AF39+AK39+AP39</f>
        <v>0</v>
      </c>
      <c r="H39" s="101">
        <f>M39+R39+W39+AB39+AG39+AL39+AQ39</f>
        <v>0</v>
      </c>
      <c r="I39" s="101">
        <f t="shared" si="42"/>
        <v>91</v>
      </c>
      <c r="J39" s="101">
        <v>16</v>
      </c>
      <c r="K39" s="101">
        <v>13</v>
      </c>
      <c r="L39" s="101">
        <v>0</v>
      </c>
      <c r="M39" s="101">
        <v>0</v>
      </c>
      <c r="N39" s="101">
        <f t="shared" si="43"/>
        <v>29</v>
      </c>
      <c r="O39" s="98">
        <v>12</v>
      </c>
      <c r="P39" s="98">
        <v>15</v>
      </c>
      <c r="Q39" s="98">
        <v>0</v>
      </c>
      <c r="R39" s="98">
        <v>0</v>
      </c>
      <c r="S39" s="98">
        <f t="shared" si="44"/>
        <v>27</v>
      </c>
      <c r="T39" s="98">
        <v>10</v>
      </c>
      <c r="U39" s="98">
        <v>5</v>
      </c>
      <c r="V39" s="98">
        <v>0</v>
      </c>
      <c r="W39" s="98">
        <v>0</v>
      </c>
      <c r="X39" s="98">
        <f t="shared" si="45"/>
        <v>15</v>
      </c>
      <c r="Y39" s="98">
        <v>11</v>
      </c>
      <c r="Z39" s="98">
        <v>9</v>
      </c>
      <c r="AA39" s="98">
        <v>0</v>
      </c>
      <c r="AB39" s="98">
        <v>0</v>
      </c>
      <c r="AC39" s="98">
        <f t="shared" si="46"/>
        <v>20</v>
      </c>
      <c r="AD39" s="98">
        <v>0</v>
      </c>
      <c r="AE39" s="98">
        <v>0</v>
      </c>
      <c r="AF39" s="98">
        <v>0</v>
      </c>
      <c r="AG39" s="98">
        <v>0</v>
      </c>
      <c r="AH39" s="98">
        <f t="shared" si="47"/>
        <v>0</v>
      </c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54"/>
      <c r="AT39" s="54"/>
      <c r="AU39" s="54"/>
      <c r="AV39" s="52"/>
    </row>
    <row r="40" spans="2:48" x14ac:dyDescent="0.2">
      <c r="B40" s="127"/>
      <c r="C40" s="128" t="s">
        <v>83</v>
      </c>
      <c r="D40" s="129" t="s">
        <v>554</v>
      </c>
      <c r="E40" s="101">
        <f>J40+O40+T40+Y40+AD40+AI40+AN40</f>
        <v>111</v>
      </c>
      <c r="F40" s="101">
        <f>K40+P40+U40+Z40+AE40+AJ40+AO40</f>
        <v>25</v>
      </c>
      <c r="G40" s="101">
        <f>L40+Q40+V40+AA40+AF40+AK40+AP40</f>
        <v>0</v>
      </c>
      <c r="H40" s="101">
        <f>M40+R40+W40+AB40+AG40+AL40+AQ40</f>
        <v>0</v>
      </c>
      <c r="I40" s="101">
        <f t="shared" si="42"/>
        <v>136</v>
      </c>
      <c r="J40" s="101">
        <v>21</v>
      </c>
      <c r="K40" s="101">
        <v>8</v>
      </c>
      <c r="L40" s="101">
        <v>0</v>
      </c>
      <c r="M40" s="101">
        <v>0</v>
      </c>
      <c r="N40" s="101">
        <f t="shared" si="43"/>
        <v>29</v>
      </c>
      <c r="O40" s="98">
        <v>27</v>
      </c>
      <c r="P40" s="98">
        <v>7</v>
      </c>
      <c r="Q40" s="98">
        <v>0</v>
      </c>
      <c r="R40" s="98">
        <v>0</v>
      </c>
      <c r="S40" s="98">
        <f t="shared" si="44"/>
        <v>34</v>
      </c>
      <c r="T40" s="98">
        <v>14</v>
      </c>
      <c r="U40" s="98">
        <v>3</v>
      </c>
      <c r="V40" s="98">
        <v>0</v>
      </c>
      <c r="W40" s="98">
        <v>0</v>
      </c>
      <c r="X40" s="98">
        <f t="shared" si="45"/>
        <v>17</v>
      </c>
      <c r="Y40" s="98">
        <v>33</v>
      </c>
      <c r="Z40" s="98">
        <v>4</v>
      </c>
      <c r="AA40" s="98">
        <v>0</v>
      </c>
      <c r="AB40" s="98">
        <v>0</v>
      </c>
      <c r="AC40" s="98">
        <f t="shared" si="46"/>
        <v>37</v>
      </c>
      <c r="AD40" s="98">
        <v>16</v>
      </c>
      <c r="AE40" s="98">
        <v>3</v>
      </c>
      <c r="AF40" s="98">
        <v>0</v>
      </c>
      <c r="AG40" s="98">
        <v>0</v>
      </c>
      <c r="AH40" s="98">
        <f t="shared" si="47"/>
        <v>19</v>
      </c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54"/>
      <c r="AT40" s="54"/>
      <c r="AU40" s="54"/>
      <c r="AV40" s="52"/>
    </row>
    <row r="41" spans="2:48" x14ac:dyDescent="0.2">
      <c r="B41" s="127"/>
      <c r="C41" s="128" t="s">
        <v>99</v>
      </c>
      <c r="D41" s="129" t="s">
        <v>100</v>
      </c>
      <c r="E41" s="101">
        <f>J41+O41+T41+Y41+AD41+AI41+AN41</f>
        <v>167</v>
      </c>
      <c r="F41" s="101">
        <f>K41+P41+U41+Z41+AE41+AJ41+AO41</f>
        <v>81</v>
      </c>
      <c r="G41" s="101">
        <f>L41+Q41+V41+AA41+AF41+AK41+AP41</f>
        <v>1</v>
      </c>
      <c r="H41" s="101">
        <f>M41+R41+W41+AB41+AG41+AL41+AQ41</f>
        <v>2</v>
      </c>
      <c r="I41" s="101">
        <f t="shared" si="42"/>
        <v>251</v>
      </c>
      <c r="J41" s="101">
        <v>42</v>
      </c>
      <c r="K41" s="101">
        <v>23</v>
      </c>
      <c r="L41" s="101">
        <v>0</v>
      </c>
      <c r="M41" s="101">
        <v>2</v>
      </c>
      <c r="N41" s="101">
        <f t="shared" si="43"/>
        <v>67</v>
      </c>
      <c r="O41" s="98">
        <v>51</v>
      </c>
      <c r="P41" s="98">
        <v>19</v>
      </c>
      <c r="Q41" s="98">
        <v>0</v>
      </c>
      <c r="R41" s="98">
        <v>0</v>
      </c>
      <c r="S41" s="98">
        <f t="shared" si="44"/>
        <v>70</v>
      </c>
      <c r="T41" s="98">
        <v>25</v>
      </c>
      <c r="U41" s="98">
        <v>11</v>
      </c>
      <c r="V41" s="98">
        <v>1</v>
      </c>
      <c r="W41" s="98">
        <v>0</v>
      </c>
      <c r="X41" s="98">
        <f t="shared" si="45"/>
        <v>37</v>
      </c>
      <c r="Y41" s="98">
        <v>48</v>
      </c>
      <c r="Z41" s="98">
        <v>28</v>
      </c>
      <c r="AA41" s="98">
        <v>0</v>
      </c>
      <c r="AB41" s="98">
        <v>0</v>
      </c>
      <c r="AC41" s="98">
        <f t="shared" si="46"/>
        <v>76</v>
      </c>
      <c r="AD41" s="98">
        <v>1</v>
      </c>
      <c r="AE41" s="98">
        <v>0</v>
      </c>
      <c r="AF41" s="98">
        <v>0</v>
      </c>
      <c r="AG41" s="98">
        <v>0</v>
      </c>
      <c r="AH41" s="98">
        <f t="shared" si="47"/>
        <v>1</v>
      </c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54"/>
      <c r="AT41" s="54"/>
      <c r="AU41" s="54"/>
      <c r="AV41" s="52"/>
    </row>
    <row r="42" spans="2:48" x14ac:dyDescent="0.2">
      <c r="B42" s="124" t="s">
        <v>113</v>
      </c>
      <c r="C42" s="125"/>
      <c r="D42" s="12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54"/>
      <c r="AT42" s="54"/>
      <c r="AU42" s="54"/>
      <c r="AV42" s="52"/>
    </row>
    <row r="43" spans="2:48" x14ac:dyDescent="0.2">
      <c r="B43" s="92" t="s">
        <v>38</v>
      </c>
      <c r="C43" s="116"/>
      <c r="D43" s="116"/>
      <c r="E43" s="93">
        <f>J43+O43+T43+Y43+AD43+AI43+AN43</f>
        <v>1042</v>
      </c>
      <c r="F43" s="93">
        <f>K43+P43+U43+Z43+AE43+AJ43+AO43</f>
        <v>418</v>
      </c>
      <c r="G43" s="93">
        <v>4</v>
      </c>
      <c r="H43" s="93">
        <v>4</v>
      </c>
      <c r="I43" s="93">
        <v>1470</v>
      </c>
      <c r="J43" s="93">
        <v>212</v>
      </c>
      <c r="K43" s="93">
        <v>83</v>
      </c>
      <c r="L43" s="93">
        <v>4</v>
      </c>
      <c r="M43" s="93">
        <v>4</v>
      </c>
      <c r="N43" s="93">
        <v>303</v>
      </c>
      <c r="O43" s="93">
        <v>286</v>
      </c>
      <c r="P43" s="93">
        <v>128</v>
      </c>
      <c r="Q43" s="93">
        <v>0</v>
      </c>
      <c r="R43" s="93">
        <v>0</v>
      </c>
      <c r="S43" s="93">
        <v>414</v>
      </c>
      <c r="T43" s="93">
        <v>206</v>
      </c>
      <c r="U43" s="93">
        <v>85</v>
      </c>
      <c r="V43" s="93">
        <v>2</v>
      </c>
      <c r="W43" s="93">
        <v>0</v>
      </c>
      <c r="X43" s="93">
        <v>293</v>
      </c>
      <c r="Y43" s="93">
        <v>337</v>
      </c>
      <c r="Z43" s="93">
        <v>121</v>
      </c>
      <c r="AA43" s="93">
        <v>0</v>
      </c>
      <c r="AB43" s="93">
        <v>0</v>
      </c>
      <c r="AC43" s="93">
        <v>458</v>
      </c>
      <c r="AD43" s="93">
        <v>1</v>
      </c>
      <c r="AE43" s="93">
        <v>1</v>
      </c>
      <c r="AF43" s="93">
        <v>0</v>
      </c>
      <c r="AG43" s="93">
        <v>0</v>
      </c>
      <c r="AH43" s="93">
        <v>2</v>
      </c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54"/>
      <c r="AT43" s="54"/>
      <c r="AU43" s="54"/>
      <c r="AV43" s="52"/>
    </row>
    <row r="44" spans="2:48" x14ac:dyDescent="0.2">
      <c r="B44" s="126" t="s">
        <v>51</v>
      </c>
      <c r="C44" s="117"/>
      <c r="D44" s="117"/>
      <c r="E44" s="98">
        <f>J44+O44+T44+Y44+AD44+AI44+AN44</f>
        <v>1042</v>
      </c>
      <c r="F44" s="98">
        <f>K44+P44+U44+Z44+AE44+AJ44+AO44</f>
        <v>418</v>
      </c>
      <c r="G44" s="98">
        <f>L44+Q44+V44+AA44+AF44+AK44+AP44</f>
        <v>6</v>
      </c>
      <c r="H44" s="98">
        <f>M44+R44+W44+AB44+AG44+AL44+AQ44</f>
        <v>4</v>
      </c>
      <c r="I44" s="98">
        <f>SUM(E44:H44)</f>
        <v>1470</v>
      </c>
      <c r="J44" s="98">
        <f>SUM(J45:J53)</f>
        <v>212</v>
      </c>
      <c r="K44" s="98">
        <f t="shared" ref="K44:N44" si="48">SUM(K45:K53)</f>
        <v>83</v>
      </c>
      <c r="L44" s="98">
        <f t="shared" si="48"/>
        <v>4</v>
      </c>
      <c r="M44" s="98">
        <f t="shared" si="48"/>
        <v>4</v>
      </c>
      <c r="N44" s="98">
        <f t="shared" si="48"/>
        <v>303</v>
      </c>
      <c r="O44" s="98">
        <f>SUM(O45:O53)</f>
        <v>286</v>
      </c>
      <c r="P44" s="98">
        <f t="shared" ref="P44:S44" si="49">SUM(P45:P53)</f>
        <v>128</v>
      </c>
      <c r="Q44" s="98">
        <f t="shared" si="49"/>
        <v>0</v>
      </c>
      <c r="R44" s="98">
        <f t="shared" si="49"/>
        <v>0</v>
      </c>
      <c r="S44" s="98">
        <f t="shared" si="49"/>
        <v>414</v>
      </c>
      <c r="T44" s="98">
        <f>SUM(T45:T53)</f>
        <v>206</v>
      </c>
      <c r="U44" s="98">
        <f t="shared" ref="U44:X44" si="50">SUM(U45:U53)</f>
        <v>85</v>
      </c>
      <c r="V44" s="98">
        <f t="shared" si="50"/>
        <v>2</v>
      </c>
      <c r="W44" s="98">
        <f t="shared" si="50"/>
        <v>0</v>
      </c>
      <c r="X44" s="98">
        <f t="shared" si="50"/>
        <v>293</v>
      </c>
      <c r="Y44" s="98">
        <f>SUM(Y45:Y53)</f>
        <v>337</v>
      </c>
      <c r="Z44" s="98">
        <f t="shared" ref="Z44:AC44" si="51">SUM(Z45:Z53)</f>
        <v>121</v>
      </c>
      <c r="AA44" s="98">
        <f t="shared" si="51"/>
        <v>0</v>
      </c>
      <c r="AB44" s="98">
        <f t="shared" si="51"/>
        <v>0</v>
      </c>
      <c r="AC44" s="98">
        <f t="shared" si="51"/>
        <v>458</v>
      </c>
      <c r="AD44" s="98">
        <f>SUM(AD45:AD53)</f>
        <v>1</v>
      </c>
      <c r="AE44" s="98">
        <f t="shared" ref="AE44:AH44" si="52">SUM(AE45:AE53)</f>
        <v>1</v>
      </c>
      <c r="AF44" s="98">
        <f t="shared" si="52"/>
        <v>0</v>
      </c>
      <c r="AG44" s="98">
        <f t="shared" si="52"/>
        <v>0</v>
      </c>
      <c r="AH44" s="98">
        <f t="shared" si="52"/>
        <v>2</v>
      </c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54"/>
      <c r="AT44" s="54"/>
      <c r="AU44" s="54"/>
      <c r="AV44" s="52"/>
    </row>
    <row r="45" spans="2:48" x14ac:dyDescent="0.2">
      <c r="B45" s="127"/>
      <c r="C45" s="128" t="s">
        <v>114</v>
      </c>
      <c r="D45" s="129" t="s">
        <v>115</v>
      </c>
      <c r="E45" s="101">
        <f>J45+O45+T45+Y45+AD45+AI45+AN45</f>
        <v>54</v>
      </c>
      <c r="F45" s="101">
        <f>K45+P45+U45+Z45+AE45+AJ45+AO45</f>
        <v>28</v>
      </c>
      <c r="G45" s="101">
        <f>L45+Q45+V45+AA45+AF45+AK45+AP45</f>
        <v>1</v>
      </c>
      <c r="H45" s="101">
        <f>M45+R45+W45+AB45+AG45+AL45+AQ45</f>
        <v>0</v>
      </c>
      <c r="I45" s="98">
        <f t="shared" ref="I45:I53" si="53">SUM(E45:H45)</f>
        <v>83</v>
      </c>
      <c r="J45" s="98">
        <v>12</v>
      </c>
      <c r="K45" s="98">
        <v>2</v>
      </c>
      <c r="L45" s="98">
        <v>1</v>
      </c>
      <c r="M45" s="98"/>
      <c r="N45" s="98">
        <f>SUM(J45:M45)</f>
        <v>15</v>
      </c>
      <c r="O45" s="98">
        <v>10</v>
      </c>
      <c r="P45" s="98">
        <v>8</v>
      </c>
      <c r="Q45" s="98">
        <v>0</v>
      </c>
      <c r="R45" s="98">
        <v>0</v>
      </c>
      <c r="S45" s="98">
        <f>SUM(O45:R45)</f>
        <v>18</v>
      </c>
      <c r="T45" s="98">
        <v>11</v>
      </c>
      <c r="U45" s="98">
        <v>7</v>
      </c>
      <c r="V45" s="98">
        <v>0</v>
      </c>
      <c r="W45" s="98">
        <v>0</v>
      </c>
      <c r="X45" s="98">
        <f>SUM(T45:W45)</f>
        <v>18</v>
      </c>
      <c r="Y45" s="98">
        <v>21</v>
      </c>
      <c r="Z45" s="98">
        <v>11</v>
      </c>
      <c r="AA45" s="98">
        <v>0</v>
      </c>
      <c r="AB45" s="98">
        <v>0</v>
      </c>
      <c r="AC45" s="98">
        <f>SUM(Y45:AB45)</f>
        <v>32</v>
      </c>
      <c r="AD45" s="98">
        <v>0</v>
      </c>
      <c r="AE45" s="98">
        <v>0</v>
      </c>
      <c r="AF45" s="98">
        <v>0</v>
      </c>
      <c r="AG45" s="98">
        <v>0</v>
      </c>
      <c r="AH45" s="98">
        <f>SUM(AD45:AG45)</f>
        <v>0</v>
      </c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54"/>
      <c r="AT45" s="54"/>
      <c r="AU45" s="54"/>
      <c r="AV45" s="52"/>
    </row>
    <row r="46" spans="2:48" x14ac:dyDescent="0.2">
      <c r="B46" s="127"/>
      <c r="C46" s="128" t="s">
        <v>120</v>
      </c>
      <c r="D46" s="129" t="s">
        <v>121</v>
      </c>
      <c r="E46" s="101">
        <f>J46+O46+T46+Y46+AD46+AI46+AN46</f>
        <v>141</v>
      </c>
      <c r="F46" s="101">
        <f>K46+P46+U46+Z46+AE46+AJ46+AO46</f>
        <v>111</v>
      </c>
      <c r="G46" s="101">
        <f>L46+Q46+V46+AA46+AF46+AK46+AP46</f>
        <v>1</v>
      </c>
      <c r="H46" s="101">
        <f>M46+R46+W46+AB46+AG46+AL46+AQ46</f>
        <v>1</v>
      </c>
      <c r="I46" s="98">
        <f t="shared" si="53"/>
        <v>254</v>
      </c>
      <c r="J46" s="98">
        <v>28</v>
      </c>
      <c r="K46" s="98">
        <v>21</v>
      </c>
      <c r="L46" s="98">
        <v>1</v>
      </c>
      <c r="M46" s="98">
        <v>1</v>
      </c>
      <c r="N46" s="98">
        <f t="shared" ref="N46:N53" si="54">SUM(J46:M46)</f>
        <v>51</v>
      </c>
      <c r="O46" s="98">
        <v>38</v>
      </c>
      <c r="P46" s="98">
        <v>30</v>
      </c>
      <c r="Q46" s="98">
        <v>0</v>
      </c>
      <c r="R46" s="98">
        <v>0</v>
      </c>
      <c r="S46" s="98">
        <f t="shared" ref="S46:S53" si="55">SUM(O46:R46)</f>
        <v>68</v>
      </c>
      <c r="T46" s="98">
        <v>31</v>
      </c>
      <c r="U46" s="98">
        <v>25</v>
      </c>
      <c r="V46" s="98">
        <v>0</v>
      </c>
      <c r="W46" s="98">
        <v>0</v>
      </c>
      <c r="X46" s="98">
        <f t="shared" ref="X46:X53" si="56">SUM(T46:W46)</f>
        <v>56</v>
      </c>
      <c r="Y46" s="98">
        <v>44</v>
      </c>
      <c r="Z46" s="98">
        <v>35</v>
      </c>
      <c r="AA46" s="98">
        <v>0</v>
      </c>
      <c r="AB46" s="98">
        <v>0</v>
      </c>
      <c r="AC46" s="98">
        <f t="shared" ref="AC46:AC53" si="57">SUM(Y46:AB46)</f>
        <v>79</v>
      </c>
      <c r="AD46" s="98">
        <v>0</v>
      </c>
      <c r="AE46" s="98">
        <v>0</v>
      </c>
      <c r="AF46" s="98">
        <v>0</v>
      </c>
      <c r="AG46" s="98">
        <v>0</v>
      </c>
      <c r="AH46" s="98">
        <f t="shared" ref="AH46:AH53" si="58">SUM(AD46:AG46)</f>
        <v>0</v>
      </c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54"/>
      <c r="AT46" s="54"/>
      <c r="AU46" s="54"/>
      <c r="AV46" s="52"/>
    </row>
    <row r="47" spans="2:48" x14ac:dyDescent="0.2">
      <c r="B47" s="127"/>
      <c r="C47" s="128" t="s">
        <v>112</v>
      </c>
      <c r="D47" s="129" t="s">
        <v>113</v>
      </c>
      <c r="E47" s="101">
        <f>J47+O47+T47+Y47+AD47+AI47+AN47</f>
        <v>83</v>
      </c>
      <c r="F47" s="101">
        <f>K47+P47+U47+Z47+AE47+AJ47+AO47</f>
        <v>30</v>
      </c>
      <c r="G47" s="101">
        <f>L47+Q47+V47+AA47+AF47+AK47+AP47</f>
        <v>0</v>
      </c>
      <c r="H47" s="101">
        <f>M47+R47+W47+AB47+AG47+AL47+AQ47</f>
        <v>0</v>
      </c>
      <c r="I47" s="98">
        <f t="shared" si="53"/>
        <v>113</v>
      </c>
      <c r="J47" s="98">
        <v>22</v>
      </c>
      <c r="K47" s="98">
        <v>6</v>
      </c>
      <c r="L47" s="98">
        <v>0</v>
      </c>
      <c r="M47" s="98">
        <v>0</v>
      </c>
      <c r="N47" s="98">
        <f t="shared" si="54"/>
        <v>28</v>
      </c>
      <c r="O47" s="98">
        <v>30</v>
      </c>
      <c r="P47" s="98">
        <v>13</v>
      </c>
      <c r="Q47" s="98">
        <v>0</v>
      </c>
      <c r="R47" s="98">
        <v>0</v>
      </c>
      <c r="S47" s="98">
        <f t="shared" si="55"/>
        <v>43</v>
      </c>
      <c r="T47" s="98">
        <v>15</v>
      </c>
      <c r="U47" s="98">
        <v>5</v>
      </c>
      <c r="V47" s="98">
        <v>0</v>
      </c>
      <c r="W47" s="98">
        <v>0</v>
      </c>
      <c r="X47" s="98">
        <f t="shared" si="56"/>
        <v>20</v>
      </c>
      <c r="Y47" s="98">
        <v>15</v>
      </c>
      <c r="Z47" s="98">
        <v>6</v>
      </c>
      <c r="AA47" s="98">
        <v>0</v>
      </c>
      <c r="AB47" s="98">
        <v>0</v>
      </c>
      <c r="AC47" s="98">
        <f t="shared" si="57"/>
        <v>21</v>
      </c>
      <c r="AD47" s="98">
        <v>1</v>
      </c>
      <c r="AE47" s="98">
        <v>0</v>
      </c>
      <c r="AF47" s="98">
        <v>0</v>
      </c>
      <c r="AG47" s="98">
        <v>0</v>
      </c>
      <c r="AH47" s="98">
        <f t="shared" si="58"/>
        <v>1</v>
      </c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54"/>
      <c r="AT47" s="54"/>
      <c r="AU47" s="54"/>
      <c r="AV47" s="52"/>
    </row>
    <row r="48" spans="2:48" x14ac:dyDescent="0.2">
      <c r="B48" s="127"/>
      <c r="C48" s="128" t="s">
        <v>116</v>
      </c>
      <c r="D48" s="129" t="s">
        <v>447</v>
      </c>
      <c r="E48" s="101">
        <f>J48+O48+T48+Y48+AD48+AI48+AN48</f>
        <v>12</v>
      </c>
      <c r="F48" s="101">
        <f>K48+P48+U48+Z48+AE48+AJ48+AO48</f>
        <v>20</v>
      </c>
      <c r="G48" s="101">
        <f>L48+Q48+V48+AA48+AF48+AK48+AP48</f>
        <v>0</v>
      </c>
      <c r="H48" s="101">
        <f>M48+R48+W48+AB48+AG48+AL48+AQ48</f>
        <v>0</v>
      </c>
      <c r="I48" s="98">
        <f t="shared" si="53"/>
        <v>32</v>
      </c>
      <c r="J48" s="98">
        <v>1</v>
      </c>
      <c r="K48" s="98">
        <v>4</v>
      </c>
      <c r="L48" s="98">
        <v>0</v>
      </c>
      <c r="M48" s="98">
        <v>0</v>
      </c>
      <c r="N48" s="98">
        <f t="shared" si="54"/>
        <v>5</v>
      </c>
      <c r="O48" s="98">
        <v>2</v>
      </c>
      <c r="P48" s="98">
        <v>7</v>
      </c>
      <c r="Q48" s="98">
        <v>0</v>
      </c>
      <c r="R48" s="98">
        <v>0</v>
      </c>
      <c r="S48" s="98">
        <f t="shared" si="55"/>
        <v>9</v>
      </c>
      <c r="T48" s="98">
        <v>4</v>
      </c>
      <c r="U48" s="98">
        <v>2</v>
      </c>
      <c r="V48" s="98">
        <v>0</v>
      </c>
      <c r="W48" s="98">
        <v>0</v>
      </c>
      <c r="X48" s="98">
        <f t="shared" si="56"/>
        <v>6</v>
      </c>
      <c r="Y48" s="98">
        <v>5</v>
      </c>
      <c r="Z48" s="98">
        <v>7</v>
      </c>
      <c r="AA48" s="98">
        <v>0</v>
      </c>
      <c r="AB48" s="98">
        <v>0</v>
      </c>
      <c r="AC48" s="98">
        <f t="shared" si="57"/>
        <v>12</v>
      </c>
      <c r="AD48" s="98">
        <v>0</v>
      </c>
      <c r="AE48" s="98">
        <v>0</v>
      </c>
      <c r="AF48" s="98">
        <v>0</v>
      </c>
      <c r="AG48" s="98">
        <v>0</v>
      </c>
      <c r="AH48" s="98">
        <f t="shared" si="58"/>
        <v>0</v>
      </c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54"/>
      <c r="AT48" s="54"/>
      <c r="AU48" s="54"/>
      <c r="AV48" s="52"/>
    </row>
    <row r="49" spans="2:48" x14ac:dyDescent="0.2">
      <c r="B49" s="127"/>
      <c r="C49" s="128" t="s">
        <v>118</v>
      </c>
      <c r="D49" s="129" t="s">
        <v>119</v>
      </c>
      <c r="E49" s="101">
        <f>J49+O49+T49+Y49+AD49+AI49+AN49</f>
        <v>39</v>
      </c>
      <c r="F49" s="101">
        <f>K49+P49+U49+Z49+AE49+AJ49+AO49</f>
        <v>41</v>
      </c>
      <c r="G49" s="101">
        <f>L49+Q49+V49+AA49+AF49+AK49+AP49</f>
        <v>0</v>
      </c>
      <c r="H49" s="101">
        <f>M49+R49+W49+AB49+AG49+AL49+AQ49</f>
        <v>0</v>
      </c>
      <c r="I49" s="98">
        <f t="shared" si="53"/>
        <v>80</v>
      </c>
      <c r="J49" s="98">
        <v>21</v>
      </c>
      <c r="K49" s="98">
        <v>19</v>
      </c>
      <c r="L49" s="98">
        <v>0</v>
      </c>
      <c r="M49" s="98">
        <v>0</v>
      </c>
      <c r="N49" s="98">
        <f t="shared" si="54"/>
        <v>40</v>
      </c>
      <c r="O49" s="98">
        <v>8</v>
      </c>
      <c r="P49" s="98">
        <v>11</v>
      </c>
      <c r="Q49" s="98">
        <v>0</v>
      </c>
      <c r="R49" s="98">
        <v>0</v>
      </c>
      <c r="S49" s="98">
        <f t="shared" si="55"/>
        <v>19</v>
      </c>
      <c r="T49" s="98">
        <v>2</v>
      </c>
      <c r="U49" s="98">
        <v>6</v>
      </c>
      <c r="V49" s="98">
        <v>0</v>
      </c>
      <c r="W49" s="98">
        <v>0</v>
      </c>
      <c r="X49" s="98">
        <f t="shared" si="56"/>
        <v>8</v>
      </c>
      <c r="Y49" s="98">
        <v>8</v>
      </c>
      <c r="Z49" s="98">
        <v>5</v>
      </c>
      <c r="AA49" s="98">
        <v>0</v>
      </c>
      <c r="AB49" s="98">
        <v>0</v>
      </c>
      <c r="AC49" s="98">
        <f t="shared" si="57"/>
        <v>13</v>
      </c>
      <c r="AD49" s="98">
        <v>0</v>
      </c>
      <c r="AE49" s="98">
        <v>0</v>
      </c>
      <c r="AF49" s="98">
        <v>0</v>
      </c>
      <c r="AG49" s="98">
        <v>0</v>
      </c>
      <c r="AH49" s="98">
        <f t="shared" si="58"/>
        <v>0</v>
      </c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54"/>
      <c r="AT49" s="54"/>
      <c r="AU49" s="54"/>
      <c r="AV49" s="52"/>
    </row>
    <row r="50" spans="2:48" x14ac:dyDescent="0.2">
      <c r="B50" s="127"/>
      <c r="C50" s="128" t="s">
        <v>104</v>
      </c>
      <c r="D50" s="129" t="s">
        <v>105</v>
      </c>
      <c r="E50" s="101">
        <f>J50+O50+T50+Y50+AD50+AI50+AN50</f>
        <v>382</v>
      </c>
      <c r="F50" s="101">
        <f>K50+P50+U50+Z50+AE50+AJ50+AO50</f>
        <v>105</v>
      </c>
      <c r="G50" s="101">
        <f>L50+Q50+V50+AA50+AF50+AK50+AP50</f>
        <v>4</v>
      </c>
      <c r="H50" s="101">
        <f>M50+R50+W50+AB50+AG50+AL50+AQ50</f>
        <v>3</v>
      </c>
      <c r="I50" s="98">
        <f t="shared" si="53"/>
        <v>494</v>
      </c>
      <c r="J50" s="98">
        <v>60</v>
      </c>
      <c r="K50" s="98">
        <v>13</v>
      </c>
      <c r="L50" s="98">
        <v>2</v>
      </c>
      <c r="M50" s="98">
        <v>3</v>
      </c>
      <c r="N50" s="98">
        <f t="shared" si="54"/>
        <v>78</v>
      </c>
      <c r="O50" s="98">
        <v>104</v>
      </c>
      <c r="P50" s="98">
        <v>29</v>
      </c>
      <c r="Q50" s="98">
        <v>0</v>
      </c>
      <c r="R50" s="98">
        <v>0</v>
      </c>
      <c r="S50" s="98">
        <f t="shared" si="55"/>
        <v>133</v>
      </c>
      <c r="T50" s="98">
        <v>82</v>
      </c>
      <c r="U50" s="98">
        <v>27</v>
      </c>
      <c r="V50" s="98">
        <v>2</v>
      </c>
      <c r="W50" s="98">
        <v>0</v>
      </c>
      <c r="X50" s="98">
        <f t="shared" si="56"/>
        <v>111</v>
      </c>
      <c r="Y50" s="98">
        <v>136</v>
      </c>
      <c r="Z50" s="98">
        <v>35</v>
      </c>
      <c r="AA50" s="98">
        <v>0</v>
      </c>
      <c r="AB50" s="98">
        <v>0</v>
      </c>
      <c r="AC50" s="98">
        <f t="shared" si="57"/>
        <v>171</v>
      </c>
      <c r="AD50" s="98">
        <v>0</v>
      </c>
      <c r="AE50" s="98">
        <v>1</v>
      </c>
      <c r="AF50" s="98">
        <v>0</v>
      </c>
      <c r="AG50" s="98">
        <v>0</v>
      </c>
      <c r="AH50" s="98">
        <f t="shared" si="58"/>
        <v>1</v>
      </c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54"/>
      <c r="AT50" s="54"/>
      <c r="AU50" s="54"/>
      <c r="AV50" s="52"/>
    </row>
    <row r="51" spans="2:48" x14ac:dyDescent="0.2">
      <c r="B51" s="127"/>
      <c r="C51" s="128" t="s">
        <v>124</v>
      </c>
      <c r="D51" s="129" t="s">
        <v>125</v>
      </c>
      <c r="E51" s="101">
        <f>J51+O51+T51+Y51+AD51+AI51+AN51</f>
        <v>41</v>
      </c>
      <c r="F51" s="101">
        <f>K51+P51+U51+Z51+AE51+AJ51+AO51</f>
        <v>14</v>
      </c>
      <c r="G51" s="101">
        <f>L51+Q51+V51+AA51+AF51+AK51+AP51</f>
        <v>0</v>
      </c>
      <c r="H51" s="101">
        <f>M51+R51+W51+AB51+AG51+AL51+AQ51</f>
        <v>0</v>
      </c>
      <c r="I51" s="98">
        <f t="shared" si="53"/>
        <v>55</v>
      </c>
      <c r="J51" s="98">
        <v>11</v>
      </c>
      <c r="K51" s="98">
        <v>1</v>
      </c>
      <c r="L51" s="98">
        <v>0</v>
      </c>
      <c r="M51" s="98">
        <v>0</v>
      </c>
      <c r="N51" s="98">
        <f t="shared" si="54"/>
        <v>12</v>
      </c>
      <c r="O51" s="98">
        <v>10</v>
      </c>
      <c r="P51" s="98">
        <v>3</v>
      </c>
      <c r="Q51" s="98">
        <v>0</v>
      </c>
      <c r="R51" s="98">
        <v>0</v>
      </c>
      <c r="S51" s="98">
        <f t="shared" si="55"/>
        <v>13</v>
      </c>
      <c r="T51" s="98">
        <v>5</v>
      </c>
      <c r="U51" s="98">
        <v>6</v>
      </c>
      <c r="V51" s="98">
        <v>0</v>
      </c>
      <c r="W51" s="98">
        <v>0</v>
      </c>
      <c r="X51" s="98">
        <f t="shared" si="56"/>
        <v>11</v>
      </c>
      <c r="Y51" s="98">
        <v>15</v>
      </c>
      <c r="Z51" s="98">
        <v>4</v>
      </c>
      <c r="AA51" s="98">
        <v>0</v>
      </c>
      <c r="AB51" s="98">
        <v>0</v>
      </c>
      <c r="AC51" s="98">
        <f t="shared" si="57"/>
        <v>19</v>
      </c>
      <c r="AD51" s="98">
        <v>0</v>
      </c>
      <c r="AE51" s="98">
        <v>0</v>
      </c>
      <c r="AF51" s="98">
        <v>0</v>
      </c>
      <c r="AG51" s="98">
        <v>0</v>
      </c>
      <c r="AH51" s="98">
        <f t="shared" si="58"/>
        <v>0</v>
      </c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54"/>
      <c r="AT51" s="54"/>
      <c r="AU51" s="54"/>
      <c r="AV51" s="52"/>
    </row>
    <row r="52" spans="2:48" x14ac:dyDescent="0.2">
      <c r="B52" s="127"/>
      <c r="C52" s="128" t="s">
        <v>122</v>
      </c>
      <c r="D52" s="129" t="s">
        <v>123</v>
      </c>
      <c r="E52" s="101">
        <f>J52+O52+T52+Y52+AD52+AI52+AN52</f>
        <v>106</v>
      </c>
      <c r="F52" s="101">
        <f>K52+P52+U52+Z52+AE52+AJ52+AO52</f>
        <v>20</v>
      </c>
      <c r="G52" s="101">
        <f>L52+Q52+V52+AA52+AF52+AK52+AP52</f>
        <v>0</v>
      </c>
      <c r="H52" s="101">
        <f>M52+R52+W52+AB52+AG52+AL52+AQ52</f>
        <v>0</v>
      </c>
      <c r="I52" s="98">
        <f t="shared" si="53"/>
        <v>126</v>
      </c>
      <c r="J52" s="98">
        <v>24</v>
      </c>
      <c r="K52" s="98">
        <v>6</v>
      </c>
      <c r="L52" s="98">
        <v>0</v>
      </c>
      <c r="M52" s="98">
        <v>0</v>
      </c>
      <c r="N52" s="98">
        <f t="shared" si="54"/>
        <v>30</v>
      </c>
      <c r="O52" s="98">
        <v>32</v>
      </c>
      <c r="P52" s="98">
        <v>8</v>
      </c>
      <c r="Q52" s="98">
        <v>0</v>
      </c>
      <c r="R52" s="98">
        <v>0</v>
      </c>
      <c r="S52" s="98">
        <f t="shared" si="55"/>
        <v>40</v>
      </c>
      <c r="T52" s="98">
        <v>18</v>
      </c>
      <c r="U52" s="98">
        <v>1</v>
      </c>
      <c r="V52" s="98">
        <v>0</v>
      </c>
      <c r="W52" s="98">
        <v>0</v>
      </c>
      <c r="X52" s="98">
        <f t="shared" si="56"/>
        <v>19</v>
      </c>
      <c r="Y52" s="98">
        <v>32</v>
      </c>
      <c r="Z52" s="98">
        <v>5</v>
      </c>
      <c r="AA52" s="98">
        <v>0</v>
      </c>
      <c r="AB52" s="98">
        <v>0</v>
      </c>
      <c r="AC52" s="98">
        <f t="shared" si="57"/>
        <v>37</v>
      </c>
      <c r="AD52" s="98">
        <v>0</v>
      </c>
      <c r="AE52" s="98">
        <v>0</v>
      </c>
      <c r="AF52" s="98">
        <v>0</v>
      </c>
      <c r="AG52" s="98">
        <v>0</v>
      </c>
      <c r="AH52" s="98">
        <f t="shared" si="58"/>
        <v>0</v>
      </c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54"/>
      <c r="AT52" s="54"/>
      <c r="AU52" s="54"/>
      <c r="AV52" s="52"/>
    </row>
    <row r="53" spans="2:48" x14ac:dyDescent="0.2">
      <c r="B53" s="127"/>
      <c r="C53" s="128" t="s">
        <v>108</v>
      </c>
      <c r="D53" s="129" t="s">
        <v>109</v>
      </c>
      <c r="E53" s="101">
        <f>J53+O53+T53+Y53+AD53+AI53+AN53</f>
        <v>184</v>
      </c>
      <c r="F53" s="101">
        <f>K53+P53+U53+Z53+AE53+AJ53+AO53</f>
        <v>49</v>
      </c>
      <c r="G53" s="101">
        <f>L53+Q53+V53+AA53+AF53+AK53+AP53</f>
        <v>0</v>
      </c>
      <c r="H53" s="101">
        <f>M53+R53+W53+AB53+AG53+AL53+AQ53</f>
        <v>0</v>
      </c>
      <c r="I53" s="98">
        <f t="shared" si="53"/>
        <v>233</v>
      </c>
      <c r="J53" s="98">
        <v>33</v>
      </c>
      <c r="K53" s="98">
        <v>11</v>
      </c>
      <c r="L53" s="98">
        <v>0</v>
      </c>
      <c r="M53" s="98">
        <v>0</v>
      </c>
      <c r="N53" s="98">
        <f t="shared" si="54"/>
        <v>44</v>
      </c>
      <c r="O53" s="98">
        <v>52</v>
      </c>
      <c r="P53" s="98">
        <v>19</v>
      </c>
      <c r="Q53" s="98">
        <v>0</v>
      </c>
      <c r="R53" s="98">
        <v>0</v>
      </c>
      <c r="S53" s="98">
        <f t="shared" si="55"/>
        <v>71</v>
      </c>
      <c r="T53" s="98">
        <v>38</v>
      </c>
      <c r="U53" s="98">
        <v>6</v>
      </c>
      <c r="V53" s="98">
        <v>0</v>
      </c>
      <c r="W53" s="98">
        <v>0</v>
      </c>
      <c r="X53" s="98">
        <f t="shared" si="56"/>
        <v>44</v>
      </c>
      <c r="Y53" s="98">
        <v>61</v>
      </c>
      <c r="Z53" s="98">
        <v>13</v>
      </c>
      <c r="AA53" s="98">
        <v>0</v>
      </c>
      <c r="AB53" s="98">
        <v>0</v>
      </c>
      <c r="AC53" s="98">
        <f t="shared" si="57"/>
        <v>74</v>
      </c>
      <c r="AD53" s="98">
        <v>0</v>
      </c>
      <c r="AE53" s="98">
        <v>0</v>
      </c>
      <c r="AF53" s="98">
        <v>0</v>
      </c>
      <c r="AG53" s="98">
        <v>0</v>
      </c>
      <c r="AH53" s="98">
        <f t="shared" si="58"/>
        <v>0</v>
      </c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54"/>
      <c r="AT53" s="54"/>
      <c r="AU53" s="54"/>
      <c r="AV53" s="52"/>
    </row>
    <row r="54" spans="2:48" x14ac:dyDescent="0.2">
      <c r="B54" s="124" t="s">
        <v>502</v>
      </c>
      <c r="C54" s="125"/>
      <c r="D54" s="12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54"/>
      <c r="AT54" s="54"/>
      <c r="AU54" s="54"/>
      <c r="AV54" s="52"/>
    </row>
    <row r="55" spans="2:48" x14ac:dyDescent="0.2">
      <c r="B55" s="92" t="s">
        <v>38</v>
      </c>
      <c r="C55" s="116"/>
      <c r="D55" s="116"/>
      <c r="E55" s="93">
        <f>J55+O55+T55+Y55+AD55+AI55+AN55</f>
        <v>345</v>
      </c>
      <c r="F55" s="93">
        <f>K55+P55+U55+Z55+AE55+AJ55+AO55</f>
        <v>159</v>
      </c>
      <c r="G55" s="93">
        <f t="shared" si="23"/>
        <v>0</v>
      </c>
      <c r="H55" s="93">
        <f t="shared" si="23"/>
        <v>1</v>
      </c>
      <c r="I55" s="93">
        <f>SUM(E55:H55)</f>
        <v>505</v>
      </c>
      <c r="J55" s="93">
        <v>52</v>
      </c>
      <c r="K55" s="93">
        <v>36</v>
      </c>
      <c r="L55" s="93">
        <v>0</v>
      </c>
      <c r="M55" s="93">
        <v>1</v>
      </c>
      <c r="N55" s="93">
        <v>89</v>
      </c>
      <c r="O55" s="93">
        <v>98</v>
      </c>
      <c r="P55" s="93">
        <v>40</v>
      </c>
      <c r="Q55" s="93">
        <v>0</v>
      </c>
      <c r="R55" s="93">
        <v>0</v>
      </c>
      <c r="S55" s="93">
        <v>138</v>
      </c>
      <c r="T55" s="93">
        <v>86</v>
      </c>
      <c r="U55" s="93">
        <v>37</v>
      </c>
      <c r="V55" s="93">
        <v>0</v>
      </c>
      <c r="W55" s="93">
        <v>0</v>
      </c>
      <c r="X55" s="93">
        <v>123</v>
      </c>
      <c r="Y55" s="93">
        <v>108</v>
      </c>
      <c r="Z55" s="93">
        <v>46</v>
      </c>
      <c r="AA55" s="93">
        <v>0</v>
      </c>
      <c r="AB55" s="93">
        <v>0</v>
      </c>
      <c r="AC55" s="93">
        <v>154</v>
      </c>
      <c r="AD55" s="93">
        <v>1</v>
      </c>
      <c r="AE55" s="93">
        <v>0</v>
      </c>
      <c r="AF55" s="93">
        <v>0</v>
      </c>
      <c r="AG55" s="93">
        <v>0</v>
      </c>
      <c r="AH55" s="93">
        <v>1</v>
      </c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54"/>
      <c r="AT55" s="54"/>
      <c r="AU55" s="54"/>
      <c r="AV55" s="52"/>
    </row>
    <row r="56" spans="2:48" x14ac:dyDescent="0.2">
      <c r="B56" s="126" t="s">
        <v>51</v>
      </c>
      <c r="C56" s="117"/>
      <c r="D56" s="117"/>
      <c r="E56" s="98">
        <f>J56+O56+T56+Y56+AD56+AI56+AN56</f>
        <v>345</v>
      </c>
      <c r="F56" s="98">
        <f>K56+P56+U56+Z56+AE56+AJ56+AO56</f>
        <v>159</v>
      </c>
      <c r="G56" s="98">
        <f t="shared" si="23"/>
        <v>0</v>
      </c>
      <c r="H56" s="98">
        <f t="shared" si="23"/>
        <v>1</v>
      </c>
      <c r="I56" s="98">
        <f>SUM(E56:H56)</f>
        <v>505</v>
      </c>
      <c r="J56" s="98">
        <f>SUM(J57:J59)</f>
        <v>52</v>
      </c>
      <c r="K56" s="98">
        <f t="shared" ref="K56:N56" si="59">SUM(K57:K59)</f>
        <v>36</v>
      </c>
      <c r="L56" s="98">
        <f t="shared" si="59"/>
        <v>0</v>
      </c>
      <c r="M56" s="98">
        <f t="shared" si="59"/>
        <v>1</v>
      </c>
      <c r="N56" s="98">
        <f t="shared" si="59"/>
        <v>89</v>
      </c>
      <c r="O56" s="98">
        <f>SUM(O57:O59)</f>
        <v>98</v>
      </c>
      <c r="P56" s="98">
        <f t="shared" ref="P56:S56" si="60">SUM(P57:P59)</f>
        <v>40</v>
      </c>
      <c r="Q56" s="98">
        <f t="shared" si="60"/>
        <v>0</v>
      </c>
      <c r="R56" s="98">
        <f t="shared" si="60"/>
        <v>0</v>
      </c>
      <c r="S56" s="98">
        <f t="shared" si="60"/>
        <v>138</v>
      </c>
      <c r="T56" s="98">
        <f>SUM(T57:T59)</f>
        <v>86</v>
      </c>
      <c r="U56" s="98">
        <f t="shared" ref="U56:X56" si="61">SUM(U57:U59)</f>
        <v>37</v>
      </c>
      <c r="V56" s="98">
        <f t="shared" si="61"/>
        <v>0</v>
      </c>
      <c r="W56" s="98">
        <f t="shared" si="61"/>
        <v>0</v>
      </c>
      <c r="X56" s="98">
        <f>SUM(X57:X59)</f>
        <v>123</v>
      </c>
      <c r="Y56" s="98">
        <f>SUM(Y57:Y59)</f>
        <v>108</v>
      </c>
      <c r="Z56" s="98">
        <f t="shared" ref="Z56:AC56" si="62">SUM(Z57:Z59)</f>
        <v>46</v>
      </c>
      <c r="AA56" s="98">
        <f t="shared" si="62"/>
        <v>0</v>
      </c>
      <c r="AB56" s="98">
        <f t="shared" si="62"/>
        <v>0</v>
      </c>
      <c r="AC56" s="98">
        <f t="shared" si="62"/>
        <v>154</v>
      </c>
      <c r="AD56" s="98">
        <f>SUM(AD57:AD59)</f>
        <v>1</v>
      </c>
      <c r="AE56" s="98">
        <f t="shared" ref="AE56:AH56" si="63">SUM(AE57:AE59)</f>
        <v>0</v>
      </c>
      <c r="AF56" s="98">
        <f t="shared" si="63"/>
        <v>0</v>
      </c>
      <c r="AG56" s="98">
        <f t="shared" si="63"/>
        <v>0</v>
      </c>
      <c r="AH56" s="98">
        <f t="shared" si="63"/>
        <v>1</v>
      </c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54"/>
      <c r="AT56" s="54"/>
      <c r="AU56" s="54"/>
      <c r="AV56" s="52"/>
    </row>
    <row r="57" spans="2:48" x14ac:dyDescent="0.2">
      <c r="B57" s="258">
        <v>9.0799000000000003</v>
      </c>
      <c r="C57" s="116" t="s">
        <v>131</v>
      </c>
      <c r="D57" s="117" t="s">
        <v>132</v>
      </c>
      <c r="E57" s="98">
        <v>0</v>
      </c>
      <c r="F57" s="98">
        <v>0</v>
      </c>
      <c r="G57" s="98">
        <v>0</v>
      </c>
      <c r="H57" s="98">
        <v>0</v>
      </c>
      <c r="I57" s="98">
        <f t="shared" ref="I57:I59" si="64">SUM(E57:H57)</f>
        <v>0</v>
      </c>
      <c r="J57" s="98">
        <v>12</v>
      </c>
      <c r="K57" s="98">
        <v>20</v>
      </c>
      <c r="L57" s="98">
        <v>0</v>
      </c>
      <c r="M57" s="98">
        <v>0</v>
      </c>
      <c r="N57" s="98">
        <f>SUM(J57:M57)</f>
        <v>32</v>
      </c>
      <c r="O57" s="98">
        <v>33</v>
      </c>
      <c r="P57" s="98">
        <v>24</v>
      </c>
      <c r="Q57" s="98">
        <v>0</v>
      </c>
      <c r="R57" s="98">
        <v>0</v>
      </c>
      <c r="S57" s="98">
        <f>SUM(O57:R57)</f>
        <v>57</v>
      </c>
      <c r="T57" s="98">
        <v>39</v>
      </c>
      <c r="U57" s="98">
        <v>27</v>
      </c>
      <c r="V57" s="98">
        <v>0</v>
      </c>
      <c r="W57" s="98">
        <v>0</v>
      </c>
      <c r="X57" s="98">
        <f>SUM(T57:W57)</f>
        <v>66</v>
      </c>
      <c r="Y57" s="98">
        <v>36</v>
      </c>
      <c r="Z57" s="98">
        <v>28</v>
      </c>
      <c r="AA57" s="98">
        <v>0</v>
      </c>
      <c r="AB57" s="98">
        <v>0</v>
      </c>
      <c r="AC57" s="98">
        <f>SUM(Y57:AB57)</f>
        <v>64</v>
      </c>
      <c r="AD57" s="98">
        <v>0</v>
      </c>
      <c r="AE57" s="98">
        <v>0</v>
      </c>
      <c r="AF57" s="98">
        <v>0</v>
      </c>
      <c r="AG57" s="98">
        <v>0</v>
      </c>
      <c r="AH57" s="98">
        <f>SUM(AD57:AG57)</f>
        <v>0</v>
      </c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54"/>
      <c r="AT57" s="54"/>
      <c r="AU57" s="54"/>
      <c r="AV57" s="52"/>
    </row>
    <row r="58" spans="2:48" x14ac:dyDescent="0.2">
      <c r="B58" s="127">
        <v>9.0498999999999992</v>
      </c>
      <c r="C58" s="128" t="s">
        <v>129</v>
      </c>
      <c r="D58" s="129" t="s">
        <v>547</v>
      </c>
      <c r="E58" s="101">
        <f>J58+O58+T58+Y58+AD58+AI58+AN58</f>
        <v>86</v>
      </c>
      <c r="F58" s="101">
        <f>K58+P58+U58+Z58+AE58+AJ58+AO58</f>
        <v>31</v>
      </c>
      <c r="G58" s="101">
        <f t="shared" si="23"/>
        <v>0</v>
      </c>
      <c r="H58" s="101">
        <f t="shared" si="23"/>
        <v>0</v>
      </c>
      <c r="I58" s="98">
        <f t="shared" si="64"/>
        <v>117</v>
      </c>
      <c r="J58" s="98">
        <v>16</v>
      </c>
      <c r="K58" s="98">
        <v>10</v>
      </c>
      <c r="L58" s="98">
        <v>0</v>
      </c>
      <c r="M58" s="98">
        <v>0</v>
      </c>
      <c r="N58" s="98">
        <f t="shared" ref="N58:N59" si="65">SUM(J58:M58)</f>
        <v>26</v>
      </c>
      <c r="O58" s="98">
        <v>28</v>
      </c>
      <c r="P58" s="98">
        <v>8</v>
      </c>
      <c r="Q58" s="98">
        <v>0</v>
      </c>
      <c r="R58" s="98">
        <v>0</v>
      </c>
      <c r="S58" s="98">
        <f t="shared" ref="S58:S59" si="66">SUM(O58:R58)</f>
        <v>36</v>
      </c>
      <c r="T58" s="98">
        <v>14</v>
      </c>
      <c r="U58" s="98">
        <v>4</v>
      </c>
      <c r="V58" s="98">
        <v>0</v>
      </c>
      <c r="W58" s="98">
        <v>0</v>
      </c>
      <c r="X58" s="98">
        <f t="shared" ref="X58:X59" si="67">SUM(T58:W58)</f>
        <v>18</v>
      </c>
      <c r="Y58" s="98">
        <v>27</v>
      </c>
      <c r="Z58" s="98">
        <v>9</v>
      </c>
      <c r="AA58" s="98">
        <v>0</v>
      </c>
      <c r="AB58" s="98">
        <v>0</v>
      </c>
      <c r="AC58" s="98">
        <f t="shared" ref="AC58:AC59" si="68">SUM(Y58:AB58)</f>
        <v>36</v>
      </c>
      <c r="AD58" s="98">
        <v>1</v>
      </c>
      <c r="AE58" s="98">
        <v>0</v>
      </c>
      <c r="AF58" s="98">
        <v>0</v>
      </c>
      <c r="AG58" s="98">
        <v>0</v>
      </c>
      <c r="AH58" s="98">
        <f t="shared" ref="AH58:AH59" si="69">SUM(AD58:AG58)</f>
        <v>1</v>
      </c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54"/>
      <c r="AT58" s="54"/>
      <c r="AU58" s="54"/>
      <c r="AV58" s="52"/>
    </row>
    <row r="59" spans="2:48" x14ac:dyDescent="0.2">
      <c r="B59" s="127">
        <v>9.0901999999999994</v>
      </c>
      <c r="C59" s="128" t="s">
        <v>133</v>
      </c>
      <c r="D59" s="129" t="s">
        <v>548</v>
      </c>
      <c r="E59" s="101">
        <f>J59+O59+T59+Y59+AD59+AI59+AN59</f>
        <v>139</v>
      </c>
      <c r="F59" s="101">
        <f>K59+P59+U59+Z59+AE59+AJ59+AO59</f>
        <v>29</v>
      </c>
      <c r="G59" s="101">
        <f t="shared" si="23"/>
        <v>0</v>
      </c>
      <c r="H59" s="101">
        <f t="shared" si="23"/>
        <v>1</v>
      </c>
      <c r="I59" s="98">
        <f t="shared" si="64"/>
        <v>169</v>
      </c>
      <c r="J59" s="98">
        <v>24</v>
      </c>
      <c r="K59" s="98">
        <v>6</v>
      </c>
      <c r="L59" s="98">
        <v>0</v>
      </c>
      <c r="M59" s="98">
        <v>1</v>
      </c>
      <c r="N59" s="98">
        <f t="shared" si="65"/>
        <v>31</v>
      </c>
      <c r="O59" s="98">
        <v>37</v>
      </c>
      <c r="P59" s="98">
        <v>8</v>
      </c>
      <c r="Q59" s="98">
        <v>0</v>
      </c>
      <c r="R59" s="98">
        <v>0</v>
      </c>
      <c r="S59" s="98">
        <f t="shared" si="66"/>
        <v>45</v>
      </c>
      <c r="T59" s="98">
        <v>33</v>
      </c>
      <c r="U59" s="98">
        <v>6</v>
      </c>
      <c r="V59" s="98">
        <v>0</v>
      </c>
      <c r="W59" s="98">
        <v>0</v>
      </c>
      <c r="X59" s="98">
        <f t="shared" si="67"/>
        <v>39</v>
      </c>
      <c r="Y59" s="98">
        <v>45</v>
      </c>
      <c r="Z59" s="98">
        <v>9</v>
      </c>
      <c r="AA59" s="98">
        <v>0</v>
      </c>
      <c r="AB59" s="98">
        <v>0</v>
      </c>
      <c r="AC59" s="98">
        <f t="shared" si="68"/>
        <v>54</v>
      </c>
      <c r="AD59" s="98">
        <v>0</v>
      </c>
      <c r="AE59" s="98">
        <v>0</v>
      </c>
      <c r="AF59" s="98">
        <v>0</v>
      </c>
      <c r="AG59" s="98">
        <v>0</v>
      </c>
      <c r="AH59" s="98">
        <f t="shared" si="69"/>
        <v>0</v>
      </c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54"/>
      <c r="AT59" s="54"/>
      <c r="AU59" s="54"/>
      <c r="AV59" s="52"/>
    </row>
    <row r="60" spans="2:48" x14ac:dyDescent="0.2">
      <c r="B60" s="124" t="s">
        <v>449</v>
      </c>
      <c r="C60" s="125"/>
      <c r="D60" s="12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54"/>
      <c r="AT60" s="54"/>
      <c r="AU60" s="54"/>
      <c r="AV60" s="52"/>
    </row>
    <row r="61" spans="2:48" x14ac:dyDescent="0.2">
      <c r="B61" s="92" t="s">
        <v>38</v>
      </c>
      <c r="C61" s="116"/>
      <c r="D61" s="116"/>
      <c r="E61" s="93">
        <f>J61+O61+T61+Y61+AD61+AI61+AN61</f>
        <v>471</v>
      </c>
      <c r="F61" s="93">
        <f>K61+P61+U61+Z61+AE61+AJ61+AO61</f>
        <v>230</v>
      </c>
      <c r="G61" s="93">
        <f>L61+Q61+V61+AA61+AF61+AK61+AP61</f>
        <v>1</v>
      </c>
      <c r="H61" s="93">
        <f>M61+R61+W61+AB61+AG61+AL61+AQ61</f>
        <v>4</v>
      </c>
      <c r="I61" s="93">
        <f>SUM(E61:H61)</f>
        <v>706</v>
      </c>
      <c r="J61" s="93">
        <v>122</v>
      </c>
      <c r="K61" s="93">
        <v>52</v>
      </c>
      <c r="L61" s="93">
        <v>0</v>
      </c>
      <c r="M61" s="93">
        <v>4</v>
      </c>
      <c r="N61" s="93">
        <v>178</v>
      </c>
      <c r="O61" s="93">
        <v>116</v>
      </c>
      <c r="P61" s="93">
        <v>68</v>
      </c>
      <c r="Q61" s="93">
        <v>1</v>
      </c>
      <c r="R61" s="93">
        <v>0</v>
      </c>
      <c r="S61" s="93">
        <v>185</v>
      </c>
      <c r="T61" s="93">
        <v>78</v>
      </c>
      <c r="U61" s="93">
        <v>42</v>
      </c>
      <c r="V61" s="93">
        <v>0</v>
      </c>
      <c r="W61" s="93">
        <v>0</v>
      </c>
      <c r="X61" s="93">
        <v>120</v>
      </c>
      <c r="Y61" s="93">
        <v>151</v>
      </c>
      <c r="Z61" s="93">
        <v>68</v>
      </c>
      <c r="AA61" s="93">
        <v>0</v>
      </c>
      <c r="AB61" s="93">
        <v>0</v>
      </c>
      <c r="AC61" s="93">
        <v>219</v>
      </c>
      <c r="AD61" s="93">
        <v>4</v>
      </c>
      <c r="AE61" s="93">
        <v>0</v>
      </c>
      <c r="AF61" s="93">
        <v>0</v>
      </c>
      <c r="AG61" s="93">
        <v>0</v>
      </c>
      <c r="AH61" s="93">
        <v>4</v>
      </c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54"/>
      <c r="AT61" s="54"/>
      <c r="AU61" s="54"/>
      <c r="AV61" s="52"/>
    </row>
    <row r="62" spans="2:48" x14ac:dyDescent="0.2">
      <c r="B62" s="126" t="s">
        <v>51</v>
      </c>
      <c r="C62" s="117"/>
      <c r="D62" s="117"/>
      <c r="E62" s="98">
        <f>J62+O62+T62+Y62+AD62+AI62+AN62</f>
        <v>471</v>
      </c>
      <c r="F62" s="98">
        <f>K62+P62+U62+Z62+AE62+AJ62+AO62</f>
        <v>230</v>
      </c>
      <c r="G62" s="98">
        <f>L62+Q62+V62+AA62+AF62+AK62+AP62</f>
        <v>1</v>
      </c>
      <c r="H62" s="98">
        <f>M62+R62+W62+AB62+AG62+AL62+AQ62</f>
        <v>4</v>
      </c>
      <c r="I62" s="98">
        <f>SUM(E62:H62)</f>
        <v>706</v>
      </c>
      <c r="J62" s="98">
        <f>SUM(J63:J78)</f>
        <v>122</v>
      </c>
      <c r="K62" s="98">
        <f t="shared" ref="K62:N62" si="70">SUM(K63:K78)</f>
        <v>52</v>
      </c>
      <c r="L62" s="98">
        <f t="shared" si="70"/>
        <v>0</v>
      </c>
      <c r="M62" s="98">
        <f t="shared" si="70"/>
        <v>4</v>
      </c>
      <c r="N62" s="98">
        <f t="shared" si="70"/>
        <v>178</v>
      </c>
      <c r="O62" s="98">
        <f>SUM(O63:O78)</f>
        <v>116</v>
      </c>
      <c r="P62" s="98">
        <f t="shared" ref="P62:S62" si="71">SUM(P63:P78)</f>
        <v>68</v>
      </c>
      <c r="Q62" s="98">
        <f t="shared" si="71"/>
        <v>1</v>
      </c>
      <c r="R62" s="98">
        <f t="shared" si="71"/>
        <v>0</v>
      </c>
      <c r="S62" s="98">
        <f t="shared" si="71"/>
        <v>185</v>
      </c>
      <c r="T62" s="98">
        <f>SUM(T63:T78)</f>
        <v>78</v>
      </c>
      <c r="U62" s="98">
        <f t="shared" ref="U62:X62" si="72">SUM(U63:U78)</f>
        <v>42</v>
      </c>
      <c r="V62" s="98">
        <f t="shared" si="72"/>
        <v>0</v>
      </c>
      <c r="W62" s="98">
        <f t="shared" si="72"/>
        <v>0</v>
      </c>
      <c r="X62" s="98">
        <f t="shared" si="72"/>
        <v>120</v>
      </c>
      <c r="Y62" s="98">
        <f>SUM(Y63:Y78)</f>
        <v>151</v>
      </c>
      <c r="Z62" s="98">
        <f t="shared" ref="Z62:AC62" si="73">SUM(Z63:Z78)</f>
        <v>68</v>
      </c>
      <c r="AA62" s="98">
        <f t="shared" si="73"/>
        <v>0</v>
      </c>
      <c r="AB62" s="98">
        <f t="shared" si="73"/>
        <v>0</v>
      </c>
      <c r="AC62" s="98">
        <f t="shared" si="73"/>
        <v>219</v>
      </c>
      <c r="AD62" s="98">
        <f>SUM(AD63:AD78)</f>
        <v>4</v>
      </c>
      <c r="AE62" s="98">
        <f t="shared" ref="AE62:AH62" si="74">SUM(AE63:AE78)</f>
        <v>0</v>
      </c>
      <c r="AF62" s="98">
        <f t="shared" si="74"/>
        <v>0</v>
      </c>
      <c r="AG62" s="98">
        <f t="shared" si="74"/>
        <v>0</v>
      </c>
      <c r="AH62" s="98">
        <f t="shared" si="74"/>
        <v>4</v>
      </c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54"/>
      <c r="AT62" s="54"/>
      <c r="AU62" s="54"/>
      <c r="AV62" s="52"/>
    </row>
    <row r="63" spans="2:48" x14ac:dyDescent="0.2">
      <c r="B63" s="127"/>
      <c r="C63" s="128" t="s">
        <v>146</v>
      </c>
      <c r="D63" s="129" t="s">
        <v>450</v>
      </c>
      <c r="E63" s="101">
        <f>J63+O63+T63+Y63+AD63+AI63+AN63</f>
        <v>28</v>
      </c>
      <c r="F63" s="101">
        <f>K63+P63+U63+Z63+AE63+AJ63+AO63</f>
        <v>5</v>
      </c>
      <c r="G63" s="101">
        <f t="shared" ref="G63:H78" si="75">L63+Q63+V63+AA63+AF63+AK63+AP63</f>
        <v>0</v>
      </c>
      <c r="H63" s="101">
        <f t="shared" si="75"/>
        <v>0</v>
      </c>
      <c r="I63" s="98">
        <f t="shared" ref="I63:I78" si="76">SUM(E63:H63)</f>
        <v>33</v>
      </c>
      <c r="J63" s="98">
        <v>7</v>
      </c>
      <c r="K63" s="98">
        <v>1</v>
      </c>
      <c r="L63" s="98">
        <v>0</v>
      </c>
      <c r="M63" s="98">
        <v>0</v>
      </c>
      <c r="N63" s="98">
        <f>SUM(J63:M63)</f>
        <v>8</v>
      </c>
      <c r="O63" s="98">
        <v>10</v>
      </c>
      <c r="P63" s="98">
        <v>2</v>
      </c>
      <c r="Q63" s="98">
        <v>0</v>
      </c>
      <c r="R63" s="98">
        <v>0</v>
      </c>
      <c r="S63" s="98">
        <f>SUM(O63:R63)</f>
        <v>12</v>
      </c>
      <c r="T63" s="98">
        <v>5</v>
      </c>
      <c r="U63" s="98">
        <v>2</v>
      </c>
      <c r="V63" s="98">
        <v>0</v>
      </c>
      <c r="W63" s="98">
        <v>0</v>
      </c>
      <c r="X63" s="98">
        <f>SUM(T63:W63)</f>
        <v>7</v>
      </c>
      <c r="Y63" s="98">
        <v>6</v>
      </c>
      <c r="Z63" s="98">
        <v>0</v>
      </c>
      <c r="AA63" s="98">
        <v>0</v>
      </c>
      <c r="AB63" s="98">
        <v>0</v>
      </c>
      <c r="AC63" s="98">
        <f>SUM(Y63:AB63)</f>
        <v>6</v>
      </c>
      <c r="AD63" s="98">
        <v>0</v>
      </c>
      <c r="AE63" s="98">
        <v>0</v>
      </c>
      <c r="AF63" s="98">
        <v>0</v>
      </c>
      <c r="AG63" s="98">
        <v>0</v>
      </c>
      <c r="AH63" s="98">
        <f>SUM(AD63:AG63)</f>
        <v>0</v>
      </c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54"/>
      <c r="AT63" s="54"/>
      <c r="AU63" s="54"/>
      <c r="AV63" s="52"/>
    </row>
    <row r="64" spans="2:48" x14ac:dyDescent="0.2">
      <c r="B64" s="127"/>
      <c r="C64" s="128" t="s">
        <v>172</v>
      </c>
      <c r="D64" s="129" t="s">
        <v>451</v>
      </c>
      <c r="E64" s="101">
        <f>J64+O64+T64+Y64+AD64+AI64+AN64</f>
        <v>9</v>
      </c>
      <c r="F64" s="101">
        <f>K64+P64+U64+Z64+AE64+AJ64+AO64</f>
        <v>17</v>
      </c>
      <c r="G64" s="101">
        <f t="shared" si="75"/>
        <v>0</v>
      </c>
      <c r="H64" s="101">
        <f t="shared" si="75"/>
        <v>0</v>
      </c>
      <c r="I64" s="98">
        <f t="shared" si="76"/>
        <v>26</v>
      </c>
      <c r="J64" s="98">
        <v>1</v>
      </c>
      <c r="K64" s="98">
        <v>3</v>
      </c>
      <c r="L64" s="98">
        <v>0</v>
      </c>
      <c r="M64" s="98">
        <v>0</v>
      </c>
      <c r="N64" s="98">
        <f t="shared" ref="N64:N78" si="77">SUM(J64:M64)</f>
        <v>4</v>
      </c>
      <c r="O64" s="98">
        <v>3</v>
      </c>
      <c r="P64" s="98">
        <v>5</v>
      </c>
      <c r="Q64" s="98">
        <v>0</v>
      </c>
      <c r="R64" s="98">
        <v>0</v>
      </c>
      <c r="S64" s="98">
        <f t="shared" ref="S64:S78" si="78">SUM(O64:R64)</f>
        <v>8</v>
      </c>
      <c r="T64" s="98">
        <v>0</v>
      </c>
      <c r="U64" s="98">
        <v>3</v>
      </c>
      <c r="V64" s="98">
        <v>0</v>
      </c>
      <c r="W64" s="98">
        <v>0</v>
      </c>
      <c r="X64" s="98">
        <f t="shared" ref="X64:X78" si="79">SUM(T64:W64)</f>
        <v>3</v>
      </c>
      <c r="Y64" s="98">
        <v>5</v>
      </c>
      <c r="Z64" s="98">
        <v>6</v>
      </c>
      <c r="AA64" s="98">
        <v>0</v>
      </c>
      <c r="AB64" s="98">
        <v>0</v>
      </c>
      <c r="AC64" s="98">
        <f t="shared" ref="AC64:AC78" si="80">SUM(Y64:AB64)</f>
        <v>11</v>
      </c>
      <c r="AD64" s="98">
        <v>0</v>
      </c>
      <c r="AE64" s="98">
        <v>0</v>
      </c>
      <c r="AF64" s="98">
        <v>0</v>
      </c>
      <c r="AG64" s="98">
        <v>0</v>
      </c>
      <c r="AH64" s="98">
        <f t="shared" ref="AH64:AH78" si="81">SUM(AD64:AG64)</f>
        <v>0</v>
      </c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54"/>
      <c r="AT64" s="54"/>
      <c r="AU64" s="54"/>
      <c r="AV64" s="52"/>
    </row>
    <row r="65" spans="2:48" x14ac:dyDescent="0.2">
      <c r="B65" s="127"/>
      <c r="C65" s="128" t="s">
        <v>178</v>
      </c>
      <c r="D65" s="129" t="s">
        <v>452</v>
      </c>
      <c r="E65" s="101">
        <f>J65+O65+T65+Y65+AD65+AI65+AN65</f>
        <v>28</v>
      </c>
      <c r="F65" s="101">
        <f>K65+P65+U65+Z65+AE65+AJ65+AO65</f>
        <v>11</v>
      </c>
      <c r="G65" s="101">
        <f t="shared" si="75"/>
        <v>0</v>
      </c>
      <c r="H65" s="101">
        <f t="shared" si="75"/>
        <v>0</v>
      </c>
      <c r="I65" s="98">
        <f t="shared" si="76"/>
        <v>39</v>
      </c>
      <c r="J65" s="98">
        <v>10</v>
      </c>
      <c r="K65" s="98">
        <v>1</v>
      </c>
      <c r="L65" s="98">
        <v>0</v>
      </c>
      <c r="M65" s="98">
        <v>0</v>
      </c>
      <c r="N65" s="98">
        <f t="shared" si="77"/>
        <v>11</v>
      </c>
      <c r="O65" s="98">
        <v>6</v>
      </c>
      <c r="P65" s="98">
        <v>6</v>
      </c>
      <c r="Q65" s="98">
        <v>0</v>
      </c>
      <c r="R65" s="98">
        <v>0</v>
      </c>
      <c r="S65" s="98">
        <f t="shared" si="78"/>
        <v>12</v>
      </c>
      <c r="T65" s="98">
        <v>2</v>
      </c>
      <c r="U65" s="98">
        <v>3</v>
      </c>
      <c r="V65" s="98">
        <v>0</v>
      </c>
      <c r="W65" s="98">
        <v>0</v>
      </c>
      <c r="X65" s="98">
        <f t="shared" si="79"/>
        <v>5</v>
      </c>
      <c r="Y65" s="98">
        <v>10</v>
      </c>
      <c r="Z65" s="98">
        <v>1</v>
      </c>
      <c r="AA65" s="98">
        <v>0</v>
      </c>
      <c r="AB65" s="98">
        <v>0</v>
      </c>
      <c r="AC65" s="98">
        <f t="shared" si="80"/>
        <v>11</v>
      </c>
      <c r="AD65" s="98">
        <v>0</v>
      </c>
      <c r="AE65" s="98">
        <v>0</v>
      </c>
      <c r="AF65" s="98">
        <v>0</v>
      </c>
      <c r="AG65" s="98">
        <v>0</v>
      </c>
      <c r="AH65" s="98">
        <f t="shared" si="81"/>
        <v>0</v>
      </c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54"/>
      <c r="AT65" s="54"/>
      <c r="AU65" s="54"/>
      <c r="AV65" s="52"/>
    </row>
    <row r="66" spans="2:48" x14ac:dyDescent="0.2">
      <c r="B66" s="127"/>
      <c r="C66" s="128" t="s">
        <v>176</v>
      </c>
      <c r="D66" s="129" t="s">
        <v>177</v>
      </c>
      <c r="E66" s="101">
        <f>J66+O66+T66+Y66+AD66+AI66+AN66</f>
        <v>10</v>
      </c>
      <c r="F66" s="101">
        <f>K66+P66+U66+Z66+AE66+AJ66+AO66</f>
        <v>14</v>
      </c>
      <c r="G66" s="101">
        <f t="shared" si="75"/>
        <v>0</v>
      </c>
      <c r="H66" s="101">
        <f t="shared" si="75"/>
        <v>0</v>
      </c>
      <c r="I66" s="98">
        <f t="shared" si="76"/>
        <v>24</v>
      </c>
      <c r="J66" s="98">
        <v>2</v>
      </c>
      <c r="K66" s="98">
        <v>2</v>
      </c>
      <c r="L66" s="98">
        <v>0</v>
      </c>
      <c r="M66" s="98">
        <v>0</v>
      </c>
      <c r="N66" s="98">
        <f t="shared" si="77"/>
        <v>4</v>
      </c>
      <c r="O66" s="98">
        <v>2</v>
      </c>
      <c r="P66" s="98">
        <v>3</v>
      </c>
      <c r="Q66" s="98">
        <v>0</v>
      </c>
      <c r="R66" s="98">
        <v>0</v>
      </c>
      <c r="S66" s="98">
        <f t="shared" si="78"/>
        <v>5</v>
      </c>
      <c r="T66" s="98">
        <v>1</v>
      </c>
      <c r="U66" s="98">
        <v>4</v>
      </c>
      <c r="V66" s="98">
        <v>0</v>
      </c>
      <c r="W66" s="98">
        <v>0</v>
      </c>
      <c r="X66" s="98">
        <f t="shared" si="79"/>
        <v>5</v>
      </c>
      <c r="Y66" s="98">
        <v>5</v>
      </c>
      <c r="Z66" s="98">
        <v>5</v>
      </c>
      <c r="AA66" s="98">
        <v>0</v>
      </c>
      <c r="AB66" s="98">
        <v>0</v>
      </c>
      <c r="AC66" s="98">
        <f t="shared" si="80"/>
        <v>10</v>
      </c>
      <c r="AD66" s="98">
        <v>0</v>
      </c>
      <c r="AE66" s="98">
        <v>0</v>
      </c>
      <c r="AF66" s="98">
        <v>0</v>
      </c>
      <c r="AG66" s="98">
        <v>0</v>
      </c>
      <c r="AH66" s="98">
        <f t="shared" si="81"/>
        <v>0</v>
      </c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54"/>
      <c r="AT66" s="54"/>
      <c r="AU66" s="54"/>
      <c r="AV66" s="52"/>
    </row>
    <row r="67" spans="2:48" x14ac:dyDescent="0.2">
      <c r="B67" s="127"/>
      <c r="C67" s="128" t="s">
        <v>185</v>
      </c>
      <c r="D67" s="129" t="s">
        <v>186</v>
      </c>
      <c r="E67" s="101">
        <f>J67+O67+T67+Y67+AD67+AI67+AN67</f>
        <v>66</v>
      </c>
      <c r="F67" s="101">
        <f>K67+P67+U67+Z67+AE67+AJ67+AO67</f>
        <v>0</v>
      </c>
      <c r="G67" s="101">
        <f t="shared" si="75"/>
        <v>0</v>
      </c>
      <c r="H67" s="101">
        <f t="shared" si="75"/>
        <v>2</v>
      </c>
      <c r="I67" s="98">
        <f t="shared" si="76"/>
        <v>68</v>
      </c>
      <c r="J67" s="98">
        <v>12</v>
      </c>
      <c r="K67" s="98">
        <v>0</v>
      </c>
      <c r="L67" s="98">
        <v>0</v>
      </c>
      <c r="M67" s="98">
        <v>2</v>
      </c>
      <c r="N67" s="98">
        <f t="shared" si="77"/>
        <v>14</v>
      </c>
      <c r="O67" s="98">
        <v>19</v>
      </c>
      <c r="P67" s="98">
        <v>0</v>
      </c>
      <c r="Q67" s="98">
        <v>0</v>
      </c>
      <c r="R67" s="98">
        <v>0</v>
      </c>
      <c r="S67" s="98">
        <f t="shared" si="78"/>
        <v>19</v>
      </c>
      <c r="T67" s="98">
        <v>18</v>
      </c>
      <c r="U67" s="98">
        <v>0</v>
      </c>
      <c r="V67" s="98">
        <v>0</v>
      </c>
      <c r="W67" s="98">
        <v>0</v>
      </c>
      <c r="X67" s="98">
        <f t="shared" si="79"/>
        <v>18</v>
      </c>
      <c r="Y67" s="98">
        <v>17</v>
      </c>
      <c r="Z67" s="98">
        <v>0</v>
      </c>
      <c r="AA67" s="98">
        <v>0</v>
      </c>
      <c r="AB67" s="98">
        <v>0</v>
      </c>
      <c r="AC67" s="98">
        <f t="shared" si="80"/>
        <v>17</v>
      </c>
      <c r="AD67" s="98">
        <v>0</v>
      </c>
      <c r="AE67" s="98">
        <v>0</v>
      </c>
      <c r="AF67" s="98">
        <v>0</v>
      </c>
      <c r="AG67" s="98">
        <v>0</v>
      </c>
      <c r="AH67" s="98">
        <f t="shared" si="81"/>
        <v>0</v>
      </c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54"/>
      <c r="AT67" s="54"/>
      <c r="AU67" s="54"/>
      <c r="AV67" s="52"/>
    </row>
    <row r="68" spans="2:48" x14ac:dyDescent="0.2">
      <c r="B68" s="125"/>
      <c r="C68" s="128" t="s">
        <v>139</v>
      </c>
      <c r="D68" s="129" t="s">
        <v>140</v>
      </c>
      <c r="E68" s="101">
        <f>J68+O68+T68+Y68+AD68+AI68+AN68</f>
        <v>60</v>
      </c>
      <c r="F68" s="101">
        <f>K68+P68+U68+Z68+AE68+AJ68+AO68</f>
        <v>7</v>
      </c>
      <c r="G68" s="101">
        <f t="shared" si="75"/>
        <v>0</v>
      </c>
      <c r="H68" s="101">
        <f t="shared" si="75"/>
        <v>0</v>
      </c>
      <c r="I68" s="98">
        <f t="shared" si="76"/>
        <v>67</v>
      </c>
      <c r="J68" s="98">
        <v>17</v>
      </c>
      <c r="K68" s="98">
        <v>0</v>
      </c>
      <c r="L68" s="98">
        <v>0</v>
      </c>
      <c r="M68" s="98">
        <v>0</v>
      </c>
      <c r="N68" s="98">
        <f t="shared" si="77"/>
        <v>17</v>
      </c>
      <c r="O68" s="98">
        <v>12</v>
      </c>
      <c r="P68" s="98">
        <v>1</v>
      </c>
      <c r="Q68" s="98">
        <v>0</v>
      </c>
      <c r="R68" s="98">
        <v>0</v>
      </c>
      <c r="S68" s="98">
        <f t="shared" si="78"/>
        <v>13</v>
      </c>
      <c r="T68" s="98">
        <v>10</v>
      </c>
      <c r="U68" s="98">
        <v>2</v>
      </c>
      <c r="V68" s="98">
        <v>0</v>
      </c>
      <c r="W68" s="98">
        <v>0</v>
      </c>
      <c r="X68" s="98">
        <f t="shared" si="79"/>
        <v>12</v>
      </c>
      <c r="Y68" s="98">
        <v>21</v>
      </c>
      <c r="Z68" s="98">
        <v>4</v>
      </c>
      <c r="AA68" s="98">
        <v>0</v>
      </c>
      <c r="AB68" s="98">
        <v>0</v>
      </c>
      <c r="AC68" s="98">
        <f t="shared" si="80"/>
        <v>25</v>
      </c>
      <c r="AD68" s="98">
        <v>0</v>
      </c>
      <c r="AE68" s="98">
        <v>0</v>
      </c>
      <c r="AF68" s="98">
        <v>0</v>
      </c>
      <c r="AG68" s="98">
        <v>0</v>
      </c>
      <c r="AH68" s="98">
        <f t="shared" si="81"/>
        <v>0</v>
      </c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54"/>
      <c r="AT68" s="54"/>
      <c r="AU68" s="54"/>
      <c r="AV68" s="52"/>
    </row>
    <row r="69" spans="2:48" x14ac:dyDescent="0.2">
      <c r="B69" s="125"/>
      <c r="C69" s="128"/>
      <c r="D69" s="129" t="s">
        <v>530</v>
      </c>
      <c r="E69" s="101">
        <f>J69+O69+T69+Y69+AD69+AI69+AN69</f>
        <v>68</v>
      </c>
      <c r="F69" s="101">
        <f>K69+P69+U69+Z69+AE69+AJ69+AO69</f>
        <v>4</v>
      </c>
      <c r="G69" s="101">
        <f t="shared" si="75"/>
        <v>0</v>
      </c>
      <c r="H69" s="101">
        <f t="shared" si="75"/>
        <v>1</v>
      </c>
      <c r="I69" s="98">
        <f t="shared" si="76"/>
        <v>73</v>
      </c>
      <c r="J69" s="98">
        <v>11</v>
      </c>
      <c r="K69" s="98">
        <v>1</v>
      </c>
      <c r="L69" s="98">
        <v>0</v>
      </c>
      <c r="M69" s="98">
        <v>1</v>
      </c>
      <c r="N69" s="98">
        <f t="shared" si="77"/>
        <v>13</v>
      </c>
      <c r="O69" s="98">
        <v>16</v>
      </c>
      <c r="P69" s="98">
        <v>1</v>
      </c>
      <c r="Q69" s="98">
        <v>0</v>
      </c>
      <c r="R69" s="98">
        <v>0</v>
      </c>
      <c r="S69" s="98">
        <f t="shared" si="78"/>
        <v>17</v>
      </c>
      <c r="T69" s="98">
        <v>10</v>
      </c>
      <c r="U69" s="98">
        <v>0</v>
      </c>
      <c r="V69" s="98">
        <v>0</v>
      </c>
      <c r="W69" s="98">
        <v>0</v>
      </c>
      <c r="X69" s="98">
        <f t="shared" si="79"/>
        <v>10</v>
      </c>
      <c r="Y69" s="98">
        <v>30</v>
      </c>
      <c r="Z69" s="98">
        <v>2</v>
      </c>
      <c r="AA69" s="98">
        <v>0</v>
      </c>
      <c r="AB69" s="98">
        <v>0</v>
      </c>
      <c r="AC69" s="98">
        <f t="shared" si="80"/>
        <v>32</v>
      </c>
      <c r="AD69" s="98">
        <v>1</v>
      </c>
      <c r="AE69" s="98">
        <v>0</v>
      </c>
      <c r="AF69" s="98">
        <v>0</v>
      </c>
      <c r="AG69" s="98">
        <v>0</v>
      </c>
      <c r="AH69" s="98">
        <f t="shared" si="81"/>
        <v>1</v>
      </c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54"/>
      <c r="AT69" s="54"/>
      <c r="AU69" s="54"/>
      <c r="AV69" s="52"/>
    </row>
    <row r="70" spans="2:48" x14ac:dyDescent="0.2">
      <c r="B70" s="127"/>
      <c r="C70" s="128"/>
      <c r="D70" s="129" t="s">
        <v>529</v>
      </c>
      <c r="E70" s="101">
        <f>J70+O70+T70+Y70+AD70+AI70+AN70</f>
        <v>50</v>
      </c>
      <c r="F70" s="101">
        <f>K70+P70+U70+Z70+AE70+AJ70+AO70</f>
        <v>25</v>
      </c>
      <c r="G70" s="101">
        <f t="shared" si="75"/>
        <v>0</v>
      </c>
      <c r="H70" s="101">
        <f t="shared" si="75"/>
        <v>0</v>
      </c>
      <c r="I70" s="98">
        <f t="shared" si="76"/>
        <v>75</v>
      </c>
      <c r="J70" s="98">
        <v>7</v>
      </c>
      <c r="K70" s="98">
        <v>3</v>
      </c>
      <c r="L70" s="98">
        <v>0</v>
      </c>
      <c r="M70" s="98">
        <v>0</v>
      </c>
      <c r="N70" s="98">
        <f t="shared" si="77"/>
        <v>10</v>
      </c>
      <c r="O70" s="98">
        <v>12</v>
      </c>
      <c r="P70" s="98">
        <v>5</v>
      </c>
      <c r="Q70" s="98">
        <v>0</v>
      </c>
      <c r="R70" s="98">
        <v>0</v>
      </c>
      <c r="S70" s="98">
        <f t="shared" si="78"/>
        <v>17</v>
      </c>
      <c r="T70" s="98">
        <v>12</v>
      </c>
      <c r="U70" s="98">
        <v>6</v>
      </c>
      <c r="V70" s="98">
        <v>0</v>
      </c>
      <c r="W70" s="98">
        <v>0</v>
      </c>
      <c r="X70" s="98">
        <f t="shared" si="79"/>
        <v>18</v>
      </c>
      <c r="Y70" s="98">
        <v>18</v>
      </c>
      <c r="Z70" s="98">
        <v>11</v>
      </c>
      <c r="AA70" s="98">
        <v>0</v>
      </c>
      <c r="AB70" s="98">
        <v>0</v>
      </c>
      <c r="AC70" s="98">
        <f t="shared" si="80"/>
        <v>29</v>
      </c>
      <c r="AD70" s="98">
        <v>1</v>
      </c>
      <c r="AE70" s="98">
        <v>0</v>
      </c>
      <c r="AF70" s="98">
        <v>0</v>
      </c>
      <c r="AG70" s="98">
        <v>0</v>
      </c>
      <c r="AH70" s="98">
        <f t="shared" si="81"/>
        <v>1</v>
      </c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54"/>
      <c r="AT70" s="54"/>
      <c r="AU70" s="54"/>
      <c r="AV70" s="52"/>
    </row>
    <row r="71" spans="2:48" x14ac:dyDescent="0.2">
      <c r="B71" s="127"/>
      <c r="C71" s="128" t="s">
        <v>170</v>
      </c>
      <c r="D71" s="129" t="s">
        <v>456</v>
      </c>
      <c r="E71" s="101">
        <f>J71+O71+T71+Y71+AD71+AI71+AN71</f>
        <v>18</v>
      </c>
      <c r="F71" s="101">
        <f>K71+P71+U71+Z71+AE71+AJ71+AO71</f>
        <v>14</v>
      </c>
      <c r="G71" s="101">
        <f t="shared" si="75"/>
        <v>0</v>
      </c>
      <c r="H71" s="101">
        <f t="shared" si="75"/>
        <v>0</v>
      </c>
      <c r="I71" s="98">
        <f t="shared" si="76"/>
        <v>32</v>
      </c>
      <c r="J71" s="98">
        <v>9</v>
      </c>
      <c r="K71" s="98">
        <v>5</v>
      </c>
      <c r="L71" s="98">
        <v>0</v>
      </c>
      <c r="M71" s="98">
        <v>0</v>
      </c>
      <c r="N71" s="98">
        <f t="shared" si="77"/>
        <v>14</v>
      </c>
      <c r="O71" s="98">
        <v>1</v>
      </c>
      <c r="P71" s="98">
        <v>1</v>
      </c>
      <c r="Q71" s="98">
        <v>0</v>
      </c>
      <c r="R71" s="98">
        <v>0</v>
      </c>
      <c r="S71" s="98">
        <f t="shared" si="78"/>
        <v>2</v>
      </c>
      <c r="T71" s="98">
        <v>3</v>
      </c>
      <c r="U71" s="98">
        <v>2</v>
      </c>
      <c r="V71" s="98">
        <v>0</v>
      </c>
      <c r="W71" s="98">
        <v>0</v>
      </c>
      <c r="X71" s="98">
        <f t="shared" si="79"/>
        <v>5</v>
      </c>
      <c r="Y71" s="98">
        <v>5</v>
      </c>
      <c r="Z71" s="98">
        <v>6</v>
      </c>
      <c r="AA71" s="98">
        <v>0</v>
      </c>
      <c r="AB71" s="98">
        <v>0</v>
      </c>
      <c r="AC71" s="98">
        <f t="shared" si="80"/>
        <v>11</v>
      </c>
      <c r="AD71" s="98">
        <v>0</v>
      </c>
      <c r="AE71" s="98">
        <v>0</v>
      </c>
      <c r="AF71" s="98">
        <v>0</v>
      </c>
      <c r="AG71" s="98">
        <v>0</v>
      </c>
      <c r="AH71" s="98">
        <f t="shared" si="81"/>
        <v>0</v>
      </c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54"/>
      <c r="AT71" s="54"/>
      <c r="AU71" s="54"/>
      <c r="AV71" s="52"/>
    </row>
    <row r="72" spans="2:48" x14ac:dyDescent="0.2">
      <c r="B72" s="127"/>
      <c r="C72" s="128" t="s">
        <v>158</v>
      </c>
      <c r="D72" s="129" t="s">
        <v>159</v>
      </c>
      <c r="E72" s="101">
        <f>J72+O72+T72+Y72+AD72+AI72+AN72</f>
        <v>20</v>
      </c>
      <c r="F72" s="101">
        <f>K72+P72+U72+Z72+AE72+AJ72+AO72</f>
        <v>66</v>
      </c>
      <c r="G72" s="101">
        <f t="shared" si="75"/>
        <v>0</v>
      </c>
      <c r="H72" s="101">
        <f t="shared" si="75"/>
        <v>0</v>
      </c>
      <c r="I72" s="98">
        <f t="shared" si="76"/>
        <v>86</v>
      </c>
      <c r="J72" s="98">
        <v>6</v>
      </c>
      <c r="K72" s="98">
        <v>14</v>
      </c>
      <c r="L72" s="98">
        <v>0</v>
      </c>
      <c r="M72" s="98">
        <v>0</v>
      </c>
      <c r="N72" s="98">
        <f t="shared" si="77"/>
        <v>20</v>
      </c>
      <c r="O72" s="98">
        <v>7</v>
      </c>
      <c r="P72" s="98">
        <v>30</v>
      </c>
      <c r="Q72" s="98">
        <v>0</v>
      </c>
      <c r="R72" s="98">
        <v>0</v>
      </c>
      <c r="S72" s="98">
        <f t="shared" si="78"/>
        <v>37</v>
      </c>
      <c r="T72" s="98">
        <v>2</v>
      </c>
      <c r="U72" s="98">
        <v>9</v>
      </c>
      <c r="V72" s="98">
        <v>0</v>
      </c>
      <c r="W72" s="98">
        <v>0</v>
      </c>
      <c r="X72" s="98">
        <f t="shared" si="79"/>
        <v>11</v>
      </c>
      <c r="Y72" s="98">
        <v>5</v>
      </c>
      <c r="Z72" s="98">
        <v>13</v>
      </c>
      <c r="AA72" s="98">
        <v>0</v>
      </c>
      <c r="AB72" s="98">
        <v>0</v>
      </c>
      <c r="AC72" s="98">
        <f t="shared" si="80"/>
        <v>18</v>
      </c>
      <c r="AD72" s="98">
        <v>0</v>
      </c>
      <c r="AE72" s="98">
        <v>0</v>
      </c>
      <c r="AF72" s="98">
        <v>0</v>
      </c>
      <c r="AG72" s="98">
        <v>0</v>
      </c>
      <c r="AH72" s="98">
        <f t="shared" si="81"/>
        <v>0</v>
      </c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54"/>
      <c r="AT72" s="54"/>
      <c r="AU72" s="54"/>
      <c r="AV72" s="52"/>
    </row>
    <row r="73" spans="2:48" x14ac:dyDescent="0.2">
      <c r="B73" s="127"/>
      <c r="C73" s="128" t="s">
        <v>150</v>
      </c>
      <c r="D73" s="129" t="s">
        <v>457</v>
      </c>
      <c r="E73" s="101">
        <f>J73+O73+T73+Y73+AD73+AI73+AN73</f>
        <v>17</v>
      </c>
      <c r="F73" s="101">
        <f>K73+P73+U73+Z73+AE73+AJ73+AO73</f>
        <v>8</v>
      </c>
      <c r="G73" s="101">
        <f t="shared" si="75"/>
        <v>0</v>
      </c>
      <c r="H73" s="101">
        <f t="shared" si="75"/>
        <v>1</v>
      </c>
      <c r="I73" s="98">
        <f t="shared" si="76"/>
        <v>26</v>
      </c>
      <c r="J73" s="98">
        <v>4</v>
      </c>
      <c r="K73" s="98">
        <v>2</v>
      </c>
      <c r="L73" s="98">
        <v>0</v>
      </c>
      <c r="M73" s="98">
        <v>1</v>
      </c>
      <c r="N73" s="98">
        <f t="shared" si="77"/>
        <v>7</v>
      </c>
      <c r="O73" s="98">
        <v>5</v>
      </c>
      <c r="P73" s="98">
        <v>4</v>
      </c>
      <c r="Q73" s="98">
        <v>0</v>
      </c>
      <c r="R73" s="98">
        <v>0</v>
      </c>
      <c r="S73" s="98">
        <f t="shared" si="78"/>
        <v>9</v>
      </c>
      <c r="T73" s="98">
        <v>4</v>
      </c>
      <c r="U73" s="98">
        <v>0</v>
      </c>
      <c r="V73" s="98">
        <v>0</v>
      </c>
      <c r="W73" s="98">
        <v>0</v>
      </c>
      <c r="X73" s="98">
        <f t="shared" si="79"/>
        <v>4</v>
      </c>
      <c r="Y73" s="98">
        <v>4</v>
      </c>
      <c r="Z73" s="98">
        <v>2</v>
      </c>
      <c r="AA73" s="98">
        <v>0</v>
      </c>
      <c r="AB73" s="98">
        <v>0</v>
      </c>
      <c r="AC73" s="98">
        <f t="shared" si="80"/>
        <v>6</v>
      </c>
      <c r="AD73" s="98">
        <v>0</v>
      </c>
      <c r="AE73" s="98">
        <v>0</v>
      </c>
      <c r="AF73" s="98">
        <v>0</v>
      </c>
      <c r="AG73" s="98">
        <v>0</v>
      </c>
      <c r="AH73" s="98">
        <f t="shared" si="81"/>
        <v>0</v>
      </c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54"/>
      <c r="AT73" s="54"/>
      <c r="AU73" s="54"/>
      <c r="AV73" s="52"/>
    </row>
    <row r="74" spans="2:48" x14ac:dyDescent="0.2">
      <c r="B74" s="127"/>
      <c r="C74" s="128" t="s">
        <v>148</v>
      </c>
      <c r="D74" s="129" t="s">
        <v>459</v>
      </c>
      <c r="E74" s="101">
        <f>J74+O74+T74+Y74+AD74+AI74+AN74</f>
        <v>33</v>
      </c>
      <c r="F74" s="101">
        <f>K74+P74+U74+Z74+AE74+AJ74+AO74</f>
        <v>14</v>
      </c>
      <c r="G74" s="101">
        <f t="shared" si="75"/>
        <v>0</v>
      </c>
      <c r="H74" s="101">
        <f t="shared" si="75"/>
        <v>0</v>
      </c>
      <c r="I74" s="98">
        <f t="shared" si="76"/>
        <v>47</v>
      </c>
      <c r="J74" s="98">
        <v>16</v>
      </c>
      <c r="K74" s="98">
        <v>7</v>
      </c>
      <c r="L74" s="98">
        <v>0</v>
      </c>
      <c r="M74" s="98">
        <v>0</v>
      </c>
      <c r="N74" s="98">
        <f t="shared" si="77"/>
        <v>23</v>
      </c>
      <c r="O74" s="98">
        <v>11</v>
      </c>
      <c r="P74" s="98">
        <v>2</v>
      </c>
      <c r="Q74" s="98">
        <v>0</v>
      </c>
      <c r="R74" s="98">
        <v>0</v>
      </c>
      <c r="S74" s="98">
        <f t="shared" si="78"/>
        <v>13</v>
      </c>
      <c r="T74" s="98">
        <v>1</v>
      </c>
      <c r="U74" s="98">
        <v>1</v>
      </c>
      <c r="V74" s="98">
        <v>0</v>
      </c>
      <c r="W74" s="98">
        <v>0</v>
      </c>
      <c r="X74" s="98">
        <f t="shared" si="79"/>
        <v>2</v>
      </c>
      <c r="Y74" s="98">
        <v>5</v>
      </c>
      <c r="Z74" s="98">
        <v>4</v>
      </c>
      <c r="AA74" s="98">
        <v>0</v>
      </c>
      <c r="AB74" s="98">
        <v>0</v>
      </c>
      <c r="AC74" s="98">
        <f t="shared" si="80"/>
        <v>9</v>
      </c>
      <c r="AD74" s="98">
        <v>0</v>
      </c>
      <c r="AE74" s="98">
        <v>0</v>
      </c>
      <c r="AF74" s="98">
        <v>0</v>
      </c>
      <c r="AG74" s="98">
        <v>0</v>
      </c>
      <c r="AH74" s="98">
        <f t="shared" si="81"/>
        <v>0</v>
      </c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54"/>
      <c r="AT74" s="54"/>
      <c r="AU74" s="54"/>
      <c r="AV74" s="52"/>
    </row>
    <row r="75" spans="2:48" x14ac:dyDescent="0.2">
      <c r="B75" s="127"/>
      <c r="C75" s="128" t="s">
        <v>174</v>
      </c>
      <c r="D75" s="129" t="s">
        <v>460</v>
      </c>
      <c r="E75" s="101">
        <f>J75+O75+T75+Y75+AD75+AI75+AN75</f>
        <v>27</v>
      </c>
      <c r="F75" s="101">
        <f>K75+P75+U75+Z75+AE75+AJ75+AO75</f>
        <v>8</v>
      </c>
      <c r="G75" s="101">
        <f t="shared" si="75"/>
        <v>1</v>
      </c>
      <c r="H75" s="101">
        <f t="shared" si="75"/>
        <v>0</v>
      </c>
      <c r="I75" s="98">
        <f t="shared" si="76"/>
        <v>36</v>
      </c>
      <c r="J75" s="98">
        <v>10</v>
      </c>
      <c r="K75" s="98">
        <v>3</v>
      </c>
      <c r="L75" s="98">
        <v>0</v>
      </c>
      <c r="M75" s="98">
        <v>0</v>
      </c>
      <c r="N75" s="98">
        <f t="shared" si="77"/>
        <v>13</v>
      </c>
      <c r="O75" s="98">
        <v>7</v>
      </c>
      <c r="P75" s="98">
        <v>2</v>
      </c>
      <c r="Q75" s="98">
        <v>1</v>
      </c>
      <c r="R75" s="98">
        <v>0</v>
      </c>
      <c r="S75" s="98">
        <f t="shared" si="78"/>
        <v>10</v>
      </c>
      <c r="T75" s="98">
        <v>7</v>
      </c>
      <c r="U75" s="98">
        <v>2</v>
      </c>
      <c r="V75" s="98">
        <v>0</v>
      </c>
      <c r="W75" s="98">
        <v>0</v>
      </c>
      <c r="X75" s="98">
        <f t="shared" si="79"/>
        <v>9</v>
      </c>
      <c r="Y75" s="98">
        <v>3</v>
      </c>
      <c r="Z75" s="98">
        <v>1</v>
      </c>
      <c r="AA75" s="98">
        <v>0</v>
      </c>
      <c r="AB75" s="98">
        <v>0</v>
      </c>
      <c r="AC75" s="98">
        <f t="shared" si="80"/>
        <v>4</v>
      </c>
      <c r="AD75" s="98">
        <v>0</v>
      </c>
      <c r="AE75" s="98">
        <v>0</v>
      </c>
      <c r="AF75" s="98">
        <v>0</v>
      </c>
      <c r="AG75" s="98">
        <v>0</v>
      </c>
      <c r="AH75" s="98">
        <f t="shared" si="81"/>
        <v>0</v>
      </c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54"/>
      <c r="AT75" s="54"/>
      <c r="AU75" s="54"/>
      <c r="AV75" s="52"/>
    </row>
    <row r="76" spans="2:48" x14ac:dyDescent="0.2">
      <c r="B76" s="127"/>
      <c r="C76" s="128" t="s">
        <v>166</v>
      </c>
      <c r="D76" s="129" t="s">
        <v>462</v>
      </c>
      <c r="E76" s="101">
        <f>J76+O76+T76+Y76+AD76+AI76+AN76</f>
        <v>4</v>
      </c>
      <c r="F76" s="101">
        <f>K76+P76+U76+Z76+AE76+AJ76+AO76</f>
        <v>3</v>
      </c>
      <c r="G76" s="101">
        <f t="shared" si="75"/>
        <v>0</v>
      </c>
      <c r="H76" s="101">
        <f t="shared" si="75"/>
        <v>0</v>
      </c>
      <c r="I76" s="98">
        <f t="shared" si="76"/>
        <v>7</v>
      </c>
      <c r="J76" s="98">
        <v>4</v>
      </c>
      <c r="K76" s="98">
        <v>1</v>
      </c>
      <c r="L76" s="98">
        <v>0</v>
      </c>
      <c r="M76" s="98">
        <v>0</v>
      </c>
      <c r="N76" s="98">
        <f t="shared" si="77"/>
        <v>5</v>
      </c>
      <c r="O76" s="98">
        <v>0</v>
      </c>
      <c r="P76" s="98">
        <v>1</v>
      </c>
      <c r="Q76" s="98">
        <v>0</v>
      </c>
      <c r="R76" s="98">
        <v>0</v>
      </c>
      <c r="S76" s="98">
        <f t="shared" si="78"/>
        <v>1</v>
      </c>
      <c r="T76" s="98">
        <v>0</v>
      </c>
      <c r="U76" s="98">
        <v>0</v>
      </c>
      <c r="V76" s="98">
        <v>0</v>
      </c>
      <c r="W76" s="98">
        <v>0</v>
      </c>
      <c r="X76" s="98">
        <f t="shared" si="79"/>
        <v>0</v>
      </c>
      <c r="Y76" s="98">
        <v>0</v>
      </c>
      <c r="Z76" s="98">
        <v>1</v>
      </c>
      <c r="AA76" s="98">
        <v>0</v>
      </c>
      <c r="AB76" s="98">
        <v>0</v>
      </c>
      <c r="AC76" s="98">
        <f t="shared" si="80"/>
        <v>1</v>
      </c>
      <c r="AD76" s="98">
        <v>0</v>
      </c>
      <c r="AE76" s="98">
        <v>0</v>
      </c>
      <c r="AF76" s="98">
        <v>0</v>
      </c>
      <c r="AG76" s="98">
        <v>0</v>
      </c>
      <c r="AH76" s="98">
        <f t="shared" si="81"/>
        <v>0</v>
      </c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54"/>
      <c r="AT76" s="54"/>
      <c r="AU76" s="54"/>
      <c r="AV76" s="52"/>
    </row>
    <row r="77" spans="2:48" x14ac:dyDescent="0.2">
      <c r="B77" s="127"/>
      <c r="C77" s="128" t="s">
        <v>162</v>
      </c>
      <c r="D77" s="129" t="s">
        <v>463</v>
      </c>
      <c r="E77" s="101">
        <f>J77+O77+T77+Y77+AD77+AI77+AN77</f>
        <v>17</v>
      </c>
      <c r="F77" s="101">
        <f>K77+P77+U77+Z77+AE77+AJ77+AO77</f>
        <v>10</v>
      </c>
      <c r="G77" s="101">
        <f t="shared" si="75"/>
        <v>0</v>
      </c>
      <c r="H77" s="101">
        <f t="shared" si="75"/>
        <v>0</v>
      </c>
      <c r="I77" s="98">
        <f t="shared" si="76"/>
        <v>27</v>
      </c>
      <c r="J77" s="98">
        <v>5</v>
      </c>
      <c r="K77" s="98">
        <v>3</v>
      </c>
      <c r="L77" s="98">
        <v>0</v>
      </c>
      <c r="M77" s="98">
        <v>0</v>
      </c>
      <c r="N77" s="98">
        <f t="shared" si="77"/>
        <v>8</v>
      </c>
      <c r="O77" s="98">
        <v>3</v>
      </c>
      <c r="P77" s="98">
        <v>1</v>
      </c>
      <c r="Q77" s="98">
        <v>0</v>
      </c>
      <c r="R77" s="98">
        <v>0</v>
      </c>
      <c r="S77" s="98">
        <f t="shared" si="78"/>
        <v>4</v>
      </c>
      <c r="T77" s="98">
        <v>1</v>
      </c>
      <c r="U77" s="98">
        <v>3</v>
      </c>
      <c r="V77" s="98">
        <v>0</v>
      </c>
      <c r="W77" s="98">
        <v>0</v>
      </c>
      <c r="X77" s="98">
        <f t="shared" si="79"/>
        <v>4</v>
      </c>
      <c r="Y77" s="98">
        <v>6</v>
      </c>
      <c r="Z77" s="98">
        <v>3</v>
      </c>
      <c r="AA77" s="98">
        <v>0</v>
      </c>
      <c r="AB77" s="98">
        <v>0</v>
      </c>
      <c r="AC77" s="98">
        <f t="shared" si="80"/>
        <v>9</v>
      </c>
      <c r="AD77" s="98">
        <v>2</v>
      </c>
      <c r="AE77" s="98">
        <v>0</v>
      </c>
      <c r="AF77" s="98">
        <v>0</v>
      </c>
      <c r="AG77" s="98">
        <v>0</v>
      </c>
      <c r="AH77" s="98">
        <f t="shared" si="81"/>
        <v>2</v>
      </c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54"/>
      <c r="AT77" s="54"/>
      <c r="AU77" s="54"/>
      <c r="AV77" s="52"/>
    </row>
    <row r="78" spans="2:48" x14ac:dyDescent="0.2">
      <c r="B78" s="127"/>
      <c r="C78" s="128" t="s">
        <v>513</v>
      </c>
      <c r="D78" s="129" t="s">
        <v>514</v>
      </c>
      <c r="E78" s="101">
        <f>J78+O78+T78+Y78+AD78+AI78+AN78</f>
        <v>16</v>
      </c>
      <c r="F78" s="101">
        <f>K78+P78+U78+Z78+AE78+AJ78+AO78</f>
        <v>24</v>
      </c>
      <c r="G78" s="101">
        <f t="shared" si="75"/>
        <v>0</v>
      </c>
      <c r="H78" s="101">
        <f t="shared" si="75"/>
        <v>0</v>
      </c>
      <c r="I78" s="98">
        <f t="shared" si="76"/>
        <v>40</v>
      </c>
      <c r="J78" s="98">
        <v>1</v>
      </c>
      <c r="K78" s="98">
        <v>6</v>
      </c>
      <c r="L78" s="98">
        <v>0</v>
      </c>
      <c r="M78" s="98">
        <v>0</v>
      </c>
      <c r="N78" s="98">
        <f t="shared" si="77"/>
        <v>7</v>
      </c>
      <c r="O78" s="98">
        <v>2</v>
      </c>
      <c r="P78" s="98">
        <v>4</v>
      </c>
      <c r="Q78" s="98">
        <v>0</v>
      </c>
      <c r="R78" s="98">
        <v>0</v>
      </c>
      <c r="S78" s="98">
        <f t="shared" si="78"/>
        <v>6</v>
      </c>
      <c r="T78" s="98">
        <v>2</v>
      </c>
      <c r="U78" s="98">
        <v>5</v>
      </c>
      <c r="V78" s="98">
        <v>0</v>
      </c>
      <c r="W78" s="98">
        <v>0</v>
      </c>
      <c r="X78" s="98">
        <f t="shared" si="79"/>
        <v>7</v>
      </c>
      <c r="Y78" s="98">
        <v>11</v>
      </c>
      <c r="Z78" s="98">
        <v>9</v>
      </c>
      <c r="AA78" s="98">
        <v>0</v>
      </c>
      <c r="AB78" s="98">
        <v>0</v>
      </c>
      <c r="AC78" s="98">
        <f t="shared" si="80"/>
        <v>20</v>
      </c>
      <c r="AD78" s="98">
        <v>0</v>
      </c>
      <c r="AE78" s="98">
        <v>0</v>
      </c>
      <c r="AF78" s="98">
        <v>0</v>
      </c>
      <c r="AG78" s="98">
        <v>0</v>
      </c>
      <c r="AH78" s="98">
        <f t="shared" si="81"/>
        <v>0</v>
      </c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54"/>
      <c r="AT78" s="54"/>
      <c r="AU78" s="54"/>
      <c r="AV78" s="52"/>
    </row>
    <row r="79" spans="2:48" x14ac:dyDescent="0.2">
      <c r="B79" s="124" t="s">
        <v>473</v>
      </c>
      <c r="C79" s="125"/>
      <c r="D79" s="12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54"/>
      <c r="AT79" s="54"/>
      <c r="AU79" s="54"/>
      <c r="AV79" s="52"/>
    </row>
    <row r="80" spans="2:48" x14ac:dyDescent="0.2">
      <c r="B80" s="92" t="s">
        <v>38</v>
      </c>
      <c r="C80" s="116"/>
      <c r="D80" s="116"/>
      <c r="E80" s="93">
        <f>J80+O80+T80+Y80+AD80+AI80+AN80</f>
        <v>91</v>
      </c>
      <c r="F80" s="93">
        <f>K80+P80+U80+Z80+AE80+AJ80+AO80</f>
        <v>63</v>
      </c>
      <c r="G80" s="93">
        <f t="shared" ref="G78:H107" si="82">L80</f>
        <v>1</v>
      </c>
      <c r="H80" s="93">
        <v>0</v>
      </c>
      <c r="I80" s="93">
        <f t="shared" ref="I70:I109" si="83">SUM(E80:G80)</f>
        <v>155</v>
      </c>
      <c r="J80" s="93">
        <v>31</v>
      </c>
      <c r="K80" s="93">
        <v>24</v>
      </c>
      <c r="L80" s="93">
        <v>1</v>
      </c>
      <c r="M80" s="93">
        <v>0</v>
      </c>
      <c r="N80" s="93">
        <v>56</v>
      </c>
      <c r="O80" s="93">
        <v>31</v>
      </c>
      <c r="P80" s="93">
        <v>19</v>
      </c>
      <c r="Q80" s="93">
        <v>0</v>
      </c>
      <c r="R80" s="93">
        <v>0</v>
      </c>
      <c r="S80" s="93">
        <v>50</v>
      </c>
      <c r="T80" s="93">
        <v>13</v>
      </c>
      <c r="U80" s="93">
        <v>7</v>
      </c>
      <c r="V80" s="93">
        <v>0</v>
      </c>
      <c r="W80" s="93">
        <v>0</v>
      </c>
      <c r="X80" s="93">
        <v>20</v>
      </c>
      <c r="Y80" s="93">
        <v>15</v>
      </c>
      <c r="Z80" s="93">
        <v>13</v>
      </c>
      <c r="AA80" s="93">
        <v>0</v>
      </c>
      <c r="AB80" s="93">
        <v>0</v>
      </c>
      <c r="AC80" s="93">
        <v>28</v>
      </c>
      <c r="AD80" s="93">
        <v>1</v>
      </c>
      <c r="AE80" s="93">
        <v>0</v>
      </c>
      <c r="AF80" s="93">
        <v>0</v>
      </c>
      <c r="AG80" s="93">
        <v>0</v>
      </c>
      <c r="AH80" s="93">
        <v>1</v>
      </c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54"/>
      <c r="AT80" s="54"/>
      <c r="AU80" s="54"/>
      <c r="AV80" s="52"/>
    </row>
    <row r="81" spans="2:48" x14ac:dyDescent="0.2">
      <c r="B81" s="126" t="s">
        <v>51</v>
      </c>
      <c r="C81" s="117"/>
      <c r="D81" s="117"/>
      <c r="E81" s="98">
        <f>J81+O81+T81+Y81+AD81+AI81+AN81</f>
        <v>91</v>
      </c>
      <c r="F81" s="98">
        <f>K81+P81+U81+Z81+AE81+AJ81+AO81</f>
        <v>63</v>
      </c>
      <c r="G81" s="98">
        <f t="shared" si="82"/>
        <v>1</v>
      </c>
      <c r="H81" s="98">
        <v>0</v>
      </c>
      <c r="I81" s="98">
        <f t="shared" si="83"/>
        <v>155</v>
      </c>
      <c r="J81" s="98">
        <v>31</v>
      </c>
      <c r="K81" s="98">
        <v>24</v>
      </c>
      <c r="L81" s="98">
        <v>1</v>
      </c>
      <c r="M81" s="98">
        <v>0</v>
      </c>
      <c r="N81" s="98">
        <v>56</v>
      </c>
      <c r="O81" s="98">
        <v>31</v>
      </c>
      <c r="P81" s="98">
        <v>19</v>
      </c>
      <c r="Q81" s="98">
        <v>0</v>
      </c>
      <c r="R81" s="98">
        <v>0</v>
      </c>
      <c r="S81" s="98">
        <v>50</v>
      </c>
      <c r="T81" s="98">
        <v>13</v>
      </c>
      <c r="U81" s="98">
        <v>7</v>
      </c>
      <c r="V81" s="98">
        <v>0</v>
      </c>
      <c r="W81" s="98">
        <v>0</v>
      </c>
      <c r="X81" s="98">
        <v>20</v>
      </c>
      <c r="Y81" s="98">
        <v>15</v>
      </c>
      <c r="Z81" s="98">
        <v>13</v>
      </c>
      <c r="AA81" s="98">
        <v>0</v>
      </c>
      <c r="AB81" s="98">
        <v>0</v>
      </c>
      <c r="AC81" s="98">
        <v>28</v>
      </c>
      <c r="AD81" s="98">
        <v>1</v>
      </c>
      <c r="AE81" s="98">
        <v>0</v>
      </c>
      <c r="AF81" s="98">
        <v>0</v>
      </c>
      <c r="AG81" s="98">
        <v>0</v>
      </c>
      <c r="AH81" s="98">
        <v>1</v>
      </c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54"/>
      <c r="AT81" s="54"/>
      <c r="AU81" s="54"/>
      <c r="AV81" s="52"/>
    </row>
    <row r="82" spans="2:48" x14ac:dyDescent="0.2">
      <c r="B82" s="127">
        <v>24.010200000000001</v>
      </c>
      <c r="C82" s="128" t="s">
        <v>188</v>
      </c>
      <c r="D82" s="129" t="s">
        <v>474</v>
      </c>
      <c r="E82" s="101">
        <f>J82+O82+T82+Y82+AD82+AI82+AN82</f>
        <v>91</v>
      </c>
      <c r="F82" s="101">
        <f>K82+P82+U82+Z82+AE82+AJ82+AO82</f>
        <v>63</v>
      </c>
      <c r="G82" s="101">
        <f t="shared" si="82"/>
        <v>1</v>
      </c>
      <c r="H82" s="101">
        <v>0</v>
      </c>
      <c r="I82" s="101">
        <f t="shared" si="83"/>
        <v>155</v>
      </c>
      <c r="J82" s="98">
        <v>31</v>
      </c>
      <c r="K82" s="98">
        <v>24</v>
      </c>
      <c r="L82" s="98">
        <v>1</v>
      </c>
      <c r="M82" s="98">
        <v>0</v>
      </c>
      <c r="N82" s="98">
        <v>56</v>
      </c>
      <c r="O82" s="98">
        <v>31</v>
      </c>
      <c r="P82" s="98">
        <v>19</v>
      </c>
      <c r="Q82" s="98">
        <v>0</v>
      </c>
      <c r="R82" s="98">
        <v>0</v>
      </c>
      <c r="S82" s="98">
        <v>50</v>
      </c>
      <c r="T82" s="98">
        <v>13</v>
      </c>
      <c r="U82" s="98">
        <v>7</v>
      </c>
      <c r="V82" s="98">
        <v>0</v>
      </c>
      <c r="W82" s="98">
        <v>0</v>
      </c>
      <c r="X82" s="98">
        <v>20</v>
      </c>
      <c r="Y82" s="98">
        <v>15</v>
      </c>
      <c r="Z82" s="98">
        <v>13</v>
      </c>
      <c r="AA82" s="98">
        <v>0</v>
      </c>
      <c r="AB82" s="98">
        <v>0</v>
      </c>
      <c r="AC82" s="98">
        <v>28</v>
      </c>
      <c r="AD82" s="98">
        <v>1</v>
      </c>
      <c r="AE82" s="98">
        <v>0</v>
      </c>
      <c r="AF82" s="98">
        <v>0</v>
      </c>
      <c r="AG82" s="98">
        <v>0</v>
      </c>
      <c r="AH82" s="98">
        <v>1</v>
      </c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54"/>
      <c r="AT82" s="54"/>
      <c r="AU82" s="54"/>
      <c r="AV82" s="52"/>
    </row>
    <row r="83" spans="2:48" x14ac:dyDescent="0.2">
      <c r="B83" s="124" t="s">
        <v>480</v>
      </c>
      <c r="C83" s="125"/>
      <c r="D83" s="12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54"/>
      <c r="AT83" s="54"/>
      <c r="AU83" s="54"/>
      <c r="AV83" s="52"/>
    </row>
    <row r="84" spans="2:48" x14ac:dyDescent="0.2">
      <c r="B84" s="92" t="s">
        <v>38</v>
      </c>
      <c r="C84" s="116"/>
      <c r="D84" s="116"/>
      <c r="E84" s="93">
        <f>J84+O84+T84+Y84+AD84+AI84+AN84</f>
        <v>766</v>
      </c>
      <c r="F84" s="93">
        <f>K84+P84+U84+Z84+AE84+AJ84+AO84</f>
        <v>328</v>
      </c>
      <c r="G84" s="93">
        <v>10</v>
      </c>
      <c r="H84" s="93">
        <v>3</v>
      </c>
      <c r="I84" s="93">
        <f>SUM(E84:H84)</f>
        <v>1107</v>
      </c>
      <c r="J84" s="93">
        <v>134</v>
      </c>
      <c r="K84" s="93">
        <v>78</v>
      </c>
      <c r="L84" s="93">
        <v>4</v>
      </c>
      <c r="M84" s="93">
        <v>3</v>
      </c>
      <c r="N84" s="93">
        <v>219</v>
      </c>
      <c r="O84" s="93">
        <v>170</v>
      </c>
      <c r="P84" s="93">
        <v>69</v>
      </c>
      <c r="Q84" s="93">
        <v>4</v>
      </c>
      <c r="R84" s="93">
        <v>0</v>
      </c>
      <c r="S84" s="93">
        <v>243</v>
      </c>
      <c r="T84" s="93">
        <v>165</v>
      </c>
      <c r="U84" s="93">
        <v>51</v>
      </c>
      <c r="V84" s="93">
        <v>2</v>
      </c>
      <c r="W84" s="93">
        <v>0</v>
      </c>
      <c r="X84" s="93">
        <v>218</v>
      </c>
      <c r="Y84" s="93">
        <v>280</v>
      </c>
      <c r="Z84" s="93">
        <v>119</v>
      </c>
      <c r="AA84" s="93">
        <v>0</v>
      </c>
      <c r="AB84" s="93">
        <v>0</v>
      </c>
      <c r="AC84" s="93">
        <v>399</v>
      </c>
      <c r="AD84" s="93">
        <v>17</v>
      </c>
      <c r="AE84" s="93">
        <v>11</v>
      </c>
      <c r="AF84" s="93">
        <v>0</v>
      </c>
      <c r="AG84" s="93">
        <v>0</v>
      </c>
      <c r="AH84" s="93">
        <v>28</v>
      </c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54"/>
      <c r="AT84" s="54"/>
      <c r="AU84" s="54"/>
      <c r="AV84" s="52"/>
    </row>
    <row r="85" spans="2:48" x14ac:dyDescent="0.2">
      <c r="B85" s="126" t="s">
        <v>51</v>
      </c>
      <c r="C85" s="117"/>
      <c r="D85" s="117"/>
      <c r="E85" s="98">
        <f>J85+O85+T85+Y85+AD85+AI85+AN85</f>
        <v>766</v>
      </c>
      <c r="F85" s="98">
        <f>K85+P85+U85+Z85+AE85+AJ85+AO85</f>
        <v>328</v>
      </c>
      <c r="G85" s="98">
        <f>L85+Q85+V85+AA85+AF85+AK85+AP85</f>
        <v>10</v>
      </c>
      <c r="H85" s="98">
        <f>M85+R85+W85+AB85+AG85+AL85+AQ85</f>
        <v>3</v>
      </c>
      <c r="I85" s="98">
        <f>SUM(E85:H85)</f>
        <v>1107</v>
      </c>
      <c r="J85" s="98">
        <f>SUM(J86:J100)</f>
        <v>134</v>
      </c>
      <c r="K85" s="98">
        <f t="shared" ref="K85:N85" si="84">SUM(K86:K100)</f>
        <v>78</v>
      </c>
      <c r="L85" s="98">
        <f t="shared" si="84"/>
        <v>4</v>
      </c>
      <c r="M85" s="98">
        <f t="shared" si="84"/>
        <v>3</v>
      </c>
      <c r="N85" s="98">
        <f t="shared" si="84"/>
        <v>219</v>
      </c>
      <c r="O85" s="98">
        <f>SUM(O86:O100)</f>
        <v>170</v>
      </c>
      <c r="P85" s="98">
        <f t="shared" ref="P85:S85" si="85">SUM(P86:P100)</f>
        <v>69</v>
      </c>
      <c r="Q85" s="98">
        <f t="shared" si="85"/>
        <v>4</v>
      </c>
      <c r="R85" s="98">
        <f t="shared" si="85"/>
        <v>0</v>
      </c>
      <c r="S85" s="98">
        <f t="shared" si="85"/>
        <v>243</v>
      </c>
      <c r="T85" s="98">
        <f>SUM(T86:T100)</f>
        <v>165</v>
      </c>
      <c r="U85" s="98">
        <f t="shared" ref="U85:X85" si="86">SUM(U86:U100)</f>
        <v>51</v>
      </c>
      <c r="V85" s="98">
        <f t="shared" si="86"/>
        <v>2</v>
      </c>
      <c r="W85" s="98">
        <f t="shared" si="86"/>
        <v>0</v>
      </c>
      <c r="X85" s="98">
        <f t="shared" si="86"/>
        <v>218</v>
      </c>
      <c r="Y85" s="98">
        <f>SUM(Y86:Y100)</f>
        <v>280</v>
      </c>
      <c r="Z85" s="98">
        <f t="shared" ref="Z85:AC85" si="87">SUM(Z86:Z100)</f>
        <v>119</v>
      </c>
      <c r="AA85" s="98">
        <f t="shared" si="87"/>
        <v>0</v>
      </c>
      <c r="AB85" s="98">
        <f t="shared" si="87"/>
        <v>0</v>
      </c>
      <c r="AC85" s="98">
        <f t="shared" si="87"/>
        <v>399</v>
      </c>
      <c r="AD85" s="98">
        <f>SUM(AD86:AD100)</f>
        <v>17</v>
      </c>
      <c r="AE85" s="98">
        <f t="shared" ref="AE85:AH85" si="88">SUM(AE86:AE100)</f>
        <v>11</v>
      </c>
      <c r="AF85" s="98">
        <f t="shared" si="88"/>
        <v>0</v>
      </c>
      <c r="AG85" s="98">
        <f t="shared" si="88"/>
        <v>0</v>
      </c>
      <c r="AH85" s="98">
        <f t="shared" si="88"/>
        <v>28</v>
      </c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54"/>
      <c r="AT85" s="54"/>
      <c r="AU85" s="54"/>
      <c r="AV85" s="52"/>
    </row>
    <row r="86" spans="2:48" x14ac:dyDescent="0.2">
      <c r="B86" s="127"/>
      <c r="C86" s="128" t="s">
        <v>237</v>
      </c>
      <c r="D86" s="129" t="s">
        <v>238</v>
      </c>
      <c r="E86" s="101">
        <f>J86+O86+T86+Y86+AD86+AI86+AN86</f>
        <v>213</v>
      </c>
      <c r="F86" s="101">
        <f>K86+P86+U86+Z86+AE86+AJ86+AO86</f>
        <v>44</v>
      </c>
      <c r="G86" s="101">
        <f>L86+Q86+V86+AA86+AF86+AK86+AP86</f>
        <v>1</v>
      </c>
      <c r="H86" s="101">
        <f>M86+R86+W86+AB86+AG86+AL86+AQ86</f>
        <v>1</v>
      </c>
      <c r="I86" s="98">
        <f t="shared" ref="I86:I100" si="89">SUM(E86:H86)</f>
        <v>259</v>
      </c>
      <c r="J86" s="98">
        <v>27</v>
      </c>
      <c r="K86" s="98">
        <v>4</v>
      </c>
      <c r="L86" s="98">
        <v>0</v>
      </c>
      <c r="M86" s="98">
        <v>1</v>
      </c>
      <c r="N86" s="98">
        <f>SUM(J86:M86)</f>
        <v>32</v>
      </c>
      <c r="O86" s="98">
        <v>50</v>
      </c>
      <c r="P86" s="98">
        <v>14</v>
      </c>
      <c r="Q86" s="98">
        <v>1</v>
      </c>
      <c r="R86" s="98">
        <v>0</v>
      </c>
      <c r="S86" s="98">
        <f>SUM(O86:R86)</f>
        <v>65</v>
      </c>
      <c r="T86" s="98">
        <v>51</v>
      </c>
      <c r="U86" s="98">
        <v>8</v>
      </c>
      <c r="V86" s="98">
        <v>0</v>
      </c>
      <c r="W86" s="98">
        <v>0</v>
      </c>
      <c r="X86" s="98">
        <f>SUM(T86:W86)</f>
        <v>59</v>
      </c>
      <c r="Y86" s="98">
        <v>79</v>
      </c>
      <c r="Z86" s="98">
        <v>14</v>
      </c>
      <c r="AA86" s="98">
        <v>0</v>
      </c>
      <c r="AB86" s="98">
        <v>0</v>
      </c>
      <c r="AC86" s="98">
        <f>SUM(Y86:AB86)</f>
        <v>93</v>
      </c>
      <c r="AD86" s="98">
        <v>6</v>
      </c>
      <c r="AE86" s="98">
        <v>4</v>
      </c>
      <c r="AF86" s="98">
        <v>0</v>
      </c>
      <c r="AG86" s="98">
        <v>0</v>
      </c>
      <c r="AH86" s="98">
        <f>SUM(AD86:AG86)</f>
        <v>10</v>
      </c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54"/>
      <c r="AT86" s="54"/>
      <c r="AU86" s="54"/>
      <c r="AV86" s="52"/>
    </row>
    <row r="87" spans="2:48" x14ac:dyDescent="0.2">
      <c r="B87" s="127"/>
      <c r="C87" s="128" t="s">
        <v>241</v>
      </c>
      <c r="D87" s="129" t="s">
        <v>242</v>
      </c>
      <c r="E87" s="101">
        <f>J87+O87+T87+Y87+AD87+AI87+AN87</f>
        <v>28</v>
      </c>
      <c r="F87" s="101">
        <f>K87+P87+U87+Z87+AE87+AJ87+AO87</f>
        <v>5</v>
      </c>
      <c r="G87" s="101">
        <f>L87+Q87+V87+AA87+AF87+AK87+AP87</f>
        <v>0</v>
      </c>
      <c r="H87" s="101">
        <f>M87+R87+W87+AB87+AG87+AL87+AQ87</f>
        <v>0</v>
      </c>
      <c r="I87" s="98">
        <f t="shared" si="89"/>
        <v>33</v>
      </c>
      <c r="J87" s="98">
        <v>3</v>
      </c>
      <c r="K87" s="98">
        <v>0</v>
      </c>
      <c r="L87" s="98">
        <v>0</v>
      </c>
      <c r="M87" s="98">
        <v>0</v>
      </c>
      <c r="N87" s="98">
        <f t="shared" ref="N87:N100" si="90">SUM(J87:M87)</f>
        <v>3</v>
      </c>
      <c r="O87" s="98">
        <v>3</v>
      </c>
      <c r="P87" s="98">
        <v>1</v>
      </c>
      <c r="Q87" s="98">
        <v>0</v>
      </c>
      <c r="R87" s="98">
        <v>0</v>
      </c>
      <c r="S87" s="98">
        <f t="shared" ref="S87:S100" si="91">SUM(O87:R87)</f>
        <v>4</v>
      </c>
      <c r="T87" s="98">
        <v>7</v>
      </c>
      <c r="U87" s="98">
        <v>0</v>
      </c>
      <c r="V87" s="98">
        <v>0</v>
      </c>
      <c r="W87" s="98">
        <v>0</v>
      </c>
      <c r="X87" s="98">
        <f t="shared" ref="X87:X100" si="92">SUM(T87:W87)</f>
        <v>7</v>
      </c>
      <c r="Y87" s="98">
        <v>15</v>
      </c>
      <c r="Z87" s="98">
        <v>4</v>
      </c>
      <c r="AA87" s="98">
        <v>0</v>
      </c>
      <c r="AB87" s="98">
        <v>0</v>
      </c>
      <c r="AC87" s="98">
        <f t="shared" ref="AC87:AC100" si="93">SUM(Y87:AB87)</f>
        <v>19</v>
      </c>
      <c r="AD87" s="98">
        <v>0</v>
      </c>
      <c r="AE87" s="98">
        <v>0</v>
      </c>
      <c r="AF87" s="98">
        <v>0</v>
      </c>
      <c r="AG87" s="98">
        <v>0</v>
      </c>
      <c r="AH87" s="98">
        <f t="shared" ref="AH87:AH100" si="94">SUM(AD87:AG87)</f>
        <v>0</v>
      </c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54"/>
      <c r="AT87" s="54"/>
      <c r="AU87" s="54"/>
      <c r="AV87" s="52"/>
    </row>
    <row r="88" spans="2:48" x14ac:dyDescent="0.2">
      <c r="B88" s="127"/>
      <c r="C88" s="128" t="s">
        <v>247</v>
      </c>
      <c r="D88" s="129" t="s">
        <v>248</v>
      </c>
      <c r="E88" s="101">
        <f>J88+O88+T88+Y88+AD88+AI88+AN88</f>
        <v>8</v>
      </c>
      <c r="F88" s="101">
        <f>K88+P88+U88+Z88+AE88+AJ88+AO88</f>
        <v>10</v>
      </c>
      <c r="G88" s="101">
        <f>L88+Q88+V88+AA88+AF88+AK88+AP88</f>
        <v>0</v>
      </c>
      <c r="H88" s="101">
        <f>M88+R88+W88+AB88+AG88+AL88+AQ88</f>
        <v>0</v>
      </c>
      <c r="I88" s="98">
        <f t="shared" si="89"/>
        <v>18</v>
      </c>
      <c r="J88" s="98">
        <v>0</v>
      </c>
      <c r="K88" s="98">
        <v>1</v>
      </c>
      <c r="L88" s="98">
        <v>0</v>
      </c>
      <c r="M88" s="98">
        <v>0</v>
      </c>
      <c r="N88" s="98">
        <f t="shared" si="90"/>
        <v>1</v>
      </c>
      <c r="O88" s="98">
        <v>1</v>
      </c>
      <c r="P88" s="98">
        <v>2</v>
      </c>
      <c r="Q88" s="98">
        <v>0</v>
      </c>
      <c r="R88" s="98">
        <v>0</v>
      </c>
      <c r="S88" s="98">
        <f t="shared" si="91"/>
        <v>3</v>
      </c>
      <c r="T88" s="98">
        <v>0</v>
      </c>
      <c r="U88" s="98">
        <v>2</v>
      </c>
      <c r="V88" s="98">
        <v>0</v>
      </c>
      <c r="W88" s="98">
        <v>0</v>
      </c>
      <c r="X88" s="98">
        <f t="shared" si="92"/>
        <v>2</v>
      </c>
      <c r="Y88" s="98">
        <v>7</v>
      </c>
      <c r="Z88" s="98">
        <v>4</v>
      </c>
      <c r="AA88" s="98">
        <v>0</v>
      </c>
      <c r="AB88" s="98">
        <v>0</v>
      </c>
      <c r="AC88" s="98">
        <f t="shared" si="93"/>
        <v>11</v>
      </c>
      <c r="AD88" s="98">
        <v>0</v>
      </c>
      <c r="AE88" s="98">
        <v>1</v>
      </c>
      <c r="AF88" s="98">
        <v>0</v>
      </c>
      <c r="AG88" s="98">
        <v>0</v>
      </c>
      <c r="AH88" s="98">
        <f t="shared" si="94"/>
        <v>1</v>
      </c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54"/>
      <c r="AT88" s="54"/>
      <c r="AU88" s="54"/>
      <c r="AV88" s="52"/>
    </row>
    <row r="89" spans="2:48" x14ac:dyDescent="0.2">
      <c r="B89" s="127"/>
      <c r="C89" s="128" t="s">
        <v>249</v>
      </c>
      <c r="D89" s="129" t="s">
        <v>250</v>
      </c>
      <c r="E89" s="101">
        <f>J89+O89+T89+Y89+AD89+AI89+AN89</f>
        <v>40</v>
      </c>
      <c r="F89" s="101">
        <f>K89+P89+U89+Z89+AE89+AJ89+AO89</f>
        <v>20</v>
      </c>
      <c r="G89" s="101">
        <f>L89+Q89+V89+AA89+AF89+AK89+AP89</f>
        <v>0</v>
      </c>
      <c r="H89" s="101">
        <f>M89+R89+W89+AB89+AG89+AL89+AQ89</f>
        <v>0</v>
      </c>
      <c r="I89" s="98">
        <f t="shared" si="89"/>
        <v>60</v>
      </c>
      <c r="J89" s="98">
        <v>3</v>
      </c>
      <c r="K89" s="98">
        <v>4</v>
      </c>
      <c r="L89" s="98">
        <v>0</v>
      </c>
      <c r="M89" s="98">
        <v>0</v>
      </c>
      <c r="N89" s="98">
        <f t="shared" si="90"/>
        <v>7</v>
      </c>
      <c r="O89" s="98">
        <v>5</v>
      </c>
      <c r="P89" s="98">
        <v>1</v>
      </c>
      <c r="Q89" s="98">
        <v>0</v>
      </c>
      <c r="R89" s="98">
        <v>0</v>
      </c>
      <c r="S89" s="98">
        <f t="shared" si="91"/>
        <v>6</v>
      </c>
      <c r="T89" s="98">
        <v>10</v>
      </c>
      <c r="U89" s="98">
        <v>5</v>
      </c>
      <c r="V89" s="98">
        <v>0</v>
      </c>
      <c r="W89" s="98">
        <v>0</v>
      </c>
      <c r="X89" s="98">
        <f t="shared" si="92"/>
        <v>15</v>
      </c>
      <c r="Y89" s="98">
        <v>22</v>
      </c>
      <c r="Z89" s="98">
        <v>10</v>
      </c>
      <c r="AA89" s="98">
        <v>0</v>
      </c>
      <c r="AB89" s="98">
        <v>0</v>
      </c>
      <c r="AC89" s="98">
        <f t="shared" si="93"/>
        <v>32</v>
      </c>
      <c r="AD89" s="98">
        <v>0</v>
      </c>
      <c r="AE89" s="98">
        <v>0</v>
      </c>
      <c r="AF89" s="98">
        <v>0</v>
      </c>
      <c r="AG89" s="98">
        <v>0</v>
      </c>
      <c r="AH89" s="98">
        <f t="shared" si="94"/>
        <v>0</v>
      </c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54"/>
      <c r="AT89" s="54"/>
      <c r="AU89" s="54"/>
      <c r="AV89" s="52"/>
    </row>
    <row r="90" spans="2:48" x14ac:dyDescent="0.2">
      <c r="B90" s="127"/>
      <c r="C90" s="128" t="s">
        <v>251</v>
      </c>
      <c r="D90" s="129" t="s">
        <v>252</v>
      </c>
      <c r="E90" s="101">
        <f>J90+O90+T90+Y90+AD90+AI90+AN90</f>
        <v>11</v>
      </c>
      <c r="F90" s="101">
        <f>K90+P90+U90+Z90+AE90+AJ90+AO90</f>
        <v>22</v>
      </c>
      <c r="G90" s="101">
        <f>L90+Q90+V90+AA90+AF90+AK90+AP90</f>
        <v>0</v>
      </c>
      <c r="H90" s="101">
        <f>M90+R90+W90+AB90+AG90+AL90+AQ90</f>
        <v>0</v>
      </c>
      <c r="I90" s="98">
        <f t="shared" si="89"/>
        <v>33</v>
      </c>
      <c r="J90" s="98">
        <v>3</v>
      </c>
      <c r="K90" s="98">
        <v>3</v>
      </c>
      <c r="L90" s="98">
        <v>0</v>
      </c>
      <c r="M90" s="98">
        <v>0</v>
      </c>
      <c r="N90" s="98">
        <f t="shared" si="90"/>
        <v>6</v>
      </c>
      <c r="O90" s="98">
        <v>4</v>
      </c>
      <c r="P90" s="98">
        <v>6</v>
      </c>
      <c r="Q90" s="98">
        <v>0</v>
      </c>
      <c r="R90" s="98">
        <v>0</v>
      </c>
      <c r="S90" s="98">
        <f t="shared" si="91"/>
        <v>10</v>
      </c>
      <c r="T90" s="98">
        <v>2</v>
      </c>
      <c r="U90" s="98">
        <v>5</v>
      </c>
      <c r="V90" s="98">
        <v>0</v>
      </c>
      <c r="W90" s="98">
        <v>0</v>
      </c>
      <c r="X90" s="98">
        <f t="shared" si="92"/>
        <v>7</v>
      </c>
      <c r="Y90" s="98">
        <v>2</v>
      </c>
      <c r="Z90" s="98">
        <v>7</v>
      </c>
      <c r="AA90" s="98">
        <v>0</v>
      </c>
      <c r="AB90" s="98">
        <v>0</v>
      </c>
      <c r="AC90" s="98">
        <f t="shared" si="93"/>
        <v>9</v>
      </c>
      <c r="AD90" s="98">
        <v>0</v>
      </c>
      <c r="AE90" s="98">
        <v>1</v>
      </c>
      <c r="AF90" s="98">
        <v>0</v>
      </c>
      <c r="AG90" s="98">
        <v>0</v>
      </c>
      <c r="AH90" s="98">
        <f t="shared" si="94"/>
        <v>1</v>
      </c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54"/>
      <c r="AT90" s="54"/>
      <c r="AU90" s="54"/>
      <c r="AV90" s="52"/>
    </row>
    <row r="91" spans="2:48" x14ac:dyDescent="0.2">
      <c r="B91" s="127"/>
      <c r="C91" s="128" t="s">
        <v>253</v>
      </c>
      <c r="D91" s="129" t="s">
        <v>254</v>
      </c>
      <c r="E91" s="101">
        <f>J91+O91+T91+Y91+AD91+AI91+AN91</f>
        <v>162</v>
      </c>
      <c r="F91" s="101">
        <f>K91+P91+U91+Z91+AE91+AJ91+AO91</f>
        <v>71</v>
      </c>
      <c r="G91" s="101">
        <f>L91+Q91+V91+AA91+AF91+AK91+AP91</f>
        <v>3</v>
      </c>
      <c r="H91" s="101">
        <f>M91+R91+W91+AB91+AG91+AL91+AQ91</f>
        <v>0</v>
      </c>
      <c r="I91" s="98">
        <f t="shared" si="89"/>
        <v>236</v>
      </c>
      <c r="J91" s="98">
        <v>31</v>
      </c>
      <c r="K91" s="98">
        <v>16</v>
      </c>
      <c r="L91" s="98">
        <v>1</v>
      </c>
      <c r="M91" s="98">
        <v>0</v>
      </c>
      <c r="N91" s="98">
        <f t="shared" si="90"/>
        <v>48</v>
      </c>
      <c r="O91" s="98">
        <v>44</v>
      </c>
      <c r="P91" s="98">
        <v>16</v>
      </c>
      <c r="Q91" s="98">
        <v>2</v>
      </c>
      <c r="R91" s="98">
        <v>0</v>
      </c>
      <c r="S91" s="98">
        <f t="shared" si="91"/>
        <v>62</v>
      </c>
      <c r="T91" s="98">
        <v>34</v>
      </c>
      <c r="U91" s="98">
        <v>13</v>
      </c>
      <c r="V91" s="98">
        <v>0</v>
      </c>
      <c r="W91" s="98">
        <v>0</v>
      </c>
      <c r="X91" s="98">
        <f t="shared" si="92"/>
        <v>47</v>
      </c>
      <c r="Y91" s="98">
        <v>49</v>
      </c>
      <c r="Z91" s="98">
        <v>25</v>
      </c>
      <c r="AA91" s="98">
        <v>0</v>
      </c>
      <c r="AB91" s="98">
        <v>0</v>
      </c>
      <c r="AC91" s="98">
        <f t="shared" si="93"/>
        <v>74</v>
      </c>
      <c r="AD91" s="98">
        <v>4</v>
      </c>
      <c r="AE91" s="98">
        <v>1</v>
      </c>
      <c r="AF91" s="98">
        <v>0</v>
      </c>
      <c r="AG91" s="98">
        <v>0</v>
      </c>
      <c r="AH91" s="98">
        <f t="shared" si="94"/>
        <v>5</v>
      </c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54"/>
      <c r="AT91" s="54"/>
      <c r="AU91" s="54"/>
      <c r="AV91" s="52"/>
    </row>
    <row r="92" spans="2:48" x14ac:dyDescent="0.2">
      <c r="B92" s="127"/>
      <c r="C92" s="128" t="s">
        <v>255</v>
      </c>
      <c r="D92" s="129" t="s">
        <v>256</v>
      </c>
      <c r="E92" s="101">
        <f>J92+O92+T92+Y92+AD92+AI92+AN92</f>
        <v>52</v>
      </c>
      <c r="F92" s="101">
        <f>K92+P92+U92+Z92+AE92+AJ92+AO92</f>
        <v>15</v>
      </c>
      <c r="G92" s="101">
        <f>L92+Q92+V92+AA92+AF92+AK92+AP92</f>
        <v>0</v>
      </c>
      <c r="H92" s="101">
        <f>M92+R92+W92+AB92+AG92+AL92+AQ92</f>
        <v>0</v>
      </c>
      <c r="I92" s="98">
        <f t="shared" si="89"/>
        <v>67</v>
      </c>
      <c r="J92" s="98">
        <v>16</v>
      </c>
      <c r="K92" s="98">
        <v>5</v>
      </c>
      <c r="L92" s="98">
        <v>0</v>
      </c>
      <c r="M92" s="98">
        <v>0</v>
      </c>
      <c r="N92" s="98">
        <f t="shared" si="90"/>
        <v>21</v>
      </c>
      <c r="O92" s="98">
        <v>8</v>
      </c>
      <c r="P92" s="98">
        <v>3</v>
      </c>
      <c r="Q92" s="98">
        <v>0</v>
      </c>
      <c r="R92" s="98">
        <v>0</v>
      </c>
      <c r="S92" s="98">
        <f t="shared" si="91"/>
        <v>11</v>
      </c>
      <c r="T92" s="98">
        <v>10</v>
      </c>
      <c r="U92" s="98">
        <v>0</v>
      </c>
      <c r="V92" s="98">
        <v>0</v>
      </c>
      <c r="W92" s="98">
        <v>0</v>
      </c>
      <c r="X92" s="98">
        <f t="shared" si="92"/>
        <v>10</v>
      </c>
      <c r="Y92" s="98">
        <v>16</v>
      </c>
      <c r="Z92" s="98">
        <v>5</v>
      </c>
      <c r="AA92" s="98">
        <v>0</v>
      </c>
      <c r="AB92" s="98">
        <v>0</v>
      </c>
      <c r="AC92" s="98">
        <f t="shared" si="93"/>
        <v>21</v>
      </c>
      <c r="AD92" s="98">
        <v>2</v>
      </c>
      <c r="AE92" s="98">
        <v>2</v>
      </c>
      <c r="AF92" s="98">
        <v>0</v>
      </c>
      <c r="AG92" s="98">
        <v>0</v>
      </c>
      <c r="AH92" s="98">
        <f t="shared" si="94"/>
        <v>4</v>
      </c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54"/>
      <c r="AT92" s="54"/>
      <c r="AU92" s="54"/>
      <c r="AV92" s="52"/>
    </row>
    <row r="93" spans="2:48" x14ac:dyDescent="0.2">
      <c r="B93" s="127"/>
      <c r="C93" s="128" t="s">
        <v>257</v>
      </c>
      <c r="D93" s="129" t="s">
        <v>258</v>
      </c>
      <c r="E93" s="101">
        <f>J93+O93+T93+Y93+AD93+AI93+AN93</f>
        <v>30</v>
      </c>
      <c r="F93" s="101">
        <f>K93+P93+U93+Z93+AE93+AJ93+AO93</f>
        <v>35</v>
      </c>
      <c r="G93" s="101">
        <f>L93+Q93+V93+AA93+AF93+AK93+AP93</f>
        <v>2</v>
      </c>
      <c r="H93" s="101">
        <f>M93+R93+W93+AB93+AG93+AL93+AQ93</f>
        <v>1</v>
      </c>
      <c r="I93" s="98">
        <f t="shared" si="89"/>
        <v>68</v>
      </c>
      <c r="J93" s="98">
        <v>6</v>
      </c>
      <c r="K93" s="98">
        <v>11</v>
      </c>
      <c r="L93" s="98">
        <v>1</v>
      </c>
      <c r="M93" s="98">
        <v>1</v>
      </c>
      <c r="N93" s="98">
        <f t="shared" si="90"/>
        <v>19</v>
      </c>
      <c r="O93" s="98">
        <v>7</v>
      </c>
      <c r="P93" s="98">
        <v>8</v>
      </c>
      <c r="Q93" s="98">
        <v>1</v>
      </c>
      <c r="R93" s="98">
        <v>0</v>
      </c>
      <c r="S93" s="98">
        <f t="shared" si="91"/>
        <v>16</v>
      </c>
      <c r="T93" s="98">
        <v>5</v>
      </c>
      <c r="U93" s="98">
        <v>5</v>
      </c>
      <c r="V93" s="98">
        <v>0</v>
      </c>
      <c r="W93" s="98">
        <v>0</v>
      </c>
      <c r="X93" s="98">
        <f t="shared" si="92"/>
        <v>10</v>
      </c>
      <c r="Y93" s="98">
        <v>11</v>
      </c>
      <c r="Z93" s="98">
        <v>10</v>
      </c>
      <c r="AA93" s="98">
        <v>0</v>
      </c>
      <c r="AB93" s="98">
        <v>0</v>
      </c>
      <c r="AC93" s="98">
        <f t="shared" si="93"/>
        <v>21</v>
      </c>
      <c r="AD93" s="98">
        <v>1</v>
      </c>
      <c r="AE93" s="98">
        <v>1</v>
      </c>
      <c r="AF93" s="98">
        <v>0</v>
      </c>
      <c r="AG93" s="98">
        <v>0</v>
      </c>
      <c r="AH93" s="98">
        <f t="shared" si="94"/>
        <v>2</v>
      </c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54"/>
      <c r="AT93" s="54"/>
      <c r="AU93" s="54"/>
      <c r="AV93" s="52"/>
    </row>
    <row r="94" spans="2:48" x14ac:dyDescent="0.2">
      <c r="B94" s="127"/>
      <c r="C94" s="128" t="s">
        <v>505</v>
      </c>
      <c r="D94" s="129" t="s">
        <v>506</v>
      </c>
      <c r="E94" s="101">
        <f>J94+O94+T94+Y94+AD94+AI94+AN94</f>
        <v>20</v>
      </c>
      <c r="F94" s="101">
        <f>K94+P94+U94+Z94+AE94+AJ94+AO94</f>
        <v>37</v>
      </c>
      <c r="G94" s="101">
        <f>L94+Q94+V94+AA94+AF94+AK94+AP94</f>
        <v>0</v>
      </c>
      <c r="H94" s="101">
        <f>M94+R94+W94+AB94+AG94+AL94+AQ94</f>
        <v>0</v>
      </c>
      <c r="I94" s="98">
        <f t="shared" si="89"/>
        <v>57</v>
      </c>
      <c r="J94" s="98">
        <v>2</v>
      </c>
      <c r="K94" s="98">
        <v>7</v>
      </c>
      <c r="L94" s="98">
        <v>0</v>
      </c>
      <c r="M94" s="98">
        <v>0</v>
      </c>
      <c r="N94" s="98">
        <f t="shared" si="90"/>
        <v>9</v>
      </c>
      <c r="O94" s="98">
        <v>4</v>
      </c>
      <c r="P94" s="98">
        <v>7</v>
      </c>
      <c r="Q94" s="98">
        <v>0</v>
      </c>
      <c r="R94" s="98">
        <v>0</v>
      </c>
      <c r="S94" s="98">
        <f t="shared" si="91"/>
        <v>11</v>
      </c>
      <c r="T94" s="98">
        <v>5</v>
      </c>
      <c r="U94" s="98">
        <v>6</v>
      </c>
      <c r="V94" s="98">
        <v>0</v>
      </c>
      <c r="W94" s="98">
        <v>0</v>
      </c>
      <c r="X94" s="98">
        <f t="shared" si="92"/>
        <v>11</v>
      </c>
      <c r="Y94" s="98">
        <v>9</v>
      </c>
      <c r="Z94" s="98">
        <v>17</v>
      </c>
      <c r="AA94" s="98">
        <v>0</v>
      </c>
      <c r="AB94" s="98">
        <v>0</v>
      </c>
      <c r="AC94" s="98">
        <f t="shared" si="93"/>
        <v>26</v>
      </c>
      <c r="AD94" s="98">
        <v>0</v>
      </c>
      <c r="AE94" s="98">
        <v>0</v>
      </c>
      <c r="AF94" s="98">
        <v>0</v>
      </c>
      <c r="AG94" s="98">
        <v>0</v>
      </c>
      <c r="AH94" s="98">
        <f t="shared" si="94"/>
        <v>0</v>
      </c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54"/>
      <c r="AT94" s="54"/>
      <c r="AU94" s="54"/>
      <c r="AV94" s="52"/>
    </row>
    <row r="95" spans="2:48" x14ac:dyDescent="0.2">
      <c r="B95" s="127"/>
      <c r="C95" s="128" t="s">
        <v>500</v>
      </c>
      <c r="D95" s="129" t="s">
        <v>272</v>
      </c>
      <c r="E95" s="101">
        <f>J95+O95+T95+Y95+AD95+AI95+AN95</f>
        <v>129</v>
      </c>
      <c r="F95" s="101">
        <f>K95+P95+U95+Z95+AE95+AJ95+AO95</f>
        <v>37</v>
      </c>
      <c r="G95" s="101">
        <f>L95+Q95+V95+AA95+AF95+AK95+AP95</f>
        <v>2</v>
      </c>
      <c r="H95" s="101">
        <f>M95+R95+W95+AB95+AG95+AL95+AQ95</f>
        <v>1</v>
      </c>
      <c r="I95" s="98">
        <f t="shared" si="89"/>
        <v>169</v>
      </c>
      <c r="J95" s="98">
        <v>28</v>
      </c>
      <c r="K95" s="98">
        <v>11</v>
      </c>
      <c r="L95" s="98">
        <v>0</v>
      </c>
      <c r="M95" s="98">
        <v>1</v>
      </c>
      <c r="N95" s="98">
        <f t="shared" si="90"/>
        <v>40</v>
      </c>
      <c r="O95" s="98">
        <v>31</v>
      </c>
      <c r="P95" s="98">
        <v>8</v>
      </c>
      <c r="Q95" s="98">
        <v>0</v>
      </c>
      <c r="R95" s="98">
        <v>0</v>
      </c>
      <c r="S95" s="98">
        <f t="shared" si="91"/>
        <v>39</v>
      </c>
      <c r="T95" s="98">
        <v>24</v>
      </c>
      <c r="U95" s="98">
        <v>4</v>
      </c>
      <c r="V95" s="98">
        <v>2</v>
      </c>
      <c r="W95" s="98">
        <v>0</v>
      </c>
      <c r="X95" s="98">
        <f t="shared" si="92"/>
        <v>30</v>
      </c>
      <c r="Y95" s="98">
        <v>42</v>
      </c>
      <c r="Z95" s="98">
        <v>13</v>
      </c>
      <c r="AA95" s="98">
        <v>0</v>
      </c>
      <c r="AB95" s="98">
        <v>0</v>
      </c>
      <c r="AC95" s="98">
        <f t="shared" si="93"/>
        <v>55</v>
      </c>
      <c r="AD95" s="98">
        <v>4</v>
      </c>
      <c r="AE95" s="98">
        <v>1</v>
      </c>
      <c r="AF95" s="98">
        <v>0</v>
      </c>
      <c r="AG95" s="98">
        <v>0</v>
      </c>
      <c r="AH95" s="98">
        <f t="shared" si="94"/>
        <v>5</v>
      </c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54"/>
      <c r="AT95" s="54"/>
      <c r="AU95" s="54"/>
      <c r="AV95" s="52"/>
    </row>
    <row r="96" spans="2:48" x14ac:dyDescent="0.2">
      <c r="B96" s="127"/>
      <c r="C96" s="128" t="s">
        <v>263</v>
      </c>
      <c r="D96" s="129" t="s">
        <v>485</v>
      </c>
      <c r="E96" s="101">
        <f>J96+O96+T96+Y96+AD96+AI96+AN96</f>
        <v>9</v>
      </c>
      <c r="F96" s="101">
        <f>K96+P96+U96+Z96+AE96+AJ96+AO96</f>
        <v>2</v>
      </c>
      <c r="G96" s="101">
        <f>L96+Q96+V96+AA96+AF96+AK96+AP96</f>
        <v>0</v>
      </c>
      <c r="H96" s="101">
        <f>M96+R96+W96+AB96+AG96+AL96+AQ96</f>
        <v>0</v>
      </c>
      <c r="I96" s="98">
        <f t="shared" si="89"/>
        <v>11</v>
      </c>
      <c r="J96" s="98">
        <v>1</v>
      </c>
      <c r="K96" s="98">
        <v>0</v>
      </c>
      <c r="L96" s="98">
        <v>0</v>
      </c>
      <c r="M96" s="98">
        <v>0</v>
      </c>
      <c r="N96" s="98">
        <f t="shared" si="90"/>
        <v>1</v>
      </c>
      <c r="O96" s="98">
        <v>0</v>
      </c>
      <c r="P96" s="98">
        <v>0</v>
      </c>
      <c r="Q96" s="98">
        <v>0</v>
      </c>
      <c r="R96" s="98">
        <v>0</v>
      </c>
      <c r="S96" s="98">
        <f t="shared" si="91"/>
        <v>0</v>
      </c>
      <c r="T96" s="98">
        <v>1</v>
      </c>
      <c r="U96" s="98">
        <v>0</v>
      </c>
      <c r="V96" s="98">
        <v>0</v>
      </c>
      <c r="W96" s="98">
        <v>0</v>
      </c>
      <c r="X96" s="98">
        <f t="shared" si="92"/>
        <v>1</v>
      </c>
      <c r="Y96" s="98">
        <v>7</v>
      </c>
      <c r="Z96" s="98">
        <v>2</v>
      </c>
      <c r="AA96" s="98">
        <v>0</v>
      </c>
      <c r="AB96" s="98">
        <v>0</v>
      </c>
      <c r="AC96" s="98">
        <f t="shared" si="93"/>
        <v>9</v>
      </c>
      <c r="AD96" s="98">
        <v>0</v>
      </c>
      <c r="AE96" s="98">
        <v>0</v>
      </c>
      <c r="AF96" s="98">
        <v>0</v>
      </c>
      <c r="AG96" s="98">
        <v>0</v>
      </c>
      <c r="AH96" s="98">
        <f t="shared" si="94"/>
        <v>0</v>
      </c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54"/>
      <c r="AT96" s="54"/>
      <c r="AU96" s="54"/>
      <c r="AV96" s="52"/>
    </row>
    <row r="97" spans="2:48" x14ac:dyDescent="0.2">
      <c r="B97" s="125"/>
      <c r="C97" s="128" t="s">
        <v>265</v>
      </c>
      <c r="D97" s="129" t="s">
        <v>266</v>
      </c>
      <c r="E97" s="101">
        <f>J97+O97+T97+Y97+AD97+AI97+AN97</f>
        <v>17</v>
      </c>
      <c r="F97" s="101">
        <f>K97+P97+U97+Z97+AE97+AJ97+AO97</f>
        <v>3</v>
      </c>
      <c r="G97" s="101">
        <f>L97+Q97+V97+AA97+AF97+AK97+AP97</f>
        <v>1</v>
      </c>
      <c r="H97" s="101">
        <f>M97+R97+W97+AB97+AG97+AL97+AQ97</f>
        <v>0</v>
      </c>
      <c r="I97" s="98">
        <f t="shared" si="89"/>
        <v>21</v>
      </c>
      <c r="J97" s="98">
        <v>1</v>
      </c>
      <c r="K97" s="98">
        <v>0</v>
      </c>
      <c r="L97" s="98">
        <v>1</v>
      </c>
      <c r="M97" s="98">
        <v>0</v>
      </c>
      <c r="N97" s="98">
        <f t="shared" si="90"/>
        <v>2</v>
      </c>
      <c r="O97" s="98">
        <v>1</v>
      </c>
      <c r="P97" s="98">
        <v>0</v>
      </c>
      <c r="Q97" s="98">
        <v>0</v>
      </c>
      <c r="R97" s="98">
        <v>0</v>
      </c>
      <c r="S97" s="98">
        <f t="shared" si="91"/>
        <v>1</v>
      </c>
      <c r="T97" s="98">
        <v>5</v>
      </c>
      <c r="U97" s="98">
        <v>0</v>
      </c>
      <c r="V97" s="98">
        <v>0</v>
      </c>
      <c r="W97" s="98">
        <v>0</v>
      </c>
      <c r="X97" s="98">
        <f t="shared" si="92"/>
        <v>5</v>
      </c>
      <c r="Y97" s="98">
        <v>10</v>
      </c>
      <c r="Z97" s="98">
        <v>3</v>
      </c>
      <c r="AA97" s="98">
        <v>0</v>
      </c>
      <c r="AB97" s="98">
        <v>0</v>
      </c>
      <c r="AC97" s="98">
        <f t="shared" si="93"/>
        <v>13</v>
      </c>
      <c r="AD97" s="98">
        <v>0</v>
      </c>
      <c r="AE97" s="98">
        <v>0</v>
      </c>
      <c r="AF97" s="98">
        <v>0</v>
      </c>
      <c r="AG97" s="98">
        <v>0</v>
      </c>
      <c r="AH97" s="98">
        <f t="shared" si="94"/>
        <v>0</v>
      </c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54"/>
      <c r="AT97" s="54"/>
      <c r="AU97" s="54"/>
      <c r="AV97" s="52"/>
    </row>
    <row r="98" spans="2:48" x14ac:dyDescent="0.2">
      <c r="B98" s="125"/>
      <c r="C98" s="128" t="s">
        <v>267</v>
      </c>
      <c r="D98" s="129" t="s">
        <v>486</v>
      </c>
      <c r="E98" s="101">
        <f>J98+O98+T98+Y98+AD98+AI98+AN98</f>
        <v>12</v>
      </c>
      <c r="F98" s="101">
        <f>K98+P98+U98+Z98+AE98+AJ98+AO98</f>
        <v>4</v>
      </c>
      <c r="G98" s="101">
        <f>L98+Q98+V98+AA98+AF98+AK98+AP98</f>
        <v>0</v>
      </c>
      <c r="H98" s="101">
        <f>M98+R98+W98+AB98+AG98+AL98+AQ98</f>
        <v>0</v>
      </c>
      <c r="I98" s="98">
        <f t="shared" si="89"/>
        <v>16</v>
      </c>
      <c r="J98" s="98">
        <v>0</v>
      </c>
      <c r="K98" s="98">
        <v>1</v>
      </c>
      <c r="L98" s="98">
        <v>0</v>
      </c>
      <c r="M98" s="98">
        <v>0</v>
      </c>
      <c r="N98" s="98">
        <f t="shared" si="90"/>
        <v>1</v>
      </c>
      <c r="O98" s="98">
        <v>2</v>
      </c>
      <c r="P98" s="98">
        <v>1</v>
      </c>
      <c r="Q98" s="98">
        <v>0</v>
      </c>
      <c r="R98" s="98">
        <v>0</v>
      </c>
      <c r="S98" s="98">
        <f t="shared" si="91"/>
        <v>3</v>
      </c>
      <c r="T98" s="98">
        <v>4</v>
      </c>
      <c r="U98" s="98">
        <v>0</v>
      </c>
      <c r="V98" s="98">
        <v>0</v>
      </c>
      <c r="W98" s="98">
        <v>0</v>
      </c>
      <c r="X98" s="98">
        <f t="shared" si="92"/>
        <v>4</v>
      </c>
      <c r="Y98" s="98">
        <v>6</v>
      </c>
      <c r="Z98" s="98">
        <v>2</v>
      </c>
      <c r="AA98" s="98">
        <v>0</v>
      </c>
      <c r="AB98" s="98">
        <v>0</v>
      </c>
      <c r="AC98" s="98">
        <f t="shared" si="93"/>
        <v>8</v>
      </c>
      <c r="AD98" s="98">
        <v>0</v>
      </c>
      <c r="AE98" s="98">
        <v>0</v>
      </c>
      <c r="AF98" s="98">
        <v>0</v>
      </c>
      <c r="AG98" s="98">
        <v>0</v>
      </c>
      <c r="AH98" s="98">
        <f t="shared" si="94"/>
        <v>0</v>
      </c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54"/>
      <c r="AT98" s="54"/>
      <c r="AU98" s="54"/>
      <c r="AV98" s="52"/>
    </row>
    <row r="99" spans="2:48" x14ac:dyDescent="0.2">
      <c r="B99" s="125"/>
      <c r="C99" s="128" t="s">
        <v>271</v>
      </c>
      <c r="D99" s="129" t="s">
        <v>96</v>
      </c>
      <c r="E99" s="101">
        <f>J99+O99+T99+Y99+AD99+AI99+AN99</f>
        <v>32</v>
      </c>
      <c r="F99" s="101">
        <f>K99+P99+U99+Z99+AE99+AJ99+AO99</f>
        <v>19</v>
      </c>
      <c r="G99" s="101">
        <f>L99+Q99+V99+AA99+AF99+AK99+AP99</f>
        <v>1</v>
      </c>
      <c r="H99" s="101">
        <f>M99+R99+W99+AB99+AG99+AL99+AQ99</f>
        <v>0</v>
      </c>
      <c r="I99" s="98">
        <f t="shared" si="89"/>
        <v>52</v>
      </c>
      <c r="J99" s="98">
        <v>13</v>
      </c>
      <c r="K99" s="98">
        <v>14</v>
      </c>
      <c r="L99" s="98">
        <v>1</v>
      </c>
      <c r="M99" s="98">
        <v>0</v>
      </c>
      <c r="N99" s="98">
        <f t="shared" si="90"/>
        <v>28</v>
      </c>
      <c r="O99" s="98">
        <v>9</v>
      </c>
      <c r="P99" s="98">
        <v>2</v>
      </c>
      <c r="Q99" s="98">
        <v>0</v>
      </c>
      <c r="R99" s="98">
        <v>0</v>
      </c>
      <c r="S99" s="98">
        <f t="shared" si="91"/>
        <v>11</v>
      </c>
      <c r="T99" s="98">
        <v>5</v>
      </c>
      <c r="U99" s="98">
        <v>3</v>
      </c>
      <c r="V99" s="98">
        <v>0</v>
      </c>
      <c r="W99" s="98">
        <v>0</v>
      </c>
      <c r="X99" s="98">
        <f t="shared" si="92"/>
        <v>8</v>
      </c>
      <c r="Y99" s="98">
        <v>5</v>
      </c>
      <c r="Z99" s="98">
        <v>0</v>
      </c>
      <c r="AA99" s="98">
        <v>0</v>
      </c>
      <c r="AB99" s="98">
        <v>0</v>
      </c>
      <c r="AC99" s="98">
        <f t="shared" si="93"/>
        <v>5</v>
      </c>
      <c r="AD99" s="98">
        <v>0</v>
      </c>
      <c r="AE99" s="98">
        <v>0</v>
      </c>
      <c r="AF99" s="98">
        <v>0</v>
      </c>
      <c r="AG99" s="98">
        <v>0</v>
      </c>
      <c r="AH99" s="98">
        <f t="shared" si="94"/>
        <v>0</v>
      </c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54"/>
      <c r="AT99" s="54"/>
      <c r="AU99" s="54"/>
      <c r="AV99" s="52"/>
    </row>
    <row r="100" spans="2:48" x14ac:dyDescent="0.2">
      <c r="B100" s="125"/>
      <c r="C100" s="128" t="s">
        <v>495</v>
      </c>
      <c r="D100" s="129" t="s">
        <v>532</v>
      </c>
      <c r="E100" s="101">
        <f>J100+O100+T100+Y100+AD100+AI100+AN100</f>
        <v>3</v>
      </c>
      <c r="F100" s="101">
        <f>K100+P100+U100+Z100+AE100+AJ100+AO100</f>
        <v>4</v>
      </c>
      <c r="G100" s="101">
        <f>L100+Q100+V100+AA100+AF100+AK100+AP100</f>
        <v>0</v>
      </c>
      <c r="H100" s="101">
        <f>M100+R100+W100+AB100+AG100+AL100+AQ100</f>
        <v>0</v>
      </c>
      <c r="I100" s="98">
        <f t="shared" si="89"/>
        <v>7</v>
      </c>
      <c r="J100" s="98">
        <v>0</v>
      </c>
      <c r="K100" s="98">
        <v>1</v>
      </c>
      <c r="L100" s="98">
        <v>0</v>
      </c>
      <c r="M100" s="98">
        <v>0</v>
      </c>
      <c r="N100" s="98">
        <f t="shared" si="90"/>
        <v>1</v>
      </c>
      <c r="O100" s="98">
        <v>1</v>
      </c>
      <c r="P100" s="98">
        <v>0</v>
      </c>
      <c r="Q100" s="98">
        <v>0</v>
      </c>
      <c r="R100" s="98">
        <v>0</v>
      </c>
      <c r="S100" s="98">
        <f t="shared" si="91"/>
        <v>1</v>
      </c>
      <c r="T100" s="98">
        <v>2</v>
      </c>
      <c r="U100" s="98">
        <v>0</v>
      </c>
      <c r="V100" s="98">
        <v>0</v>
      </c>
      <c r="W100" s="98">
        <v>0</v>
      </c>
      <c r="X100" s="98">
        <f t="shared" si="92"/>
        <v>2</v>
      </c>
      <c r="Y100" s="98">
        <v>0</v>
      </c>
      <c r="Z100" s="98">
        <v>3</v>
      </c>
      <c r="AA100" s="98">
        <v>0</v>
      </c>
      <c r="AB100" s="98">
        <v>0</v>
      </c>
      <c r="AC100" s="98">
        <f t="shared" si="93"/>
        <v>3</v>
      </c>
      <c r="AD100" s="98">
        <v>0</v>
      </c>
      <c r="AE100" s="98">
        <v>0</v>
      </c>
      <c r="AF100" s="98">
        <v>0</v>
      </c>
      <c r="AG100" s="98">
        <v>0</v>
      </c>
      <c r="AH100" s="98">
        <f t="shared" si="94"/>
        <v>0</v>
      </c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54"/>
      <c r="AT100" s="54"/>
      <c r="AU100" s="54"/>
      <c r="AV100" s="52"/>
    </row>
    <row r="101" spans="2:48" x14ac:dyDescent="0.2">
      <c r="B101" s="124" t="s">
        <v>531</v>
      </c>
      <c r="C101" s="125"/>
      <c r="D101" s="12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54"/>
      <c r="AT101" s="54"/>
      <c r="AU101" s="54"/>
      <c r="AV101" s="52"/>
    </row>
    <row r="102" spans="2:48" x14ac:dyDescent="0.2">
      <c r="B102" s="92" t="s">
        <v>531</v>
      </c>
      <c r="C102" s="116"/>
      <c r="D102" s="116"/>
      <c r="E102" s="93">
        <f>J102+O102+T102+Y102+AD102+AI102+AN102</f>
        <v>616</v>
      </c>
      <c r="F102" s="93">
        <f>K102+P102+U102+Z102+AE102+AJ102+AO102</f>
        <v>182</v>
      </c>
      <c r="G102" s="93">
        <f t="shared" ref="G102:H105" si="95">L102+Q102+V102+AA102+AF102+AK102+AP102</f>
        <v>0</v>
      </c>
      <c r="H102" s="93">
        <f t="shared" si="95"/>
        <v>12</v>
      </c>
      <c r="I102" s="93">
        <f>SUM(E102:H102)</f>
        <v>810</v>
      </c>
      <c r="J102" s="93">
        <v>1</v>
      </c>
      <c r="K102" s="93">
        <v>0</v>
      </c>
      <c r="L102" s="93">
        <v>0</v>
      </c>
      <c r="M102" s="93">
        <v>0</v>
      </c>
      <c r="N102" s="93">
        <v>1</v>
      </c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>
        <v>1</v>
      </c>
      <c r="Z102" s="93">
        <v>0</v>
      </c>
      <c r="AA102" s="93">
        <v>0</v>
      </c>
      <c r="AB102" s="93">
        <v>0</v>
      </c>
      <c r="AC102" s="93">
        <v>1</v>
      </c>
      <c r="AD102" s="93"/>
      <c r="AE102" s="93"/>
      <c r="AF102" s="93"/>
      <c r="AG102" s="93"/>
      <c r="AH102" s="93"/>
      <c r="AI102" s="93">
        <v>10</v>
      </c>
      <c r="AJ102" s="93">
        <v>10</v>
      </c>
      <c r="AK102" s="93">
        <v>0</v>
      </c>
      <c r="AL102" s="93">
        <v>0</v>
      </c>
      <c r="AM102" s="93">
        <v>20</v>
      </c>
      <c r="AN102" s="93">
        <v>604</v>
      </c>
      <c r="AO102" s="93">
        <v>172</v>
      </c>
      <c r="AP102" s="93">
        <v>0</v>
      </c>
      <c r="AQ102" s="93">
        <v>12</v>
      </c>
      <c r="AR102" s="93">
        <v>788</v>
      </c>
      <c r="AS102" s="54"/>
      <c r="AT102" s="54"/>
      <c r="AU102" s="54"/>
      <c r="AV102" s="52"/>
    </row>
    <row r="103" spans="2:48" x14ac:dyDescent="0.2">
      <c r="B103" s="127"/>
      <c r="C103" s="128" t="s">
        <v>233</v>
      </c>
      <c r="D103" s="129" t="s">
        <v>234</v>
      </c>
      <c r="E103" s="101">
        <f>J103+O103+T103+Y103+AD103+AI103+AN103</f>
        <v>12</v>
      </c>
      <c r="F103" s="101">
        <f>K103+P103+U103+Z103+AE103+AJ103+AO103</f>
        <v>10</v>
      </c>
      <c r="G103" s="101">
        <f t="shared" si="95"/>
        <v>0</v>
      </c>
      <c r="H103" s="101">
        <f t="shared" si="95"/>
        <v>0</v>
      </c>
      <c r="I103" s="101">
        <f>SUM(E103:H103)</f>
        <v>22</v>
      </c>
      <c r="J103" s="98">
        <v>1</v>
      </c>
      <c r="K103" s="98">
        <v>0</v>
      </c>
      <c r="L103" s="98">
        <v>0</v>
      </c>
      <c r="M103" s="98">
        <v>0</v>
      </c>
      <c r="N103" s="98">
        <v>1</v>
      </c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>
        <v>1</v>
      </c>
      <c r="Z103" s="98">
        <v>0</v>
      </c>
      <c r="AA103" s="98">
        <v>0</v>
      </c>
      <c r="AB103" s="98">
        <v>0</v>
      </c>
      <c r="AC103" s="98">
        <v>1</v>
      </c>
      <c r="AD103" s="98"/>
      <c r="AE103" s="98"/>
      <c r="AF103" s="98"/>
      <c r="AG103" s="98"/>
      <c r="AH103" s="98"/>
      <c r="AI103" s="98">
        <v>10</v>
      </c>
      <c r="AJ103" s="98">
        <v>10</v>
      </c>
      <c r="AK103" s="98">
        <v>0</v>
      </c>
      <c r="AL103" s="98">
        <v>0</v>
      </c>
      <c r="AM103" s="98">
        <f>SUM(AI103:AL103)</f>
        <v>20</v>
      </c>
      <c r="AN103" s="98"/>
      <c r="AO103" s="98"/>
      <c r="AP103" s="98"/>
      <c r="AQ103" s="98"/>
      <c r="AR103" s="98"/>
      <c r="AS103" s="54"/>
      <c r="AT103" s="54"/>
      <c r="AU103" s="54"/>
      <c r="AV103" s="52"/>
    </row>
    <row r="104" spans="2:48" x14ac:dyDescent="0.2">
      <c r="B104" s="127"/>
      <c r="C104" s="128" t="s">
        <v>523</v>
      </c>
      <c r="D104" s="129" t="s">
        <v>556</v>
      </c>
      <c r="E104" s="101">
        <f>J104+O104+T104+Y104+AD104+AI104+AN104</f>
        <v>535</v>
      </c>
      <c r="F104" s="101">
        <f>K104+P104+U104+Z104+AE104+AJ104+AO104</f>
        <v>130</v>
      </c>
      <c r="G104" s="101">
        <f t="shared" si="95"/>
        <v>0</v>
      </c>
      <c r="H104" s="101">
        <f t="shared" si="95"/>
        <v>10</v>
      </c>
      <c r="I104" s="101">
        <f t="shared" ref="I104:I105" si="96">SUM(E104:H104)</f>
        <v>675</v>
      </c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>
        <v>0</v>
      </c>
      <c r="AJ104" s="98">
        <v>0</v>
      </c>
      <c r="AK104" s="98">
        <v>0</v>
      </c>
      <c r="AL104" s="98">
        <v>0</v>
      </c>
      <c r="AM104" s="98">
        <v>0</v>
      </c>
      <c r="AN104" s="98">
        <v>535</v>
      </c>
      <c r="AO104" s="98">
        <v>130</v>
      </c>
      <c r="AP104" s="98">
        <v>0</v>
      </c>
      <c r="AQ104" s="98">
        <v>10</v>
      </c>
      <c r="AR104" s="98">
        <f>SUM(AN104:AQ104)</f>
        <v>675</v>
      </c>
      <c r="AS104" s="54"/>
      <c r="AT104" s="54"/>
      <c r="AU104" s="54"/>
      <c r="AV104" s="52"/>
    </row>
    <row r="105" spans="2:48" x14ac:dyDescent="0.2">
      <c r="B105" s="127"/>
      <c r="C105" s="128" t="s">
        <v>518</v>
      </c>
      <c r="D105" s="129" t="s">
        <v>519</v>
      </c>
      <c r="E105" s="101">
        <f>J105+O105+T105+Y105+AD105+AI105+AN105</f>
        <v>69</v>
      </c>
      <c r="F105" s="101">
        <f>K105+P105+U105+Z105+AE105+AJ105+AO105</f>
        <v>42</v>
      </c>
      <c r="G105" s="101">
        <f t="shared" si="95"/>
        <v>0</v>
      </c>
      <c r="H105" s="101">
        <f t="shared" si="95"/>
        <v>2</v>
      </c>
      <c r="I105" s="101">
        <f t="shared" si="96"/>
        <v>113</v>
      </c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>
        <v>0</v>
      </c>
      <c r="AJ105" s="98">
        <v>0</v>
      </c>
      <c r="AK105" s="98">
        <v>0</v>
      </c>
      <c r="AL105" s="98">
        <v>0</v>
      </c>
      <c r="AM105" s="98">
        <v>0</v>
      </c>
      <c r="AN105" s="98">
        <v>69</v>
      </c>
      <c r="AO105" s="98">
        <v>42</v>
      </c>
      <c r="AP105" s="98">
        <v>0</v>
      </c>
      <c r="AQ105" s="98">
        <v>2</v>
      </c>
      <c r="AR105" s="98">
        <f>SUM(AN105:AQ105)</f>
        <v>113</v>
      </c>
      <c r="AS105" s="54"/>
      <c r="AT105" s="54"/>
      <c r="AU105" s="54"/>
      <c r="AV105" s="52"/>
    </row>
    <row r="106" spans="2:48" x14ac:dyDescent="0.2">
      <c r="B106" s="124" t="s">
        <v>48</v>
      </c>
      <c r="C106" s="125"/>
      <c r="D106" s="12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54"/>
      <c r="AT106" s="54"/>
      <c r="AU106" s="54"/>
      <c r="AV106" s="52"/>
    </row>
    <row r="107" spans="2:48" x14ac:dyDescent="0.2">
      <c r="B107" s="138" t="s">
        <v>48</v>
      </c>
      <c r="C107" s="117"/>
      <c r="D107" s="117"/>
      <c r="E107" s="93">
        <f>J107+O107+T107+Y107+AD107+AI107+AN107</f>
        <v>103</v>
      </c>
      <c r="F107" s="93">
        <f>K107+P107+U107+Z107+AE107+AJ107+AO107</f>
        <v>74</v>
      </c>
      <c r="G107" s="93">
        <f t="shared" ref="G107:H107" si="97">L107+Q107+V107+AA107+AF107+AK107+AP107</f>
        <v>1</v>
      </c>
      <c r="H107" s="93">
        <f t="shared" si="97"/>
        <v>3</v>
      </c>
      <c r="I107" s="93">
        <f>SUM(E107:H107)</f>
        <v>181</v>
      </c>
      <c r="J107" s="93">
        <v>1</v>
      </c>
      <c r="K107" s="93">
        <v>0</v>
      </c>
      <c r="L107" s="93">
        <v>0</v>
      </c>
      <c r="M107" s="93">
        <v>0</v>
      </c>
      <c r="N107" s="93">
        <v>1</v>
      </c>
      <c r="O107" s="93">
        <f>SUM(O108:O1170)</f>
        <v>1</v>
      </c>
      <c r="P107" s="93">
        <f t="shared" ref="P107:S107" si="98">SUM(P108:P1170)</f>
        <v>3</v>
      </c>
      <c r="Q107" s="93">
        <f t="shared" si="98"/>
        <v>0</v>
      </c>
      <c r="R107" s="93">
        <f t="shared" si="98"/>
        <v>0</v>
      </c>
      <c r="S107" s="93">
        <f t="shared" si="98"/>
        <v>4</v>
      </c>
      <c r="T107" s="93">
        <f>SUM(T108:T117)</f>
        <v>2</v>
      </c>
      <c r="U107" s="93">
        <f t="shared" ref="U107:W107" si="99">SUM(U108:U117)</f>
        <v>1</v>
      </c>
      <c r="V107" s="93">
        <f t="shared" si="99"/>
        <v>0</v>
      </c>
      <c r="W107" s="93">
        <f t="shared" si="99"/>
        <v>0</v>
      </c>
      <c r="X107" s="93">
        <f>SUM(X108:X117)</f>
        <v>3</v>
      </c>
      <c r="Y107" s="93">
        <f>SUM(Y108:Y117)</f>
        <v>1</v>
      </c>
      <c r="Z107" s="93">
        <f t="shared" ref="Z107:AC107" si="100">SUM(Z108:Z117)</f>
        <v>2</v>
      </c>
      <c r="AA107" s="93">
        <f t="shared" si="100"/>
        <v>0</v>
      </c>
      <c r="AB107" s="93">
        <f t="shared" si="100"/>
        <v>0</v>
      </c>
      <c r="AC107" s="93">
        <f t="shared" si="100"/>
        <v>3</v>
      </c>
      <c r="AD107" s="93">
        <f>SUM(AD108:AD117)</f>
        <v>26</v>
      </c>
      <c r="AE107" s="93">
        <f t="shared" ref="AE107:AH107" si="101">SUM(AE108:AE117)</f>
        <v>13</v>
      </c>
      <c r="AF107" s="93">
        <f t="shared" si="101"/>
        <v>0</v>
      </c>
      <c r="AG107" s="93">
        <f t="shared" si="101"/>
        <v>0</v>
      </c>
      <c r="AH107" s="93">
        <f t="shared" si="101"/>
        <v>39</v>
      </c>
      <c r="AI107" s="93">
        <f>SUM(AI108:AI117)</f>
        <v>26</v>
      </c>
      <c r="AJ107" s="93">
        <f t="shared" ref="AJ107:AM107" si="102">SUM(AJ108:AJ117)</f>
        <v>27</v>
      </c>
      <c r="AK107" s="93">
        <f t="shared" si="102"/>
        <v>1</v>
      </c>
      <c r="AL107" s="93">
        <f t="shared" si="102"/>
        <v>0</v>
      </c>
      <c r="AM107" s="93">
        <f t="shared" si="102"/>
        <v>54</v>
      </c>
      <c r="AN107" s="93">
        <f>SUM(AN108:AN117)</f>
        <v>46</v>
      </c>
      <c r="AO107" s="93">
        <f t="shared" ref="AO107:AR107" si="103">SUM(AO108:AO117)</f>
        <v>28</v>
      </c>
      <c r="AP107" s="93">
        <f t="shared" si="103"/>
        <v>0</v>
      </c>
      <c r="AQ107" s="93">
        <f t="shared" si="103"/>
        <v>3</v>
      </c>
      <c r="AR107" s="93">
        <f t="shared" si="103"/>
        <v>77</v>
      </c>
      <c r="AS107" s="54"/>
      <c r="AT107" s="54"/>
      <c r="AU107" s="54"/>
      <c r="AV107" s="52"/>
    </row>
    <row r="108" spans="2:48" x14ac:dyDescent="0.2">
      <c r="B108" s="126"/>
      <c r="C108" s="117"/>
      <c r="D108" s="117" t="s">
        <v>549</v>
      </c>
      <c r="E108" s="101">
        <f>J108+O108+T108+Y108+AD108+AI108+AN108</f>
        <v>9</v>
      </c>
      <c r="F108" s="101">
        <f>K108+P108+U108+Z108+AE108+AJ108+AO108</f>
        <v>7</v>
      </c>
      <c r="G108" s="101">
        <f>L108+Q108+V108+AA108+AF108+AK108+AP108</f>
        <v>0</v>
      </c>
      <c r="H108" s="101">
        <f>M108+R108+W108+AB108+AG108+AL108+AQ108</f>
        <v>0</v>
      </c>
      <c r="I108" s="101">
        <f>SUM(E108:H108)</f>
        <v>16</v>
      </c>
      <c r="J108" s="98"/>
      <c r="K108" s="98"/>
      <c r="L108" s="98"/>
      <c r="M108" s="98"/>
      <c r="N108" s="98"/>
      <c r="O108" s="98">
        <v>0</v>
      </c>
      <c r="P108" s="98">
        <v>0</v>
      </c>
      <c r="Q108" s="98">
        <v>0</v>
      </c>
      <c r="R108" s="98">
        <v>0</v>
      </c>
      <c r="S108" s="98">
        <f>SUM(O108:R108)</f>
        <v>0</v>
      </c>
      <c r="T108" s="98">
        <v>0</v>
      </c>
      <c r="U108" s="98">
        <v>0</v>
      </c>
      <c r="V108" s="98">
        <v>0</v>
      </c>
      <c r="W108" s="98">
        <v>0</v>
      </c>
      <c r="X108" s="98">
        <f>SUM(T108:W108)</f>
        <v>0</v>
      </c>
      <c r="Y108" s="98">
        <v>0</v>
      </c>
      <c r="Z108" s="98">
        <v>0</v>
      </c>
      <c r="AA108" s="98">
        <v>0</v>
      </c>
      <c r="AB108" s="98">
        <v>0</v>
      </c>
      <c r="AC108" s="98">
        <f>SUM(Y108:AB108)</f>
        <v>0</v>
      </c>
      <c r="AD108" s="98">
        <v>0</v>
      </c>
      <c r="AE108" s="98">
        <v>0</v>
      </c>
      <c r="AF108" s="98">
        <v>0</v>
      </c>
      <c r="AG108" s="98">
        <v>0</v>
      </c>
      <c r="AH108" s="98">
        <f>SUM(AD108:AG108)</f>
        <v>0</v>
      </c>
      <c r="AI108" s="98">
        <v>2</v>
      </c>
      <c r="AJ108" s="98">
        <v>1</v>
      </c>
      <c r="AK108" s="98">
        <v>0</v>
      </c>
      <c r="AL108" s="98">
        <v>0</v>
      </c>
      <c r="AM108" s="98">
        <f>SUM(AI108:AL108)</f>
        <v>3</v>
      </c>
      <c r="AN108" s="98">
        <v>7</v>
      </c>
      <c r="AO108" s="98">
        <v>6</v>
      </c>
      <c r="AP108" s="98">
        <v>0</v>
      </c>
      <c r="AQ108" s="98">
        <v>0</v>
      </c>
      <c r="AR108" s="98">
        <f>SUM(AN108:AQ108)</f>
        <v>13</v>
      </c>
      <c r="AS108" s="54"/>
      <c r="AT108" s="54"/>
      <c r="AU108" s="54"/>
      <c r="AV108" s="52"/>
    </row>
    <row r="109" spans="2:48" x14ac:dyDescent="0.2">
      <c r="B109" s="127"/>
      <c r="C109" s="128" t="s">
        <v>290</v>
      </c>
      <c r="D109" s="129" t="s">
        <v>533</v>
      </c>
      <c r="E109" s="101">
        <f>J109+O109+T109+Y109+AD109+AI109+AN109</f>
        <v>8</v>
      </c>
      <c r="F109" s="101">
        <f>K109+P109+U109+Z109+AE109+AJ109+AO109</f>
        <v>2</v>
      </c>
      <c r="G109" s="101">
        <f>L109+Q109+V109+AA109+AF109+AK109+AP109</f>
        <v>0</v>
      </c>
      <c r="H109" s="101">
        <f>M109+R109+W109+AB109+AG109+AL109+AQ109</f>
        <v>0</v>
      </c>
      <c r="I109" s="101">
        <f t="shared" ref="I109:I117" si="104">SUM(E109:H109)</f>
        <v>10</v>
      </c>
      <c r="J109" s="98"/>
      <c r="K109" s="98"/>
      <c r="L109" s="98"/>
      <c r="M109" s="98"/>
      <c r="N109" s="98"/>
      <c r="O109" s="98">
        <v>0</v>
      </c>
      <c r="P109" s="98">
        <v>0</v>
      </c>
      <c r="Q109" s="93">
        <v>0</v>
      </c>
      <c r="R109" s="93">
        <v>0</v>
      </c>
      <c r="S109" s="93">
        <f t="shared" ref="S109:S117" si="105">SUM(O109:R109)</f>
        <v>0</v>
      </c>
      <c r="T109" s="98">
        <v>1</v>
      </c>
      <c r="U109" s="98">
        <v>0</v>
      </c>
      <c r="V109" s="93">
        <v>0</v>
      </c>
      <c r="W109" s="93">
        <v>0</v>
      </c>
      <c r="X109" s="98">
        <f t="shared" ref="X109:X117" si="106">SUM(T109:W109)</f>
        <v>1</v>
      </c>
      <c r="Y109" s="98">
        <v>0</v>
      </c>
      <c r="Z109" s="98">
        <v>0</v>
      </c>
      <c r="AA109" s="93">
        <v>0</v>
      </c>
      <c r="AB109" s="93">
        <v>0</v>
      </c>
      <c r="AC109" s="98">
        <f t="shared" ref="AC109:AC117" si="107">SUM(Y109:AB109)</f>
        <v>0</v>
      </c>
      <c r="AD109" s="98">
        <v>0</v>
      </c>
      <c r="AE109" s="98">
        <v>0</v>
      </c>
      <c r="AF109" s="98">
        <v>0</v>
      </c>
      <c r="AG109" s="98">
        <v>0</v>
      </c>
      <c r="AH109" s="98">
        <f t="shared" ref="AH109:AH117" si="108">SUM(AD109:AG109)</f>
        <v>0</v>
      </c>
      <c r="AI109" s="98">
        <v>1</v>
      </c>
      <c r="AJ109" s="98">
        <v>1</v>
      </c>
      <c r="AK109" s="98">
        <v>0</v>
      </c>
      <c r="AL109" s="98">
        <v>0</v>
      </c>
      <c r="AM109" s="98">
        <f t="shared" ref="AM109:AM117" si="109">SUM(AI109:AL109)</f>
        <v>2</v>
      </c>
      <c r="AN109" s="98">
        <v>6</v>
      </c>
      <c r="AO109" s="98">
        <v>1</v>
      </c>
      <c r="AP109" s="98">
        <v>0</v>
      </c>
      <c r="AQ109" s="98">
        <v>0</v>
      </c>
      <c r="AR109" s="98">
        <f t="shared" ref="AR109:AR117" si="110">SUM(AN109:AQ109)</f>
        <v>7</v>
      </c>
      <c r="AS109" s="54"/>
      <c r="AT109" s="54"/>
      <c r="AU109" s="54"/>
      <c r="AV109" s="52"/>
    </row>
    <row r="110" spans="2:48" x14ac:dyDescent="0.2">
      <c r="B110" s="127"/>
      <c r="C110" s="128" t="s">
        <v>293</v>
      </c>
      <c r="D110" s="129" t="s">
        <v>534</v>
      </c>
      <c r="E110" s="101">
        <f>J110+O110+T110+Y110+AD110+AI110+AN110</f>
        <v>9</v>
      </c>
      <c r="F110" s="101">
        <f>K110+P110+U110+Z110+AE110+AJ110+AO110</f>
        <v>16</v>
      </c>
      <c r="G110" s="101">
        <f>L110+Q110+V110+AA110+AF110+AK110+AP110</f>
        <v>0</v>
      </c>
      <c r="H110" s="101">
        <f>M110+R110+W110+AB110+AG110+AL110+AQ110</f>
        <v>0</v>
      </c>
      <c r="I110" s="101">
        <f t="shared" si="104"/>
        <v>25</v>
      </c>
      <c r="J110" s="98"/>
      <c r="K110" s="98"/>
      <c r="L110" s="98"/>
      <c r="M110" s="98"/>
      <c r="N110" s="98"/>
      <c r="O110" s="98">
        <v>1</v>
      </c>
      <c r="P110" s="98">
        <v>2</v>
      </c>
      <c r="Q110" s="93">
        <v>0</v>
      </c>
      <c r="R110" s="93">
        <v>0</v>
      </c>
      <c r="S110" s="93">
        <f t="shared" si="105"/>
        <v>3</v>
      </c>
      <c r="T110" s="98">
        <v>0</v>
      </c>
      <c r="U110" s="98">
        <v>1</v>
      </c>
      <c r="V110" s="93">
        <v>0</v>
      </c>
      <c r="W110" s="93">
        <v>0</v>
      </c>
      <c r="X110" s="98">
        <f t="shared" si="106"/>
        <v>1</v>
      </c>
      <c r="Y110" s="98">
        <v>0</v>
      </c>
      <c r="Z110" s="98">
        <v>1</v>
      </c>
      <c r="AA110" s="93">
        <v>0</v>
      </c>
      <c r="AB110" s="93">
        <v>0</v>
      </c>
      <c r="AC110" s="98">
        <f t="shared" si="107"/>
        <v>1</v>
      </c>
      <c r="AD110" s="98">
        <v>0</v>
      </c>
      <c r="AE110" s="98">
        <v>2</v>
      </c>
      <c r="AF110" s="98">
        <v>0</v>
      </c>
      <c r="AG110" s="98">
        <v>0</v>
      </c>
      <c r="AH110" s="98">
        <f t="shared" si="108"/>
        <v>2</v>
      </c>
      <c r="AI110" s="98">
        <v>5</v>
      </c>
      <c r="AJ110" s="98">
        <v>5</v>
      </c>
      <c r="AK110" s="98">
        <v>0</v>
      </c>
      <c r="AL110" s="98">
        <v>0</v>
      </c>
      <c r="AM110" s="98">
        <f t="shared" si="109"/>
        <v>10</v>
      </c>
      <c r="AN110" s="98">
        <v>3</v>
      </c>
      <c r="AO110" s="98">
        <v>5</v>
      </c>
      <c r="AP110" s="98">
        <v>0</v>
      </c>
      <c r="AQ110" s="98">
        <v>0</v>
      </c>
      <c r="AR110" s="98">
        <f t="shared" si="110"/>
        <v>8</v>
      </c>
      <c r="AS110" s="54"/>
      <c r="AT110" s="54"/>
      <c r="AU110" s="54"/>
      <c r="AV110" s="52"/>
    </row>
    <row r="111" spans="2:48" x14ac:dyDescent="0.2">
      <c r="B111" s="127"/>
      <c r="C111" s="128" t="s">
        <v>521</v>
      </c>
      <c r="D111" s="129" t="s">
        <v>535</v>
      </c>
      <c r="E111" s="101">
        <f>J111+O111+T111+Y111+AD111+AI111+AN111</f>
        <v>0</v>
      </c>
      <c r="F111" s="101">
        <f>K111+P111+U111+Z111+AE111+AJ111+AO111</f>
        <v>0</v>
      </c>
      <c r="G111" s="101">
        <f>L111+Q111+V111+AA111+AF111+AK111+AP111</f>
        <v>0</v>
      </c>
      <c r="H111" s="101">
        <f>M111+R111+W111+AB111+AG111+AL111+AQ111</f>
        <v>0</v>
      </c>
      <c r="I111" s="101">
        <f t="shared" si="104"/>
        <v>0</v>
      </c>
      <c r="J111" s="98"/>
      <c r="K111" s="98"/>
      <c r="L111" s="98"/>
      <c r="M111" s="98"/>
      <c r="N111" s="98"/>
      <c r="O111" s="98">
        <v>0</v>
      </c>
      <c r="P111" s="98">
        <v>0</v>
      </c>
      <c r="Q111" s="93">
        <v>0</v>
      </c>
      <c r="R111" s="93">
        <v>0</v>
      </c>
      <c r="S111" s="93">
        <f t="shared" si="105"/>
        <v>0</v>
      </c>
      <c r="T111" s="98">
        <v>0</v>
      </c>
      <c r="U111" s="98">
        <v>0</v>
      </c>
      <c r="V111" s="93">
        <v>0</v>
      </c>
      <c r="W111" s="93">
        <v>0</v>
      </c>
      <c r="X111" s="98">
        <f t="shared" si="106"/>
        <v>0</v>
      </c>
      <c r="Y111" s="98">
        <v>0</v>
      </c>
      <c r="Z111" s="98">
        <v>0</v>
      </c>
      <c r="AA111" s="93">
        <v>0</v>
      </c>
      <c r="AB111" s="93">
        <v>0</v>
      </c>
      <c r="AC111" s="98">
        <f t="shared" si="107"/>
        <v>0</v>
      </c>
      <c r="AD111" s="98">
        <v>0</v>
      </c>
      <c r="AE111" s="98">
        <v>0</v>
      </c>
      <c r="AF111" s="98">
        <v>0</v>
      </c>
      <c r="AG111" s="98">
        <v>0</v>
      </c>
      <c r="AH111" s="98">
        <f t="shared" si="108"/>
        <v>0</v>
      </c>
      <c r="AI111" s="98">
        <v>0</v>
      </c>
      <c r="AJ111" s="98">
        <v>0</v>
      </c>
      <c r="AK111" s="98">
        <v>0</v>
      </c>
      <c r="AL111" s="98">
        <v>0</v>
      </c>
      <c r="AM111" s="98">
        <f t="shared" si="109"/>
        <v>0</v>
      </c>
      <c r="AN111" s="98">
        <v>0</v>
      </c>
      <c r="AO111" s="98">
        <v>0</v>
      </c>
      <c r="AP111" s="98">
        <v>0</v>
      </c>
      <c r="AQ111" s="98">
        <v>0</v>
      </c>
      <c r="AR111" s="98">
        <f t="shared" si="110"/>
        <v>0</v>
      </c>
      <c r="AS111" s="54"/>
      <c r="AT111" s="54"/>
      <c r="AU111" s="54"/>
      <c r="AV111" s="52"/>
    </row>
    <row r="112" spans="2:48" x14ac:dyDescent="0.2">
      <c r="B112" s="127"/>
      <c r="C112" s="128" t="s">
        <v>295</v>
      </c>
      <c r="D112" s="129" t="s">
        <v>536</v>
      </c>
      <c r="E112" s="101">
        <f>J112+O112+T112+Y112+AD112+AI112+AN112</f>
        <v>1</v>
      </c>
      <c r="F112" s="101">
        <f>K112+P112+U112+Z112+AE112+AJ112+AO112</f>
        <v>5</v>
      </c>
      <c r="G112" s="101">
        <f>L112+Q112+V112+AA112+AF112+AK112+AP112</f>
        <v>1</v>
      </c>
      <c r="H112" s="101">
        <f>M112+R112+W112+AB112+AG112+AL112+AQ112</f>
        <v>0</v>
      </c>
      <c r="I112" s="101">
        <f t="shared" si="104"/>
        <v>7</v>
      </c>
      <c r="J112" s="98"/>
      <c r="K112" s="98"/>
      <c r="L112" s="98"/>
      <c r="M112" s="98"/>
      <c r="N112" s="98"/>
      <c r="O112" s="98">
        <v>0</v>
      </c>
      <c r="P112" s="98">
        <v>0</v>
      </c>
      <c r="Q112" s="93">
        <v>0</v>
      </c>
      <c r="R112" s="93">
        <v>0</v>
      </c>
      <c r="S112" s="93">
        <f t="shared" si="105"/>
        <v>0</v>
      </c>
      <c r="T112" s="98">
        <v>0</v>
      </c>
      <c r="U112" s="98">
        <v>0</v>
      </c>
      <c r="V112" s="93">
        <v>0</v>
      </c>
      <c r="W112" s="93">
        <v>0</v>
      </c>
      <c r="X112" s="98">
        <f t="shared" si="106"/>
        <v>0</v>
      </c>
      <c r="Y112" s="98">
        <v>0</v>
      </c>
      <c r="Z112" s="98">
        <v>0</v>
      </c>
      <c r="AA112" s="93">
        <v>0</v>
      </c>
      <c r="AB112" s="93">
        <v>0</v>
      </c>
      <c r="AC112" s="98">
        <f t="shared" si="107"/>
        <v>0</v>
      </c>
      <c r="AD112" s="98">
        <v>0</v>
      </c>
      <c r="AE112" s="98">
        <v>0</v>
      </c>
      <c r="AF112" s="98">
        <v>0</v>
      </c>
      <c r="AG112" s="98">
        <v>0</v>
      </c>
      <c r="AH112" s="98">
        <f t="shared" si="108"/>
        <v>0</v>
      </c>
      <c r="AI112" s="98">
        <v>1</v>
      </c>
      <c r="AJ112" s="98">
        <v>5</v>
      </c>
      <c r="AK112" s="98">
        <v>1</v>
      </c>
      <c r="AL112" s="98">
        <v>0</v>
      </c>
      <c r="AM112" s="98">
        <f t="shared" si="109"/>
        <v>7</v>
      </c>
      <c r="AN112" s="98">
        <v>0</v>
      </c>
      <c r="AO112" s="98">
        <v>0</v>
      </c>
      <c r="AP112" s="98">
        <v>0</v>
      </c>
      <c r="AQ112" s="98">
        <v>0</v>
      </c>
      <c r="AR112" s="98">
        <f t="shared" si="110"/>
        <v>0</v>
      </c>
      <c r="AS112" s="54"/>
      <c r="AT112" s="54"/>
      <c r="AU112" s="54"/>
      <c r="AV112" s="52"/>
    </row>
    <row r="113" spans="2:48" x14ac:dyDescent="0.2">
      <c r="B113" s="127"/>
      <c r="C113" s="128" t="s">
        <v>297</v>
      </c>
      <c r="D113" s="129" t="s">
        <v>537</v>
      </c>
      <c r="E113" s="101">
        <f>J113+O113+T113+Y113+AD113+AI113+AN113</f>
        <v>36</v>
      </c>
      <c r="F113" s="101">
        <f>K113+P113+U113+Z113+AE113+AJ113+AO113</f>
        <v>24</v>
      </c>
      <c r="G113" s="101">
        <f>L113+Q113+V113+AA113+AF113+AK113+AP113</f>
        <v>0</v>
      </c>
      <c r="H113" s="101">
        <f>M113+R113+W113+AB113+AG113+AL113+AQ113</f>
        <v>2</v>
      </c>
      <c r="I113" s="101">
        <f t="shared" si="104"/>
        <v>62</v>
      </c>
      <c r="J113" s="98">
        <v>1</v>
      </c>
      <c r="K113" s="98">
        <v>0</v>
      </c>
      <c r="L113" s="98">
        <v>0</v>
      </c>
      <c r="M113" s="98">
        <v>0</v>
      </c>
      <c r="N113" s="98">
        <v>1</v>
      </c>
      <c r="O113" s="98">
        <v>0</v>
      </c>
      <c r="P113" s="98">
        <v>0</v>
      </c>
      <c r="Q113" s="93">
        <v>0</v>
      </c>
      <c r="R113" s="93">
        <v>0</v>
      </c>
      <c r="S113" s="93">
        <f>SUM(O113:R113)</f>
        <v>0</v>
      </c>
      <c r="T113" s="98">
        <v>0</v>
      </c>
      <c r="U113" s="98">
        <v>0</v>
      </c>
      <c r="V113" s="93">
        <v>0</v>
      </c>
      <c r="W113" s="93">
        <v>0</v>
      </c>
      <c r="X113" s="98">
        <f t="shared" si="106"/>
        <v>0</v>
      </c>
      <c r="Y113" s="98">
        <v>1</v>
      </c>
      <c r="Z113" s="98">
        <v>0</v>
      </c>
      <c r="AA113" s="93">
        <v>0</v>
      </c>
      <c r="AB113" s="93">
        <v>0</v>
      </c>
      <c r="AC113" s="98">
        <f t="shared" si="107"/>
        <v>1</v>
      </c>
      <c r="AD113" s="98">
        <v>13</v>
      </c>
      <c r="AE113" s="98">
        <v>9</v>
      </c>
      <c r="AF113" s="98">
        <v>0</v>
      </c>
      <c r="AG113" s="98">
        <v>0</v>
      </c>
      <c r="AH113" s="98">
        <f t="shared" si="108"/>
        <v>22</v>
      </c>
      <c r="AI113" s="98">
        <v>9</v>
      </c>
      <c r="AJ113" s="98">
        <v>6</v>
      </c>
      <c r="AK113" s="98">
        <v>0</v>
      </c>
      <c r="AL113" s="98">
        <v>0</v>
      </c>
      <c r="AM113" s="98">
        <f t="shared" si="109"/>
        <v>15</v>
      </c>
      <c r="AN113" s="98">
        <v>12</v>
      </c>
      <c r="AO113" s="98">
        <v>9</v>
      </c>
      <c r="AP113" s="98">
        <v>0</v>
      </c>
      <c r="AQ113" s="98">
        <v>2</v>
      </c>
      <c r="AR113" s="98">
        <f t="shared" si="110"/>
        <v>23</v>
      </c>
      <c r="AS113" s="54"/>
      <c r="AT113" s="54"/>
      <c r="AU113" s="54"/>
      <c r="AV113" s="52"/>
    </row>
    <row r="114" spans="2:48" x14ac:dyDescent="0.2">
      <c r="B114" s="127"/>
      <c r="C114" s="128" t="s">
        <v>299</v>
      </c>
      <c r="D114" s="129" t="s">
        <v>538</v>
      </c>
      <c r="E114" s="101">
        <f>J114+O114+T114+Y114+AD114+AI114+AN114</f>
        <v>2</v>
      </c>
      <c r="F114" s="101">
        <f>K114+P114+U114+Z114+AE114+AJ114+AO114</f>
        <v>1</v>
      </c>
      <c r="G114" s="101">
        <f>L114+Q114+V114+AA114+AF114+AK114+AP114</f>
        <v>0</v>
      </c>
      <c r="H114" s="101">
        <f>M114+R114+W114+AB114+AG114+AL114+AQ114</f>
        <v>0</v>
      </c>
      <c r="I114" s="101">
        <f t="shared" si="104"/>
        <v>3</v>
      </c>
      <c r="J114" s="98"/>
      <c r="K114" s="98"/>
      <c r="L114" s="98"/>
      <c r="M114" s="98"/>
      <c r="N114" s="98"/>
      <c r="O114" s="98">
        <v>0</v>
      </c>
      <c r="P114" s="98">
        <v>0</v>
      </c>
      <c r="Q114" s="93">
        <v>0</v>
      </c>
      <c r="R114" s="93">
        <v>0</v>
      </c>
      <c r="S114" s="93">
        <f t="shared" si="105"/>
        <v>0</v>
      </c>
      <c r="T114" s="98">
        <v>0</v>
      </c>
      <c r="U114" s="98">
        <v>0</v>
      </c>
      <c r="V114" s="93">
        <v>0</v>
      </c>
      <c r="W114" s="93">
        <v>0</v>
      </c>
      <c r="X114" s="98">
        <f t="shared" si="106"/>
        <v>0</v>
      </c>
      <c r="Y114" s="98">
        <v>0</v>
      </c>
      <c r="Z114" s="98">
        <v>0</v>
      </c>
      <c r="AA114" s="93">
        <v>0</v>
      </c>
      <c r="AB114" s="93">
        <v>0</v>
      </c>
      <c r="AC114" s="98">
        <f t="shared" si="107"/>
        <v>0</v>
      </c>
      <c r="AD114" s="98">
        <v>0</v>
      </c>
      <c r="AE114" s="98">
        <v>0</v>
      </c>
      <c r="AF114" s="98">
        <v>0</v>
      </c>
      <c r="AG114" s="98">
        <v>0</v>
      </c>
      <c r="AH114" s="98">
        <f t="shared" si="108"/>
        <v>0</v>
      </c>
      <c r="AI114" s="98">
        <v>1</v>
      </c>
      <c r="AJ114" s="98">
        <v>1</v>
      </c>
      <c r="AK114" s="98">
        <v>0</v>
      </c>
      <c r="AL114" s="98">
        <v>0</v>
      </c>
      <c r="AM114" s="98">
        <f t="shared" si="109"/>
        <v>2</v>
      </c>
      <c r="AN114" s="98">
        <v>1</v>
      </c>
      <c r="AO114" s="98">
        <v>0</v>
      </c>
      <c r="AP114" s="98">
        <v>0</v>
      </c>
      <c r="AQ114" s="98">
        <v>0</v>
      </c>
      <c r="AR114" s="98">
        <f t="shared" si="110"/>
        <v>1</v>
      </c>
      <c r="AS114" s="54"/>
      <c r="AT114" s="54"/>
      <c r="AU114" s="54"/>
      <c r="AV114" s="52"/>
    </row>
    <row r="115" spans="2:48" x14ac:dyDescent="0.2">
      <c r="B115" s="127"/>
      <c r="C115" s="128" t="s">
        <v>301</v>
      </c>
      <c r="D115" s="129" t="s">
        <v>491</v>
      </c>
      <c r="E115" s="101">
        <f>J115+O115+T115+Y115+AD115+AI115+AN115</f>
        <v>19</v>
      </c>
      <c r="F115" s="101">
        <f>K115+P115+U115+Z115+AE115+AJ115+AO115</f>
        <v>7</v>
      </c>
      <c r="G115" s="101">
        <f>L115+Q115+V115+AA115+AF115+AK115+AP115</f>
        <v>0</v>
      </c>
      <c r="H115" s="101">
        <f>M115+R115+W115+AB115+AG115+AL115+AQ115</f>
        <v>1</v>
      </c>
      <c r="I115" s="101">
        <f t="shared" si="104"/>
        <v>27</v>
      </c>
      <c r="J115" s="98"/>
      <c r="K115" s="98"/>
      <c r="L115" s="98"/>
      <c r="M115" s="98"/>
      <c r="N115" s="98"/>
      <c r="O115" s="98">
        <v>0</v>
      </c>
      <c r="P115" s="98">
        <v>0</v>
      </c>
      <c r="Q115" s="93">
        <v>0</v>
      </c>
      <c r="R115" s="93">
        <v>0</v>
      </c>
      <c r="S115" s="93">
        <f t="shared" si="105"/>
        <v>0</v>
      </c>
      <c r="T115" s="98">
        <v>0</v>
      </c>
      <c r="U115" s="98">
        <v>0</v>
      </c>
      <c r="V115" s="93">
        <v>0</v>
      </c>
      <c r="W115" s="93">
        <v>0</v>
      </c>
      <c r="X115" s="98">
        <f t="shared" si="106"/>
        <v>0</v>
      </c>
      <c r="Y115" s="98">
        <v>0</v>
      </c>
      <c r="Z115" s="98">
        <v>1</v>
      </c>
      <c r="AA115" s="93">
        <v>0</v>
      </c>
      <c r="AB115" s="93">
        <v>0</v>
      </c>
      <c r="AC115" s="98">
        <f t="shared" si="107"/>
        <v>1</v>
      </c>
      <c r="AD115" s="98">
        <v>12</v>
      </c>
      <c r="AE115" s="98">
        <v>1</v>
      </c>
      <c r="AF115" s="98">
        <v>0</v>
      </c>
      <c r="AG115" s="98">
        <v>0</v>
      </c>
      <c r="AH115" s="98">
        <f t="shared" si="108"/>
        <v>13</v>
      </c>
      <c r="AI115" s="98">
        <v>1</v>
      </c>
      <c r="AJ115" s="98">
        <v>2</v>
      </c>
      <c r="AK115" s="98">
        <v>0</v>
      </c>
      <c r="AL115" s="98">
        <v>0</v>
      </c>
      <c r="AM115" s="98">
        <f t="shared" si="109"/>
        <v>3</v>
      </c>
      <c r="AN115" s="98">
        <v>6</v>
      </c>
      <c r="AO115" s="98">
        <v>3</v>
      </c>
      <c r="AP115" s="98">
        <v>0</v>
      </c>
      <c r="AQ115" s="98">
        <v>1</v>
      </c>
      <c r="AR115" s="98">
        <f t="shared" si="110"/>
        <v>10</v>
      </c>
      <c r="AS115" s="54"/>
      <c r="AT115" s="54"/>
      <c r="AU115" s="54"/>
      <c r="AV115" s="52"/>
    </row>
    <row r="116" spans="2:48" x14ac:dyDescent="0.2">
      <c r="B116" s="127"/>
      <c r="C116" s="128" t="s">
        <v>303</v>
      </c>
      <c r="D116" s="129" t="s">
        <v>539</v>
      </c>
      <c r="E116" s="101">
        <f>J116+O116+T116+Y116+AD116+AI116+AN116</f>
        <v>2</v>
      </c>
      <c r="F116" s="101">
        <f>K116+P116+U116+Z116+AE116+AJ116+AO116</f>
        <v>2</v>
      </c>
      <c r="G116" s="101">
        <f>L116+Q116+V116+AA116+AF116+AK116+AP116</f>
        <v>0</v>
      </c>
      <c r="H116" s="101">
        <f>M116+R116+W116+AB116+AG116+AL116+AQ116</f>
        <v>0</v>
      </c>
      <c r="I116" s="101">
        <f t="shared" si="104"/>
        <v>4</v>
      </c>
      <c r="J116" s="98"/>
      <c r="K116" s="98"/>
      <c r="L116" s="98"/>
      <c r="M116" s="98"/>
      <c r="N116" s="98"/>
      <c r="O116" s="98">
        <v>0</v>
      </c>
      <c r="P116" s="98">
        <v>0</v>
      </c>
      <c r="Q116" s="93">
        <v>0</v>
      </c>
      <c r="R116" s="93">
        <v>0</v>
      </c>
      <c r="S116" s="93">
        <f t="shared" si="105"/>
        <v>0</v>
      </c>
      <c r="T116" s="98">
        <v>0</v>
      </c>
      <c r="U116" s="98">
        <v>0</v>
      </c>
      <c r="V116" s="93">
        <v>0</v>
      </c>
      <c r="W116" s="93">
        <v>0</v>
      </c>
      <c r="X116" s="98">
        <f t="shared" si="106"/>
        <v>0</v>
      </c>
      <c r="Y116" s="98">
        <v>0</v>
      </c>
      <c r="Z116" s="98">
        <v>0</v>
      </c>
      <c r="AA116" s="93">
        <v>0</v>
      </c>
      <c r="AB116" s="93">
        <v>0</v>
      </c>
      <c r="AC116" s="98">
        <f t="shared" si="107"/>
        <v>0</v>
      </c>
      <c r="AD116" s="98">
        <v>1</v>
      </c>
      <c r="AE116" s="98">
        <v>0</v>
      </c>
      <c r="AF116" s="98">
        <v>0</v>
      </c>
      <c r="AG116" s="98">
        <v>0</v>
      </c>
      <c r="AH116" s="98">
        <f t="shared" si="108"/>
        <v>1</v>
      </c>
      <c r="AI116" s="98">
        <v>1</v>
      </c>
      <c r="AJ116" s="98">
        <v>1</v>
      </c>
      <c r="AK116" s="98">
        <v>0</v>
      </c>
      <c r="AL116" s="98">
        <v>0</v>
      </c>
      <c r="AM116" s="98">
        <f t="shared" si="109"/>
        <v>2</v>
      </c>
      <c r="AN116" s="98">
        <v>0</v>
      </c>
      <c r="AO116" s="98">
        <v>1</v>
      </c>
      <c r="AP116" s="98">
        <v>0</v>
      </c>
      <c r="AQ116" s="98">
        <v>0</v>
      </c>
      <c r="AR116" s="98">
        <f t="shared" si="110"/>
        <v>1</v>
      </c>
      <c r="AS116" s="54"/>
      <c r="AT116" s="54"/>
      <c r="AU116" s="54"/>
      <c r="AV116" s="52"/>
    </row>
    <row r="117" spans="2:48" x14ac:dyDescent="0.2">
      <c r="B117" s="127"/>
      <c r="C117" s="128" t="s">
        <v>305</v>
      </c>
      <c r="D117" s="129" t="s">
        <v>540</v>
      </c>
      <c r="E117" s="101">
        <f>J117+O117+T117+Y117+AD117+AI117+AN117</f>
        <v>17</v>
      </c>
      <c r="F117" s="101">
        <f>K117+P117+U117+Z117+AE117+AJ117+AO117</f>
        <v>10</v>
      </c>
      <c r="G117" s="101">
        <f>L117+Q117+V117+AA117+AF117+AK117+AP117</f>
        <v>0</v>
      </c>
      <c r="H117" s="101">
        <f>M117+R117+W117+AB117+AG117+AL117+AQ117</f>
        <v>0</v>
      </c>
      <c r="I117" s="101">
        <f t="shared" si="104"/>
        <v>27</v>
      </c>
      <c r="J117" s="98"/>
      <c r="K117" s="98"/>
      <c r="L117" s="98"/>
      <c r="M117" s="98"/>
      <c r="N117" s="98"/>
      <c r="O117" s="98">
        <v>0</v>
      </c>
      <c r="P117" s="98">
        <v>1</v>
      </c>
      <c r="Q117" s="93">
        <v>0</v>
      </c>
      <c r="R117" s="93">
        <v>0</v>
      </c>
      <c r="S117" s="93">
        <f t="shared" si="105"/>
        <v>1</v>
      </c>
      <c r="T117" s="98">
        <v>1</v>
      </c>
      <c r="U117" s="98">
        <v>0</v>
      </c>
      <c r="V117" s="93">
        <v>0</v>
      </c>
      <c r="W117" s="93">
        <v>0</v>
      </c>
      <c r="X117" s="98">
        <f t="shared" si="106"/>
        <v>1</v>
      </c>
      <c r="Y117" s="98">
        <v>0</v>
      </c>
      <c r="Z117" s="98">
        <v>0</v>
      </c>
      <c r="AA117" s="93">
        <v>0</v>
      </c>
      <c r="AB117" s="93">
        <v>0</v>
      </c>
      <c r="AC117" s="98">
        <f t="shared" si="107"/>
        <v>0</v>
      </c>
      <c r="AD117" s="98">
        <v>0</v>
      </c>
      <c r="AE117" s="98">
        <v>1</v>
      </c>
      <c r="AF117" s="98">
        <v>0</v>
      </c>
      <c r="AG117" s="98">
        <v>0</v>
      </c>
      <c r="AH117" s="98">
        <f t="shared" si="108"/>
        <v>1</v>
      </c>
      <c r="AI117" s="98">
        <v>5</v>
      </c>
      <c r="AJ117" s="98">
        <v>5</v>
      </c>
      <c r="AK117" s="98">
        <v>0</v>
      </c>
      <c r="AL117" s="98">
        <v>0</v>
      </c>
      <c r="AM117" s="98">
        <f t="shared" si="109"/>
        <v>10</v>
      </c>
      <c r="AN117" s="98">
        <v>11</v>
      </c>
      <c r="AO117" s="98">
        <v>3</v>
      </c>
      <c r="AP117" s="98">
        <v>0</v>
      </c>
      <c r="AQ117" s="98">
        <v>0</v>
      </c>
      <c r="AR117" s="98">
        <f t="shared" si="110"/>
        <v>14</v>
      </c>
      <c r="AS117" s="54"/>
      <c r="AT117" s="54"/>
      <c r="AU117" s="54"/>
      <c r="AV117" s="52"/>
    </row>
  </sheetData>
  <mergeCells count="24">
    <mergeCell ref="AR8:AR9"/>
    <mergeCell ref="J8:M8"/>
    <mergeCell ref="O8:R8"/>
    <mergeCell ref="T8:W8"/>
    <mergeCell ref="Y8:AB8"/>
    <mergeCell ref="AD8:AG8"/>
    <mergeCell ref="AI8:AL8"/>
    <mergeCell ref="AN8:AQ8"/>
    <mergeCell ref="AC8:AC9"/>
    <mergeCell ref="AH8:AH9"/>
    <mergeCell ref="AM8:AM9"/>
    <mergeCell ref="C7:AR7"/>
    <mergeCell ref="C8:D9"/>
    <mergeCell ref="E8:G8"/>
    <mergeCell ref="I8:I9"/>
    <mergeCell ref="N8:N9"/>
    <mergeCell ref="S8:S9"/>
    <mergeCell ref="X8:X9"/>
    <mergeCell ref="C1:AR1"/>
    <mergeCell ref="C2:AR2"/>
    <mergeCell ref="C3:AR3"/>
    <mergeCell ref="AM4:AR4"/>
    <mergeCell ref="C5:AR5"/>
    <mergeCell ref="C6:AR6"/>
  </mergeCells>
  <pageMargins left="0.7" right="0.7" top="0.75" bottom="0.75" header="0.3" footer="0.3"/>
  <pageSetup orientation="portrait" r:id="rId1"/>
  <ignoredErrors>
    <ignoredError sqref="S113 AR104:AR105" formulaRange="1"/>
    <ignoredError sqref="S10 X10 T11 U11:W11 AC10:AC12 AH10:AH12 AM10:AM12 S11:S12 X11:X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T31"/>
  <sheetViews>
    <sheetView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0" sqref="A20"/>
    </sheetView>
  </sheetViews>
  <sheetFormatPr defaultColWidth="9.140625" defaultRowHeight="15" x14ac:dyDescent="0.25"/>
  <cols>
    <col min="1" max="1" width="21" style="1" customWidth="1"/>
    <col min="2" max="2" width="8" style="1" customWidth="1"/>
    <col min="3" max="3" width="7.85546875" style="1" customWidth="1"/>
    <col min="4" max="5" width="6.7109375" style="1" customWidth="1"/>
    <col min="6" max="6" width="9.140625" style="1" customWidth="1"/>
    <col min="7" max="8" width="8" style="1" customWidth="1"/>
    <col min="9" max="10" width="6.7109375" style="1" customWidth="1"/>
    <col min="11" max="11" width="8.140625" style="1" customWidth="1"/>
    <col min="12" max="12" width="7.85546875" style="1" customWidth="1"/>
    <col min="13" max="13" width="7.42578125" style="1" customWidth="1"/>
    <col min="14" max="15" width="6.7109375" style="1" customWidth="1"/>
    <col min="16" max="16" width="8" style="1" customWidth="1"/>
    <col min="17" max="17" width="8.7109375" style="1" customWidth="1"/>
    <col min="18" max="20" width="6.7109375" style="1" customWidth="1"/>
    <col min="21" max="21" width="8" style="1" customWidth="1"/>
    <col min="22" max="22" width="8.140625" style="1" customWidth="1"/>
    <col min="23" max="23" width="7.42578125" style="1" customWidth="1"/>
    <col min="24" max="25" width="6.7109375" style="1" customWidth="1"/>
    <col min="26" max="26" width="8.7109375" style="1" customWidth="1"/>
    <col min="27" max="46" width="6.7109375" style="1" customWidth="1"/>
    <col min="47" max="16384" width="9.140625" style="1"/>
  </cols>
  <sheetData>
    <row r="1" spans="1:46" x14ac:dyDescent="0.25">
      <c r="A1" s="145" t="s">
        <v>11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</row>
    <row r="2" spans="1:46" x14ac:dyDescent="0.25">
      <c r="A2" s="146" t="s">
        <v>12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</row>
    <row r="3" spans="1:46" x14ac:dyDescent="0.25">
      <c r="A3" s="146" t="s">
        <v>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</row>
    <row r="4" spans="1:46" x14ac:dyDescent="0.25">
      <c r="A4" s="2"/>
      <c r="B4" s="2"/>
      <c r="C4" s="2"/>
      <c r="D4" s="2"/>
      <c r="E4" s="134"/>
      <c r="F4" s="2"/>
      <c r="G4" s="2"/>
      <c r="H4" s="2"/>
      <c r="I4" s="2"/>
      <c r="J4" s="134"/>
      <c r="K4" s="2"/>
      <c r="L4" s="2"/>
      <c r="M4" s="2"/>
      <c r="N4" s="134"/>
      <c r="O4" s="134"/>
      <c r="P4" s="2"/>
      <c r="Q4" s="2"/>
      <c r="R4" s="2"/>
      <c r="S4" s="134"/>
      <c r="T4" s="134"/>
      <c r="U4" s="2"/>
      <c r="V4" s="2"/>
      <c r="W4" s="2"/>
      <c r="X4" s="134"/>
      <c r="Y4" s="134"/>
      <c r="Z4" s="2"/>
      <c r="AA4" s="2"/>
      <c r="AB4" s="2"/>
      <c r="AC4" s="134"/>
      <c r="AD4" s="134"/>
      <c r="AE4" s="2"/>
      <c r="AF4" s="2"/>
      <c r="AG4" s="2"/>
      <c r="AH4" s="134"/>
      <c r="AI4" s="134"/>
      <c r="AJ4" s="2"/>
      <c r="AK4" s="2"/>
      <c r="AL4" s="144" t="s">
        <v>526</v>
      </c>
      <c r="AM4" s="144"/>
      <c r="AN4" s="144"/>
      <c r="AO4" s="144"/>
      <c r="AP4" s="144"/>
      <c r="AQ4" s="144"/>
      <c r="AR4" s="135"/>
      <c r="AS4" s="135"/>
      <c r="AT4"/>
    </row>
    <row r="5" spans="1:46" x14ac:dyDescent="0.25">
      <c r="A5" s="142" t="s">
        <v>13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</row>
    <row r="6" spans="1:46" x14ac:dyDescent="0.25">
      <c r="A6" s="143" t="s">
        <v>527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</row>
    <row r="7" spans="1:46" x14ac:dyDescent="0.25">
      <c r="A7" s="141" t="s">
        <v>14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</row>
    <row r="8" spans="1:46" x14ac:dyDescent="0.25">
      <c r="A8" s="140" t="s">
        <v>15</v>
      </c>
      <c r="B8" s="139" t="s">
        <v>16</v>
      </c>
      <c r="C8" s="139"/>
      <c r="D8" s="139"/>
      <c r="E8" s="139"/>
      <c r="F8" s="139"/>
      <c r="G8" s="139" t="s">
        <v>17</v>
      </c>
      <c r="H8" s="139"/>
      <c r="I8" s="139"/>
      <c r="J8" s="139"/>
      <c r="K8" s="139"/>
      <c r="L8" s="139" t="s">
        <v>18</v>
      </c>
      <c r="M8" s="139"/>
      <c r="N8" s="139"/>
      <c r="O8" s="139"/>
      <c r="P8" s="139"/>
      <c r="Q8" s="139" t="s">
        <v>19</v>
      </c>
      <c r="R8" s="139"/>
      <c r="S8" s="139"/>
      <c r="T8" s="139"/>
      <c r="U8" s="139"/>
      <c r="V8" s="139" t="s">
        <v>20</v>
      </c>
      <c r="W8" s="139"/>
      <c r="X8" s="139"/>
      <c r="Y8" s="139"/>
      <c r="Z8" s="139"/>
      <c r="AA8" s="139" t="s">
        <v>21</v>
      </c>
      <c r="AB8" s="139"/>
      <c r="AC8" s="139"/>
      <c r="AD8" s="139"/>
      <c r="AE8" s="139"/>
      <c r="AF8" s="139" t="s">
        <v>22</v>
      </c>
      <c r="AG8" s="139"/>
      <c r="AH8" s="139"/>
      <c r="AI8" s="139"/>
      <c r="AJ8" s="139"/>
      <c r="AK8" s="139" t="s">
        <v>23</v>
      </c>
      <c r="AL8" s="139"/>
      <c r="AM8" s="139"/>
      <c r="AN8" s="139"/>
      <c r="AO8" s="139"/>
      <c r="AP8" s="139" t="s">
        <v>24</v>
      </c>
      <c r="AQ8" s="139"/>
      <c r="AR8" s="139"/>
      <c r="AS8" s="139"/>
      <c r="AT8" s="139"/>
    </row>
    <row r="9" spans="1:46" s="50" customFormat="1" ht="24" x14ac:dyDescent="0.25">
      <c r="A9" s="140"/>
      <c r="B9" s="49" t="s">
        <v>25</v>
      </c>
      <c r="C9" s="49" t="s">
        <v>26</v>
      </c>
      <c r="D9" s="49" t="s">
        <v>27</v>
      </c>
      <c r="E9" s="49" t="s">
        <v>551</v>
      </c>
      <c r="F9" s="49" t="s">
        <v>28</v>
      </c>
      <c r="G9" s="49" t="s">
        <v>25</v>
      </c>
      <c r="H9" s="49" t="s">
        <v>26</v>
      </c>
      <c r="I9" s="49" t="s">
        <v>27</v>
      </c>
      <c r="J9" s="49" t="s">
        <v>551</v>
      </c>
      <c r="K9" s="49" t="s">
        <v>28</v>
      </c>
      <c r="L9" s="49" t="s">
        <v>25</v>
      </c>
      <c r="M9" s="49" t="s">
        <v>26</v>
      </c>
      <c r="N9" s="49" t="s">
        <v>27</v>
      </c>
      <c r="O9" s="49" t="s">
        <v>551</v>
      </c>
      <c r="P9" s="49" t="s">
        <v>28</v>
      </c>
      <c r="Q9" s="49" t="s">
        <v>25</v>
      </c>
      <c r="R9" s="49" t="s">
        <v>26</v>
      </c>
      <c r="S9" s="49" t="s">
        <v>27</v>
      </c>
      <c r="T9" s="49" t="s">
        <v>551</v>
      </c>
      <c r="U9" s="49" t="s">
        <v>28</v>
      </c>
      <c r="V9" s="49" t="s">
        <v>25</v>
      </c>
      <c r="W9" s="49" t="s">
        <v>26</v>
      </c>
      <c r="X9" s="49" t="s">
        <v>27</v>
      </c>
      <c r="Y9" s="49" t="s">
        <v>551</v>
      </c>
      <c r="Z9" s="49" t="s">
        <v>28</v>
      </c>
      <c r="AA9" s="49" t="s">
        <v>25</v>
      </c>
      <c r="AB9" s="49" t="s">
        <v>26</v>
      </c>
      <c r="AC9" s="49" t="s">
        <v>27</v>
      </c>
      <c r="AD9" s="49" t="s">
        <v>551</v>
      </c>
      <c r="AE9" s="49" t="s">
        <v>28</v>
      </c>
      <c r="AF9" s="49" t="s">
        <v>25</v>
      </c>
      <c r="AG9" s="49" t="s">
        <v>26</v>
      </c>
      <c r="AH9" s="49" t="s">
        <v>27</v>
      </c>
      <c r="AI9" s="49" t="s">
        <v>551</v>
      </c>
      <c r="AJ9" s="49" t="s">
        <v>28</v>
      </c>
      <c r="AK9" s="49" t="s">
        <v>25</v>
      </c>
      <c r="AL9" s="49" t="s">
        <v>26</v>
      </c>
      <c r="AM9" s="49" t="s">
        <v>27</v>
      </c>
      <c r="AN9" s="49" t="s">
        <v>551</v>
      </c>
      <c r="AO9" s="49" t="s">
        <v>28</v>
      </c>
      <c r="AP9" s="49" t="s">
        <v>25</v>
      </c>
      <c r="AQ9" s="49" t="s">
        <v>26</v>
      </c>
      <c r="AR9" s="49" t="s">
        <v>27</v>
      </c>
      <c r="AS9" s="49" t="s">
        <v>551</v>
      </c>
      <c r="AT9" s="49" t="s">
        <v>28</v>
      </c>
    </row>
    <row r="10" spans="1:46" ht="17.100000000000001" customHeight="1" x14ac:dyDescent="0.25">
      <c r="A10" s="42" t="s">
        <v>29</v>
      </c>
      <c r="B10" s="43">
        <v>7601</v>
      </c>
      <c r="C10" s="43">
        <v>4761</v>
      </c>
      <c r="D10" s="43">
        <v>0</v>
      </c>
      <c r="E10" s="43">
        <v>0</v>
      </c>
      <c r="F10" s="44">
        <v>12362</v>
      </c>
      <c r="G10" s="45">
        <v>1655</v>
      </c>
      <c r="H10" s="45">
        <v>1206</v>
      </c>
      <c r="I10" s="45">
        <v>0</v>
      </c>
      <c r="J10" s="45">
        <v>0</v>
      </c>
      <c r="K10" s="44">
        <v>2861</v>
      </c>
      <c r="L10" s="45">
        <v>1840</v>
      </c>
      <c r="M10" s="45">
        <v>1146</v>
      </c>
      <c r="N10" s="45">
        <v>0</v>
      </c>
      <c r="O10" s="45">
        <v>0</v>
      </c>
      <c r="P10" s="44">
        <v>2986</v>
      </c>
      <c r="Q10" s="45">
        <v>1350</v>
      </c>
      <c r="R10" s="45">
        <v>798</v>
      </c>
      <c r="S10" s="45">
        <v>0</v>
      </c>
      <c r="T10" s="45">
        <v>0</v>
      </c>
      <c r="U10" s="44">
        <v>2148</v>
      </c>
      <c r="V10" s="45">
        <v>2478</v>
      </c>
      <c r="W10" s="45">
        <v>1401</v>
      </c>
      <c r="X10" s="45">
        <v>0</v>
      </c>
      <c r="Y10" s="45">
        <v>0</v>
      </c>
      <c r="Z10" s="44">
        <v>3879</v>
      </c>
      <c r="AA10" s="45">
        <v>168</v>
      </c>
      <c r="AB10" s="45">
        <v>115</v>
      </c>
      <c r="AC10" s="45">
        <v>0</v>
      </c>
      <c r="AD10" s="45">
        <v>0</v>
      </c>
      <c r="AE10" s="44">
        <v>283</v>
      </c>
      <c r="AF10" s="45">
        <v>0</v>
      </c>
      <c r="AG10" s="45">
        <v>0</v>
      </c>
      <c r="AH10" s="45">
        <v>0</v>
      </c>
      <c r="AI10" s="45">
        <v>0</v>
      </c>
      <c r="AJ10" s="44">
        <v>0</v>
      </c>
      <c r="AK10" s="45">
        <v>70</v>
      </c>
      <c r="AL10" s="45">
        <v>47</v>
      </c>
      <c r="AM10" s="45">
        <v>0</v>
      </c>
      <c r="AN10" s="45">
        <v>0</v>
      </c>
      <c r="AO10" s="44">
        <v>117</v>
      </c>
      <c r="AP10" s="45">
        <v>40</v>
      </c>
      <c r="AQ10" s="45">
        <v>48</v>
      </c>
      <c r="AR10" s="45">
        <v>0</v>
      </c>
      <c r="AS10" s="45">
        <v>0</v>
      </c>
      <c r="AT10" s="44">
        <v>88</v>
      </c>
    </row>
    <row r="11" spans="1:46" ht="17.100000000000001" customHeight="1" x14ac:dyDescent="0.25">
      <c r="A11" s="42" t="s">
        <v>30</v>
      </c>
      <c r="B11" s="43">
        <v>8018</v>
      </c>
      <c r="C11" s="43">
        <v>4996</v>
      </c>
      <c r="D11" s="43">
        <v>0</v>
      </c>
      <c r="E11" s="43">
        <v>0</v>
      </c>
      <c r="F11" s="44">
        <v>13014</v>
      </c>
      <c r="G11" s="45">
        <v>1921</v>
      </c>
      <c r="H11" s="45">
        <v>1330</v>
      </c>
      <c r="I11" s="45">
        <v>0</v>
      </c>
      <c r="J11" s="45">
        <v>0</v>
      </c>
      <c r="K11" s="44">
        <v>3251</v>
      </c>
      <c r="L11" s="45">
        <v>1912</v>
      </c>
      <c r="M11" s="45">
        <v>1299</v>
      </c>
      <c r="N11" s="45">
        <v>0</v>
      </c>
      <c r="O11" s="45">
        <v>0</v>
      </c>
      <c r="P11" s="44">
        <v>3211</v>
      </c>
      <c r="Q11" s="45">
        <v>1451</v>
      </c>
      <c r="R11" s="45">
        <v>805</v>
      </c>
      <c r="S11" s="45">
        <v>0</v>
      </c>
      <c r="T11" s="45">
        <v>0</v>
      </c>
      <c r="U11" s="44">
        <v>2256</v>
      </c>
      <c r="V11" s="45">
        <v>2389</v>
      </c>
      <c r="W11" s="45">
        <v>1356</v>
      </c>
      <c r="X11" s="45">
        <v>0</v>
      </c>
      <c r="Y11" s="45">
        <v>0</v>
      </c>
      <c r="Z11" s="44">
        <v>3745</v>
      </c>
      <c r="AA11" s="45">
        <v>203</v>
      </c>
      <c r="AB11" s="45">
        <v>119</v>
      </c>
      <c r="AC11" s="45">
        <v>0</v>
      </c>
      <c r="AD11" s="45">
        <v>0</v>
      </c>
      <c r="AE11" s="44">
        <v>322</v>
      </c>
      <c r="AF11" s="45">
        <v>0</v>
      </c>
      <c r="AG11" s="45">
        <v>0</v>
      </c>
      <c r="AH11" s="45">
        <v>0</v>
      </c>
      <c r="AI11" s="45">
        <v>0</v>
      </c>
      <c r="AJ11" s="44">
        <v>0</v>
      </c>
      <c r="AK11" s="45">
        <v>84</v>
      </c>
      <c r="AL11" s="45">
        <v>58</v>
      </c>
      <c r="AM11" s="45">
        <v>0</v>
      </c>
      <c r="AN11" s="45">
        <v>0</v>
      </c>
      <c r="AO11" s="44">
        <v>142</v>
      </c>
      <c r="AP11" s="45">
        <v>58</v>
      </c>
      <c r="AQ11" s="45">
        <v>29</v>
      </c>
      <c r="AR11" s="45">
        <v>0</v>
      </c>
      <c r="AS11" s="45">
        <v>0</v>
      </c>
      <c r="AT11" s="44">
        <v>87</v>
      </c>
    </row>
    <row r="12" spans="1:46" ht="17.100000000000001" customHeight="1" x14ac:dyDescent="0.25">
      <c r="A12" s="42" t="s">
        <v>31</v>
      </c>
      <c r="B12" s="43">
        <v>8312</v>
      </c>
      <c r="C12" s="43">
        <v>5160</v>
      </c>
      <c r="D12" s="43">
        <v>0</v>
      </c>
      <c r="E12" s="43">
        <v>0</v>
      </c>
      <c r="F12" s="44">
        <v>13472</v>
      </c>
      <c r="G12" s="45">
        <v>1959</v>
      </c>
      <c r="H12" s="45">
        <v>1336</v>
      </c>
      <c r="I12" s="45">
        <v>0</v>
      </c>
      <c r="J12" s="45">
        <v>0</v>
      </c>
      <c r="K12" s="44">
        <v>3295</v>
      </c>
      <c r="L12" s="45">
        <v>2122</v>
      </c>
      <c r="M12" s="45">
        <v>1333</v>
      </c>
      <c r="N12" s="45">
        <v>0</v>
      </c>
      <c r="O12" s="45">
        <v>0</v>
      </c>
      <c r="P12" s="44">
        <v>3455</v>
      </c>
      <c r="Q12" s="45">
        <v>1472</v>
      </c>
      <c r="R12" s="45">
        <v>971</v>
      </c>
      <c r="S12" s="45">
        <v>0</v>
      </c>
      <c r="T12" s="45">
        <v>0</v>
      </c>
      <c r="U12" s="44">
        <v>2443</v>
      </c>
      <c r="V12" s="45">
        <v>2504</v>
      </c>
      <c r="W12" s="45">
        <v>1370</v>
      </c>
      <c r="X12" s="45">
        <v>0</v>
      </c>
      <c r="Y12" s="45">
        <v>0</v>
      </c>
      <c r="Z12" s="44">
        <v>3874</v>
      </c>
      <c r="AA12" s="45">
        <v>161</v>
      </c>
      <c r="AB12" s="45">
        <v>95</v>
      </c>
      <c r="AC12" s="45">
        <v>0</v>
      </c>
      <c r="AD12" s="45">
        <v>0</v>
      </c>
      <c r="AE12" s="44">
        <v>256</v>
      </c>
      <c r="AF12" s="45">
        <v>0</v>
      </c>
      <c r="AG12" s="45">
        <v>0</v>
      </c>
      <c r="AH12" s="45">
        <v>0</v>
      </c>
      <c r="AI12" s="45">
        <v>0</v>
      </c>
      <c r="AJ12" s="44">
        <v>0</v>
      </c>
      <c r="AK12" s="45">
        <v>62</v>
      </c>
      <c r="AL12" s="45">
        <v>39</v>
      </c>
      <c r="AM12" s="45">
        <v>0</v>
      </c>
      <c r="AN12" s="45">
        <v>0</v>
      </c>
      <c r="AO12" s="44">
        <v>101</v>
      </c>
      <c r="AP12" s="45">
        <v>32</v>
      </c>
      <c r="AQ12" s="45">
        <v>16</v>
      </c>
      <c r="AR12" s="45">
        <v>0</v>
      </c>
      <c r="AS12" s="45">
        <v>0</v>
      </c>
      <c r="AT12" s="44">
        <v>48</v>
      </c>
    </row>
    <row r="13" spans="1:46" ht="17.100000000000001" customHeight="1" x14ac:dyDescent="0.25">
      <c r="A13" s="42" t="s">
        <v>32</v>
      </c>
      <c r="B13" s="43">
        <v>7410</v>
      </c>
      <c r="C13" s="43">
        <v>4571</v>
      </c>
      <c r="D13" s="43">
        <v>0</v>
      </c>
      <c r="E13" s="43">
        <v>0</v>
      </c>
      <c r="F13" s="44">
        <v>11981</v>
      </c>
      <c r="G13" s="45">
        <v>1524</v>
      </c>
      <c r="H13" s="45">
        <v>1031</v>
      </c>
      <c r="I13" s="45">
        <v>0</v>
      </c>
      <c r="J13" s="45">
        <v>0</v>
      </c>
      <c r="K13" s="44">
        <v>2555</v>
      </c>
      <c r="L13" s="45">
        <v>1989</v>
      </c>
      <c r="M13" s="45">
        <v>1200</v>
      </c>
      <c r="N13" s="45">
        <v>0</v>
      </c>
      <c r="O13" s="45">
        <v>0</v>
      </c>
      <c r="P13" s="44">
        <v>3189</v>
      </c>
      <c r="Q13" s="45">
        <v>1357</v>
      </c>
      <c r="R13" s="45">
        <v>799</v>
      </c>
      <c r="S13" s="45">
        <v>0</v>
      </c>
      <c r="T13" s="45">
        <v>0</v>
      </c>
      <c r="U13" s="44">
        <v>2156</v>
      </c>
      <c r="V13" s="45">
        <v>2382</v>
      </c>
      <c r="W13" s="45">
        <v>1407</v>
      </c>
      <c r="X13" s="45">
        <v>0</v>
      </c>
      <c r="Y13" s="45">
        <v>0</v>
      </c>
      <c r="Z13" s="44">
        <v>3789</v>
      </c>
      <c r="AA13" s="45">
        <v>97</v>
      </c>
      <c r="AB13" s="45">
        <v>80</v>
      </c>
      <c r="AC13" s="45">
        <v>0</v>
      </c>
      <c r="AD13" s="45">
        <v>0</v>
      </c>
      <c r="AE13" s="44">
        <v>177</v>
      </c>
      <c r="AF13" s="45">
        <v>0</v>
      </c>
      <c r="AG13" s="45">
        <v>0</v>
      </c>
      <c r="AH13" s="45">
        <v>0</v>
      </c>
      <c r="AI13" s="45">
        <v>0</v>
      </c>
      <c r="AJ13" s="44">
        <v>0</v>
      </c>
      <c r="AK13" s="45">
        <v>61</v>
      </c>
      <c r="AL13" s="45">
        <v>52</v>
      </c>
      <c r="AM13" s="45">
        <v>0</v>
      </c>
      <c r="AN13" s="45">
        <v>0</v>
      </c>
      <c r="AO13" s="44">
        <v>113</v>
      </c>
      <c r="AP13" s="45">
        <v>0</v>
      </c>
      <c r="AQ13" s="45">
        <v>2</v>
      </c>
      <c r="AR13" s="45">
        <v>0</v>
      </c>
      <c r="AS13" s="45">
        <v>0</v>
      </c>
      <c r="AT13" s="44">
        <v>2</v>
      </c>
    </row>
    <row r="14" spans="1:46" ht="17.100000000000001" customHeight="1" x14ac:dyDescent="0.25">
      <c r="A14" s="42" t="s">
        <v>33</v>
      </c>
      <c r="B14" s="43">
        <v>7176</v>
      </c>
      <c r="C14" s="43">
        <v>4481</v>
      </c>
      <c r="D14" s="43">
        <v>0</v>
      </c>
      <c r="E14" s="43">
        <v>0</v>
      </c>
      <c r="F14" s="44">
        <v>11657</v>
      </c>
      <c r="G14" s="45">
        <v>1535</v>
      </c>
      <c r="H14" s="45">
        <v>1010</v>
      </c>
      <c r="I14" s="45">
        <v>0</v>
      </c>
      <c r="J14" s="45">
        <v>0</v>
      </c>
      <c r="K14" s="44">
        <v>2545</v>
      </c>
      <c r="L14" s="45">
        <v>1805</v>
      </c>
      <c r="M14" s="45">
        <v>1143</v>
      </c>
      <c r="N14" s="45">
        <v>0</v>
      </c>
      <c r="O14" s="45">
        <v>0</v>
      </c>
      <c r="P14" s="44">
        <v>2948</v>
      </c>
      <c r="Q14" s="45">
        <v>1420</v>
      </c>
      <c r="R14" s="45">
        <v>815</v>
      </c>
      <c r="S14" s="45">
        <v>0</v>
      </c>
      <c r="T14" s="45">
        <v>0</v>
      </c>
      <c r="U14" s="44">
        <v>2235</v>
      </c>
      <c r="V14" s="45">
        <v>2258</v>
      </c>
      <c r="W14" s="45">
        <v>1387</v>
      </c>
      <c r="X14" s="45">
        <v>0</v>
      </c>
      <c r="Y14" s="45">
        <v>0</v>
      </c>
      <c r="Z14" s="44">
        <v>3645</v>
      </c>
      <c r="AA14" s="45">
        <v>104</v>
      </c>
      <c r="AB14" s="45">
        <v>68</v>
      </c>
      <c r="AC14" s="45">
        <v>0</v>
      </c>
      <c r="AD14" s="45">
        <v>0</v>
      </c>
      <c r="AE14" s="44">
        <v>172</v>
      </c>
      <c r="AF14" s="45">
        <v>0</v>
      </c>
      <c r="AG14" s="45">
        <v>0</v>
      </c>
      <c r="AH14" s="45">
        <v>0</v>
      </c>
      <c r="AI14" s="45">
        <v>0</v>
      </c>
      <c r="AJ14" s="44">
        <v>0</v>
      </c>
      <c r="AK14" s="45">
        <v>41</v>
      </c>
      <c r="AL14" s="45">
        <v>40</v>
      </c>
      <c r="AM14" s="45">
        <v>0</v>
      </c>
      <c r="AN14" s="45">
        <v>0</v>
      </c>
      <c r="AO14" s="44">
        <v>81</v>
      </c>
      <c r="AP14" s="45">
        <v>13</v>
      </c>
      <c r="AQ14" s="45">
        <v>18</v>
      </c>
      <c r="AR14" s="45">
        <v>0</v>
      </c>
      <c r="AS14" s="45">
        <v>0</v>
      </c>
      <c r="AT14" s="44">
        <v>31</v>
      </c>
    </row>
    <row r="15" spans="1:46" ht="17.100000000000001" customHeight="1" x14ac:dyDescent="0.25">
      <c r="A15" s="42" t="s">
        <v>34</v>
      </c>
      <c r="B15" s="43">
        <v>7047</v>
      </c>
      <c r="C15" s="43">
        <v>4207</v>
      </c>
      <c r="D15" s="43">
        <v>0</v>
      </c>
      <c r="E15" s="43">
        <v>0</v>
      </c>
      <c r="F15" s="44">
        <v>11254</v>
      </c>
      <c r="G15" s="45">
        <v>1593</v>
      </c>
      <c r="H15" s="45">
        <v>1008</v>
      </c>
      <c r="I15" s="45">
        <v>0</v>
      </c>
      <c r="J15" s="45">
        <v>0</v>
      </c>
      <c r="K15" s="44">
        <v>2601</v>
      </c>
      <c r="L15" s="45">
        <v>1693</v>
      </c>
      <c r="M15" s="45">
        <v>1023</v>
      </c>
      <c r="N15" s="45">
        <v>0</v>
      </c>
      <c r="O15" s="45">
        <v>0</v>
      </c>
      <c r="P15" s="44">
        <v>2716</v>
      </c>
      <c r="Q15" s="45">
        <v>1314</v>
      </c>
      <c r="R15" s="45">
        <v>746</v>
      </c>
      <c r="S15" s="45">
        <v>0</v>
      </c>
      <c r="T15" s="45">
        <v>0</v>
      </c>
      <c r="U15" s="44">
        <v>2060</v>
      </c>
      <c r="V15" s="45">
        <v>2302</v>
      </c>
      <c r="W15" s="45">
        <v>1335</v>
      </c>
      <c r="X15" s="45">
        <v>0</v>
      </c>
      <c r="Y15" s="45">
        <v>0</v>
      </c>
      <c r="Z15" s="44">
        <v>3637</v>
      </c>
      <c r="AA15" s="45">
        <v>66</v>
      </c>
      <c r="AB15" s="45">
        <v>53</v>
      </c>
      <c r="AC15" s="45">
        <v>0</v>
      </c>
      <c r="AD15" s="45">
        <v>0</v>
      </c>
      <c r="AE15" s="44">
        <v>119</v>
      </c>
      <c r="AF15" s="45">
        <v>0</v>
      </c>
      <c r="AG15" s="45">
        <v>0</v>
      </c>
      <c r="AH15" s="45">
        <v>0</v>
      </c>
      <c r="AI15" s="45">
        <v>0</v>
      </c>
      <c r="AJ15" s="44">
        <v>0</v>
      </c>
      <c r="AK15" s="45">
        <v>28</v>
      </c>
      <c r="AL15" s="45">
        <v>21</v>
      </c>
      <c r="AM15" s="45">
        <v>0</v>
      </c>
      <c r="AN15" s="45">
        <v>0</v>
      </c>
      <c r="AO15" s="44">
        <v>49</v>
      </c>
      <c r="AP15" s="45">
        <v>51</v>
      </c>
      <c r="AQ15" s="45">
        <v>21</v>
      </c>
      <c r="AR15" s="45">
        <v>0</v>
      </c>
      <c r="AS15" s="45">
        <v>0</v>
      </c>
      <c r="AT15" s="44">
        <v>72</v>
      </c>
    </row>
    <row r="16" spans="1:46" ht="17.100000000000001" customHeight="1" x14ac:dyDescent="0.25">
      <c r="A16" s="42" t="s">
        <v>35</v>
      </c>
      <c r="B16" s="43">
        <v>6892</v>
      </c>
      <c r="C16" s="43">
        <v>3985</v>
      </c>
      <c r="D16" s="43">
        <v>0</v>
      </c>
      <c r="E16" s="43">
        <v>0</v>
      </c>
      <c r="F16" s="44">
        <v>10877</v>
      </c>
      <c r="G16" s="45">
        <v>1664</v>
      </c>
      <c r="H16" s="45">
        <v>1039</v>
      </c>
      <c r="I16" s="45">
        <v>0</v>
      </c>
      <c r="J16" s="45">
        <v>0</v>
      </c>
      <c r="K16" s="44">
        <v>2703</v>
      </c>
      <c r="L16" s="45">
        <v>1726</v>
      </c>
      <c r="M16" s="45">
        <v>939</v>
      </c>
      <c r="N16" s="45">
        <v>0</v>
      </c>
      <c r="O16" s="45">
        <v>0</v>
      </c>
      <c r="P16" s="44">
        <v>2665</v>
      </c>
      <c r="Q16" s="45">
        <v>1172</v>
      </c>
      <c r="R16" s="45">
        <v>707</v>
      </c>
      <c r="S16" s="45">
        <v>0</v>
      </c>
      <c r="T16" s="45">
        <v>0</v>
      </c>
      <c r="U16" s="44">
        <v>1879</v>
      </c>
      <c r="V16" s="45">
        <v>2228</v>
      </c>
      <c r="W16" s="45">
        <v>1243</v>
      </c>
      <c r="X16" s="45">
        <v>0</v>
      </c>
      <c r="Y16" s="45">
        <v>0</v>
      </c>
      <c r="Z16" s="44">
        <v>3471</v>
      </c>
      <c r="AA16" s="45">
        <v>72</v>
      </c>
      <c r="AB16" s="45">
        <v>38</v>
      </c>
      <c r="AC16" s="45">
        <v>0</v>
      </c>
      <c r="AD16" s="45">
        <v>0</v>
      </c>
      <c r="AE16" s="44">
        <v>110</v>
      </c>
      <c r="AF16" s="45">
        <v>0</v>
      </c>
      <c r="AG16" s="45">
        <v>0</v>
      </c>
      <c r="AH16" s="45">
        <v>0</v>
      </c>
      <c r="AI16" s="45">
        <v>0</v>
      </c>
      <c r="AJ16" s="44">
        <v>0</v>
      </c>
      <c r="AK16" s="45">
        <v>21</v>
      </c>
      <c r="AL16" s="45">
        <v>10</v>
      </c>
      <c r="AM16" s="45">
        <v>0</v>
      </c>
      <c r="AN16" s="45">
        <v>0</v>
      </c>
      <c r="AO16" s="44">
        <v>31</v>
      </c>
      <c r="AP16" s="45">
        <v>9</v>
      </c>
      <c r="AQ16" s="45">
        <v>9</v>
      </c>
      <c r="AR16" s="45">
        <v>0</v>
      </c>
      <c r="AS16" s="45">
        <v>0</v>
      </c>
      <c r="AT16" s="44">
        <v>18</v>
      </c>
    </row>
    <row r="17" spans="1:46" ht="17.100000000000001" customHeight="1" x14ac:dyDescent="0.25">
      <c r="A17" s="42" t="s">
        <v>36</v>
      </c>
      <c r="B17" s="43">
        <v>6504</v>
      </c>
      <c r="C17" s="43">
        <v>3703</v>
      </c>
      <c r="D17" s="43">
        <v>0</v>
      </c>
      <c r="E17" s="43">
        <v>0</v>
      </c>
      <c r="F17" s="44">
        <v>10207</v>
      </c>
      <c r="G17" s="45">
        <v>1562</v>
      </c>
      <c r="H17" s="45">
        <v>987</v>
      </c>
      <c r="I17" s="45">
        <v>0</v>
      </c>
      <c r="J17" s="45">
        <v>0</v>
      </c>
      <c r="K17" s="44">
        <v>2549</v>
      </c>
      <c r="L17" s="45">
        <v>1669</v>
      </c>
      <c r="M17" s="45">
        <v>921</v>
      </c>
      <c r="N17" s="45">
        <v>0</v>
      </c>
      <c r="O17" s="45">
        <v>0</v>
      </c>
      <c r="P17" s="44">
        <v>2590</v>
      </c>
      <c r="Q17" s="45">
        <v>1201</v>
      </c>
      <c r="R17" s="45">
        <v>642</v>
      </c>
      <c r="S17" s="45">
        <v>0</v>
      </c>
      <c r="T17" s="45">
        <v>0</v>
      </c>
      <c r="U17" s="44">
        <v>1843</v>
      </c>
      <c r="V17" s="45">
        <v>1982</v>
      </c>
      <c r="W17" s="45">
        <v>1107</v>
      </c>
      <c r="X17" s="45">
        <v>0</v>
      </c>
      <c r="Y17" s="45">
        <v>0</v>
      </c>
      <c r="Z17" s="44">
        <v>3089</v>
      </c>
      <c r="AA17" s="45">
        <v>61</v>
      </c>
      <c r="AB17" s="45">
        <v>30</v>
      </c>
      <c r="AC17" s="45">
        <v>0</v>
      </c>
      <c r="AD17" s="45">
        <v>0</v>
      </c>
      <c r="AE17" s="44">
        <v>91</v>
      </c>
      <c r="AF17" s="45">
        <v>0</v>
      </c>
      <c r="AG17" s="45">
        <v>0</v>
      </c>
      <c r="AH17" s="45">
        <v>0</v>
      </c>
      <c r="AI17" s="45">
        <v>0</v>
      </c>
      <c r="AJ17" s="44">
        <v>0</v>
      </c>
      <c r="AK17" s="45">
        <v>19</v>
      </c>
      <c r="AL17" s="45">
        <v>12</v>
      </c>
      <c r="AM17" s="45">
        <v>0</v>
      </c>
      <c r="AN17" s="45">
        <v>0</v>
      </c>
      <c r="AO17" s="44">
        <v>31</v>
      </c>
      <c r="AP17" s="45">
        <v>10</v>
      </c>
      <c r="AQ17" s="45">
        <v>4</v>
      </c>
      <c r="AR17" s="45">
        <v>0</v>
      </c>
      <c r="AS17" s="45">
        <v>0</v>
      </c>
      <c r="AT17" s="44">
        <v>14</v>
      </c>
    </row>
    <row r="18" spans="1:46" ht="17.100000000000001" customHeight="1" x14ac:dyDescent="0.25">
      <c r="A18" s="42" t="s">
        <v>37</v>
      </c>
      <c r="B18" s="43">
        <v>5913</v>
      </c>
      <c r="C18" s="43">
        <v>3375</v>
      </c>
      <c r="D18" s="43">
        <v>0</v>
      </c>
      <c r="E18" s="43">
        <v>0</v>
      </c>
      <c r="F18" s="44">
        <v>9288</v>
      </c>
      <c r="G18" s="45">
        <v>1330</v>
      </c>
      <c r="H18" s="45">
        <v>868</v>
      </c>
      <c r="I18" s="45">
        <v>0</v>
      </c>
      <c r="J18" s="45">
        <v>0</v>
      </c>
      <c r="K18" s="44">
        <v>2198</v>
      </c>
      <c r="L18" s="45">
        <v>1626</v>
      </c>
      <c r="M18" s="45">
        <v>942</v>
      </c>
      <c r="N18" s="45">
        <v>0</v>
      </c>
      <c r="O18" s="45">
        <v>0</v>
      </c>
      <c r="P18" s="44">
        <v>2568</v>
      </c>
      <c r="Q18" s="45">
        <v>1014</v>
      </c>
      <c r="R18" s="45">
        <v>533</v>
      </c>
      <c r="S18" s="45">
        <v>0</v>
      </c>
      <c r="T18" s="45">
        <v>0</v>
      </c>
      <c r="U18" s="44">
        <v>1547</v>
      </c>
      <c r="V18" s="45">
        <v>1770</v>
      </c>
      <c r="W18" s="45">
        <v>946</v>
      </c>
      <c r="X18" s="45">
        <v>0</v>
      </c>
      <c r="Y18" s="45">
        <v>0</v>
      </c>
      <c r="Z18" s="44">
        <v>2716</v>
      </c>
      <c r="AA18" s="45">
        <v>72</v>
      </c>
      <c r="AB18" s="45">
        <v>31</v>
      </c>
      <c r="AC18" s="45">
        <v>0</v>
      </c>
      <c r="AD18" s="45">
        <v>0</v>
      </c>
      <c r="AE18" s="44">
        <v>103</v>
      </c>
      <c r="AF18" s="45">
        <v>16</v>
      </c>
      <c r="AG18" s="45">
        <v>11</v>
      </c>
      <c r="AH18" s="45">
        <v>0</v>
      </c>
      <c r="AI18" s="45">
        <v>0</v>
      </c>
      <c r="AJ18" s="44">
        <v>27</v>
      </c>
      <c r="AK18" s="45">
        <v>21</v>
      </c>
      <c r="AL18" s="45">
        <v>19</v>
      </c>
      <c r="AM18" s="45">
        <v>0</v>
      </c>
      <c r="AN18" s="45">
        <v>0</v>
      </c>
      <c r="AO18" s="44">
        <v>40</v>
      </c>
      <c r="AP18" s="45">
        <v>64</v>
      </c>
      <c r="AQ18" s="45">
        <v>25</v>
      </c>
      <c r="AR18" s="45">
        <v>0</v>
      </c>
      <c r="AS18" s="45">
        <v>0</v>
      </c>
      <c r="AT18" s="44">
        <v>89</v>
      </c>
    </row>
    <row r="19" spans="1:46" ht="17.100000000000001" customHeight="1" x14ac:dyDescent="0.25">
      <c r="A19" s="46" t="s">
        <v>38</v>
      </c>
      <c r="B19" s="43">
        <v>5864</v>
      </c>
      <c r="C19" s="43">
        <v>3348</v>
      </c>
      <c r="D19" s="43">
        <v>0</v>
      </c>
      <c r="E19" s="43">
        <v>0</v>
      </c>
      <c r="F19" s="47">
        <v>9212</v>
      </c>
      <c r="G19" s="48">
        <v>1330</v>
      </c>
      <c r="H19" s="48">
        <v>868</v>
      </c>
      <c r="I19" s="48"/>
      <c r="J19" s="45">
        <v>0</v>
      </c>
      <c r="K19" s="47">
        <v>2198</v>
      </c>
      <c r="L19" s="48">
        <v>1626</v>
      </c>
      <c r="M19" s="48">
        <v>942</v>
      </c>
      <c r="N19" s="45">
        <v>0</v>
      </c>
      <c r="O19" s="45">
        <v>0</v>
      </c>
      <c r="P19" s="47">
        <v>2568</v>
      </c>
      <c r="Q19" s="48">
        <v>1014</v>
      </c>
      <c r="R19" s="48">
        <v>533</v>
      </c>
      <c r="S19" s="45">
        <v>0</v>
      </c>
      <c r="T19" s="45">
        <v>0</v>
      </c>
      <c r="U19" s="47">
        <v>1547</v>
      </c>
      <c r="V19" s="48">
        <v>1770</v>
      </c>
      <c r="W19" s="48">
        <v>946</v>
      </c>
      <c r="X19" s="45">
        <v>0</v>
      </c>
      <c r="Y19" s="45">
        <v>0</v>
      </c>
      <c r="Z19" s="47">
        <v>2716</v>
      </c>
      <c r="AA19" s="48">
        <v>72</v>
      </c>
      <c r="AB19" s="48">
        <v>31</v>
      </c>
      <c r="AC19" s="45">
        <v>0</v>
      </c>
      <c r="AD19" s="45">
        <v>0</v>
      </c>
      <c r="AE19" s="47">
        <v>103</v>
      </c>
      <c r="AF19" s="48">
        <v>0</v>
      </c>
      <c r="AG19" s="48">
        <v>0</v>
      </c>
      <c r="AH19" s="45">
        <v>0</v>
      </c>
      <c r="AI19" s="45">
        <v>0</v>
      </c>
      <c r="AJ19" s="47">
        <v>0</v>
      </c>
      <c r="AK19" s="48">
        <v>21</v>
      </c>
      <c r="AL19" s="48">
        <v>19</v>
      </c>
      <c r="AM19" s="45">
        <v>0</v>
      </c>
      <c r="AN19" s="45">
        <v>0</v>
      </c>
      <c r="AO19" s="47">
        <v>40</v>
      </c>
      <c r="AP19" s="48">
        <v>31</v>
      </c>
      <c r="AQ19" s="48">
        <v>9</v>
      </c>
      <c r="AR19" s="45">
        <v>0</v>
      </c>
      <c r="AS19" s="45">
        <v>0</v>
      </c>
      <c r="AT19" s="47">
        <v>40</v>
      </c>
    </row>
    <row r="20" spans="1:46" ht="17.100000000000001" customHeight="1" x14ac:dyDescent="0.25">
      <c r="A20" s="46" t="s">
        <v>39</v>
      </c>
      <c r="B20" s="43">
        <v>49</v>
      </c>
      <c r="C20" s="43">
        <v>27</v>
      </c>
      <c r="D20" s="43">
        <v>0</v>
      </c>
      <c r="E20" s="43">
        <v>0</v>
      </c>
      <c r="F20" s="47">
        <v>76</v>
      </c>
      <c r="G20" s="48">
        <v>0</v>
      </c>
      <c r="H20" s="48">
        <v>0</v>
      </c>
      <c r="I20" s="48">
        <v>0</v>
      </c>
      <c r="J20" s="45">
        <v>0</v>
      </c>
      <c r="K20" s="47">
        <v>0</v>
      </c>
      <c r="L20" s="48">
        <v>0</v>
      </c>
      <c r="M20" s="48">
        <v>0</v>
      </c>
      <c r="N20" s="45">
        <v>0</v>
      </c>
      <c r="O20" s="45">
        <v>0</v>
      </c>
      <c r="P20" s="47">
        <v>0</v>
      </c>
      <c r="Q20" s="48">
        <v>0</v>
      </c>
      <c r="R20" s="48">
        <v>0</v>
      </c>
      <c r="S20" s="45">
        <v>0</v>
      </c>
      <c r="T20" s="45">
        <v>0</v>
      </c>
      <c r="U20" s="47">
        <v>0</v>
      </c>
      <c r="V20" s="48">
        <v>0</v>
      </c>
      <c r="W20" s="48">
        <v>0</v>
      </c>
      <c r="X20" s="45">
        <v>0</v>
      </c>
      <c r="Y20" s="45">
        <v>0</v>
      </c>
      <c r="Z20" s="47">
        <v>0</v>
      </c>
      <c r="AA20" s="48">
        <v>0</v>
      </c>
      <c r="AB20" s="48">
        <v>0</v>
      </c>
      <c r="AC20" s="45">
        <v>0</v>
      </c>
      <c r="AD20" s="45">
        <v>0</v>
      </c>
      <c r="AE20" s="47">
        <v>0</v>
      </c>
      <c r="AF20" s="48">
        <v>16</v>
      </c>
      <c r="AG20" s="48">
        <v>11</v>
      </c>
      <c r="AH20" s="45">
        <v>0</v>
      </c>
      <c r="AI20" s="45">
        <v>0</v>
      </c>
      <c r="AJ20" s="47">
        <v>27</v>
      </c>
      <c r="AK20" s="48">
        <v>0</v>
      </c>
      <c r="AL20" s="48">
        <v>0</v>
      </c>
      <c r="AM20" s="45">
        <v>0</v>
      </c>
      <c r="AN20" s="45">
        <v>0</v>
      </c>
      <c r="AO20" s="47">
        <v>0</v>
      </c>
      <c r="AP20" s="48">
        <v>33</v>
      </c>
      <c r="AQ20" s="48">
        <v>16</v>
      </c>
      <c r="AR20" s="45">
        <v>0</v>
      </c>
      <c r="AS20" s="45">
        <v>0</v>
      </c>
      <c r="AT20" s="47">
        <v>49</v>
      </c>
    </row>
    <row r="21" spans="1:46" ht="17.100000000000001" customHeight="1" x14ac:dyDescent="0.25">
      <c r="A21" s="42" t="s">
        <v>40</v>
      </c>
      <c r="B21" s="43">
        <v>5604</v>
      </c>
      <c r="C21" s="43">
        <v>3269</v>
      </c>
      <c r="D21" s="43">
        <v>15</v>
      </c>
      <c r="E21" s="43">
        <v>0</v>
      </c>
      <c r="F21" s="44">
        <v>8888</v>
      </c>
      <c r="G21" s="45">
        <v>1282</v>
      </c>
      <c r="H21" s="45">
        <v>873</v>
      </c>
      <c r="I21" s="45">
        <v>15</v>
      </c>
      <c r="J21" s="45">
        <v>0</v>
      </c>
      <c r="K21" s="44">
        <v>2170</v>
      </c>
      <c r="L21" s="45">
        <v>1479</v>
      </c>
      <c r="M21" s="45">
        <v>829</v>
      </c>
      <c r="N21" s="45">
        <v>0</v>
      </c>
      <c r="O21" s="45">
        <v>0</v>
      </c>
      <c r="P21" s="44">
        <v>2308</v>
      </c>
      <c r="Q21" s="45">
        <v>1072</v>
      </c>
      <c r="R21" s="45">
        <v>625</v>
      </c>
      <c r="S21" s="45">
        <v>0</v>
      </c>
      <c r="T21" s="45">
        <v>0</v>
      </c>
      <c r="U21" s="44">
        <v>1697</v>
      </c>
      <c r="V21" s="45">
        <v>1654</v>
      </c>
      <c r="W21" s="45">
        <v>860</v>
      </c>
      <c r="X21" s="45">
        <v>0</v>
      </c>
      <c r="Y21" s="45">
        <v>0</v>
      </c>
      <c r="Z21" s="44">
        <v>2514</v>
      </c>
      <c r="AA21" s="45">
        <v>62</v>
      </c>
      <c r="AB21" s="45">
        <v>38</v>
      </c>
      <c r="AC21" s="45">
        <v>0</v>
      </c>
      <c r="AD21" s="45">
        <v>0</v>
      </c>
      <c r="AE21" s="44">
        <v>100</v>
      </c>
      <c r="AF21" s="45">
        <v>0</v>
      </c>
      <c r="AG21" s="45">
        <v>0</v>
      </c>
      <c r="AH21" s="45">
        <v>0</v>
      </c>
      <c r="AI21" s="45">
        <v>0</v>
      </c>
      <c r="AJ21" s="44">
        <v>0</v>
      </c>
      <c r="AK21" s="45">
        <v>28</v>
      </c>
      <c r="AL21" s="45">
        <v>18</v>
      </c>
      <c r="AM21" s="45">
        <v>0</v>
      </c>
      <c r="AN21" s="45">
        <v>0</v>
      </c>
      <c r="AO21" s="44">
        <v>46</v>
      </c>
      <c r="AP21" s="45">
        <v>62</v>
      </c>
      <c r="AQ21" s="45">
        <v>39</v>
      </c>
      <c r="AR21" s="45">
        <v>0</v>
      </c>
      <c r="AS21" s="45">
        <v>0</v>
      </c>
      <c r="AT21" s="44">
        <v>101</v>
      </c>
    </row>
    <row r="22" spans="1:46" ht="17.100000000000001" customHeight="1" x14ac:dyDescent="0.25">
      <c r="A22" s="46" t="s">
        <v>38</v>
      </c>
      <c r="B22" s="43">
        <v>5604</v>
      </c>
      <c r="C22" s="43">
        <v>3269</v>
      </c>
      <c r="D22" s="43">
        <v>15</v>
      </c>
      <c r="E22" s="43">
        <v>0</v>
      </c>
      <c r="F22" s="47">
        <v>8888</v>
      </c>
      <c r="G22" s="48">
        <v>1282</v>
      </c>
      <c r="H22" s="48">
        <v>873</v>
      </c>
      <c r="I22" s="48">
        <v>15</v>
      </c>
      <c r="J22" s="45">
        <v>0</v>
      </c>
      <c r="K22" s="47">
        <v>2170</v>
      </c>
      <c r="L22" s="48">
        <v>1479</v>
      </c>
      <c r="M22" s="48">
        <v>829</v>
      </c>
      <c r="N22" s="45">
        <v>0</v>
      </c>
      <c r="O22" s="45">
        <v>0</v>
      </c>
      <c r="P22" s="47">
        <v>2308</v>
      </c>
      <c r="Q22" s="48">
        <v>1072</v>
      </c>
      <c r="R22" s="48">
        <v>625</v>
      </c>
      <c r="S22" s="45">
        <v>0</v>
      </c>
      <c r="T22" s="45">
        <v>0</v>
      </c>
      <c r="U22" s="47">
        <v>1697</v>
      </c>
      <c r="V22" s="48">
        <v>1654</v>
      </c>
      <c r="W22" s="48">
        <v>860</v>
      </c>
      <c r="X22" s="45">
        <v>0</v>
      </c>
      <c r="Y22" s="45">
        <v>0</v>
      </c>
      <c r="Z22" s="47">
        <v>2514</v>
      </c>
      <c r="AA22" s="48">
        <v>62</v>
      </c>
      <c r="AB22" s="48">
        <v>38</v>
      </c>
      <c r="AC22" s="45">
        <v>0</v>
      </c>
      <c r="AD22" s="45">
        <v>0</v>
      </c>
      <c r="AE22" s="47">
        <v>100</v>
      </c>
      <c r="AF22" s="45">
        <v>0</v>
      </c>
      <c r="AG22" s="45">
        <v>0</v>
      </c>
      <c r="AH22" s="45">
        <v>0</v>
      </c>
      <c r="AI22" s="45">
        <v>0</v>
      </c>
      <c r="AJ22" s="44">
        <v>0</v>
      </c>
      <c r="AK22" s="48">
        <v>28</v>
      </c>
      <c r="AL22" s="48">
        <v>18</v>
      </c>
      <c r="AM22" s="45">
        <v>0</v>
      </c>
      <c r="AN22" s="45">
        <v>0</v>
      </c>
      <c r="AO22" s="47">
        <v>46</v>
      </c>
      <c r="AP22" s="48">
        <v>27</v>
      </c>
      <c r="AQ22" s="48">
        <v>26</v>
      </c>
      <c r="AR22" s="45">
        <v>0</v>
      </c>
      <c r="AS22" s="45">
        <v>0</v>
      </c>
      <c r="AT22" s="47">
        <v>53</v>
      </c>
    </row>
    <row r="23" spans="1:46" ht="17.100000000000001" customHeight="1" x14ac:dyDescent="0.25">
      <c r="A23" s="46" t="s">
        <v>39</v>
      </c>
      <c r="B23" s="43">
        <v>0</v>
      </c>
      <c r="C23" s="43">
        <v>0</v>
      </c>
      <c r="D23" s="43">
        <v>0</v>
      </c>
      <c r="E23" s="43">
        <v>0</v>
      </c>
      <c r="F23" s="47">
        <v>0</v>
      </c>
      <c r="G23" s="48">
        <v>0</v>
      </c>
      <c r="H23" s="48">
        <v>0</v>
      </c>
      <c r="I23" s="48">
        <v>0</v>
      </c>
      <c r="J23" s="45">
        <v>0</v>
      </c>
      <c r="K23" s="47">
        <v>0</v>
      </c>
      <c r="L23" s="48">
        <v>0</v>
      </c>
      <c r="M23" s="48">
        <v>0</v>
      </c>
      <c r="N23" s="45">
        <v>0</v>
      </c>
      <c r="O23" s="45">
        <v>0</v>
      </c>
      <c r="P23" s="47">
        <v>0</v>
      </c>
      <c r="Q23" s="48">
        <v>0</v>
      </c>
      <c r="R23" s="48">
        <v>0</v>
      </c>
      <c r="S23" s="45">
        <v>0</v>
      </c>
      <c r="T23" s="45">
        <v>0</v>
      </c>
      <c r="U23" s="47">
        <v>0</v>
      </c>
      <c r="V23" s="48">
        <v>0</v>
      </c>
      <c r="W23" s="48">
        <v>0</v>
      </c>
      <c r="X23" s="45">
        <v>0</v>
      </c>
      <c r="Y23" s="45">
        <v>0</v>
      </c>
      <c r="Z23" s="47">
        <v>0</v>
      </c>
      <c r="AA23" s="48">
        <v>0</v>
      </c>
      <c r="AB23" s="48">
        <v>0</v>
      </c>
      <c r="AC23" s="45">
        <v>0</v>
      </c>
      <c r="AD23" s="45">
        <v>0</v>
      </c>
      <c r="AE23" s="47">
        <v>0</v>
      </c>
      <c r="AF23" s="45">
        <v>0</v>
      </c>
      <c r="AG23" s="45">
        <v>0</v>
      </c>
      <c r="AH23" s="45">
        <v>0</v>
      </c>
      <c r="AI23" s="45">
        <v>0</v>
      </c>
      <c r="AJ23" s="44">
        <v>0</v>
      </c>
      <c r="AK23" s="48">
        <v>0</v>
      </c>
      <c r="AL23" s="48">
        <v>0</v>
      </c>
      <c r="AM23" s="45">
        <v>0</v>
      </c>
      <c r="AN23" s="45">
        <v>0</v>
      </c>
      <c r="AO23" s="47">
        <v>0</v>
      </c>
      <c r="AP23" s="48">
        <v>35</v>
      </c>
      <c r="AQ23" s="48">
        <v>13</v>
      </c>
      <c r="AR23" s="45">
        <v>0</v>
      </c>
      <c r="AS23" s="45">
        <v>0</v>
      </c>
      <c r="AT23" s="47">
        <v>48</v>
      </c>
    </row>
    <row r="24" spans="1:46" ht="17.100000000000001" customHeight="1" x14ac:dyDescent="0.25">
      <c r="A24" s="42" t="s">
        <v>557</v>
      </c>
      <c r="B24" s="43"/>
      <c r="C24" s="43"/>
      <c r="D24" s="43"/>
      <c r="E24" s="43"/>
      <c r="F24" s="44"/>
      <c r="G24" s="45"/>
      <c r="H24" s="45"/>
      <c r="I24" s="45"/>
      <c r="J24" s="45"/>
      <c r="K24" s="44"/>
      <c r="L24" s="45"/>
      <c r="M24" s="45"/>
      <c r="N24" s="45"/>
      <c r="O24" s="45"/>
      <c r="P24" s="44"/>
      <c r="Q24" s="45"/>
      <c r="R24" s="45"/>
      <c r="S24" s="45"/>
      <c r="T24" s="45"/>
      <c r="U24" s="44"/>
      <c r="V24" s="45"/>
      <c r="W24" s="45"/>
      <c r="X24" s="45"/>
      <c r="Y24" s="45"/>
      <c r="Z24" s="44"/>
      <c r="AA24" s="45"/>
      <c r="AB24" s="45"/>
      <c r="AC24" s="45"/>
      <c r="AD24" s="45"/>
      <c r="AE24" s="44"/>
      <c r="AF24" s="45"/>
      <c r="AG24" s="45"/>
      <c r="AH24" s="45"/>
      <c r="AI24" s="45"/>
      <c r="AJ24" s="44"/>
      <c r="AK24" s="45"/>
      <c r="AL24" s="45"/>
      <c r="AM24" s="45"/>
      <c r="AN24" s="45"/>
      <c r="AO24" s="44"/>
      <c r="AP24" s="45"/>
      <c r="AQ24" s="45"/>
      <c r="AR24" s="45"/>
      <c r="AS24" s="45"/>
      <c r="AT24" s="44"/>
    </row>
    <row r="25" spans="1:46" ht="17.100000000000001" customHeight="1" x14ac:dyDescent="0.25">
      <c r="A25" s="46" t="s">
        <v>51</v>
      </c>
      <c r="B25" s="43">
        <v>5339</v>
      </c>
      <c r="C25" s="43">
        <v>3225</v>
      </c>
      <c r="D25" s="43">
        <v>19</v>
      </c>
      <c r="E25" s="43">
        <v>0</v>
      </c>
      <c r="F25" s="47">
        <v>8583</v>
      </c>
      <c r="G25" s="48">
        <v>1284</v>
      </c>
      <c r="H25" s="48">
        <v>925</v>
      </c>
      <c r="I25" s="48">
        <v>9</v>
      </c>
      <c r="J25" s="48">
        <v>0</v>
      </c>
      <c r="K25" s="47">
        <v>2218</v>
      </c>
      <c r="L25" s="48">
        <v>1273</v>
      </c>
      <c r="M25" s="48">
        <v>784</v>
      </c>
      <c r="N25" s="48">
        <v>9</v>
      </c>
      <c r="O25" s="48">
        <v>0</v>
      </c>
      <c r="P25" s="47">
        <v>2066</v>
      </c>
      <c r="Q25" s="48">
        <v>1055</v>
      </c>
      <c r="R25" s="48">
        <v>592</v>
      </c>
      <c r="S25" s="48">
        <v>0</v>
      </c>
      <c r="T25" s="48">
        <v>0</v>
      </c>
      <c r="U25" s="47">
        <v>1647</v>
      </c>
      <c r="V25" s="48">
        <v>1663</v>
      </c>
      <c r="W25" s="48">
        <v>898</v>
      </c>
      <c r="X25" s="48">
        <v>1</v>
      </c>
      <c r="Y25" s="48">
        <v>0</v>
      </c>
      <c r="Z25" s="47">
        <v>2561</v>
      </c>
      <c r="AA25" s="48">
        <v>64</v>
      </c>
      <c r="AB25" s="48">
        <v>26</v>
      </c>
      <c r="AC25" s="48">
        <v>0</v>
      </c>
      <c r="AD25" s="48">
        <v>0</v>
      </c>
      <c r="AE25" s="47">
        <v>90</v>
      </c>
      <c r="AF25" s="45">
        <v>0</v>
      </c>
      <c r="AG25" s="45">
        <v>0</v>
      </c>
      <c r="AH25" s="45">
        <v>0</v>
      </c>
      <c r="AI25" s="45">
        <v>0</v>
      </c>
      <c r="AJ25" s="44">
        <v>0</v>
      </c>
      <c r="AK25" s="48">
        <v>0</v>
      </c>
      <c r="AL25" s="48">
        <v>0</v>
      </c>
      <c r="AM25" s="48">
        <v>0</v>
      </c>
      <c r="AN25" s="48">
        <v>0</v>
      </c>
      <c r="AO25" s="47">
        <v>0</v>
      </c>
      <c r="AP25" s="48">
        <v>0</v>
      </c>
      <c r="AQ25" s="48">
        <v>0</v>
      </c>
      <c r="AR25" s="48">
        <v>0</v>
      </c>
      <c r="AS25" s="48">
        <v>0</v>
      </c>
      <c r="AT25" s="47">
        <v>0</v>
      </c>
    </row>
    <row r="26" spans="1:46" ht="17.100000000000001" customHeight="1" x14ac:dyDescent="0.25">
      <c r="A26" s="46" t="s">
        <v>558</v>
      </c>
      <c r="B26" s="43">
        <v>68</v>
      </c>
      <c r="C26" s="43">
        <v>63</v>
      </c>
      <c r="D26" s="43">
        <v>0</v>
      </c>
      <c r="E26" s="43">
        <v>0</v>
      </c>
      <c r="F26" s="47">
        <v>131</v>
      </c>
      <c r="G26" s="48">
        <v>2</v>
      </c>
      <c r="H26" s="48">
        <v>4</v>
      </c>
      <c r="I26" s="48">
        <v>0</v>
      </c>
      <c r="J26" s="48">
        <v>0</v>
      </c>
      <c r="K26" s="47">
        <v>6</v>
      </c>
      <c r="L26" s="48">
        <v>0</v>
      </c>
      <c r="M26" s="48">
        <v>2</v>
      </c>
      <c r="N26" s="48">
        <v>0</v>
      </c>
      <c r="O26" s="48">
        <v>0</v>
      </c>
      <c r="P26" s="47">
        <v>2</v>
      </c>
      <c r="Q26" s="48">
        <v>0</v>
      </c>
      <c r="R26" s="48">
        <v>3</v>
      </c>
      <c r="S26" s="48">
        <v>0</v>
      </c>
      <c r="T26" s="48">
        <v>0</v>
      </c>
      <c r="U26" s="47">
        <v>3</v>
      </c>
      <c r="V26" s="48">
        <v>0</v>
      </c>
      <c r="W26" s="48">
        <v>3</v>
      </c>
      <c r="X26" s="48">
        <v>0</v>
      </c>
      <c r="Y26" s="48">
        <v>0</v>
      </c>
      <c r="Z26" s="47">
        <v>3</v>
      </c>
      <c r="AA26" s="48">
        <v>18</v>
      </c>
      <c r="AB26" s="48">
        <v>6</v>
      </c>
      <c r="AC26" s="48">
        <v>0</v>
      </c>
      <c r="AD26" s="48">
        <v>0</v>
      </c>
      <c r="AE26" s="47">
        <v>24</v>
      </c>
      <c r="AF26" s="45">
        <v>0</v>
      </c>
      <c r="AG26" s="45">
        <v>0</v>
      </c>
      <c r="AH26" s="45">
        <v>0</v>
      </c>
      <c r="AI26" s="45">
        <v>0</v>
      </c>
      <c r="AJ26" s="44">
        <v>0</v>
      </c>
      <c r="AK26" s="48">
        <v>10</v>
      </c>
      <c r="AL26" s="48">
        <v>16</v>
      </c>
      <c r="AM26" s="48">
        <v>0</v>
      </c>
      <c r="AN26" s="48">
        <v>0</v>
      </c>
      <c r="AO26" s="47">
        <v>26</v>
      </c>
      <c r="AP26" s="48">
        <v>38</v>
      </c>
      <c r="AQ26" s="48">
        <v>29</v>
      </c>
      <c r="AR26" s="48">
        <v>0</v>
      </c>
      <c r="AS26" s="48">
        <v>0</v>
      </c>
      <c r="AT26" s="47">
        <v>67</v>
      </c>
    </row>
    <row r="27" spans="1:46" ht="17.100000000000001" customHeight="1" x14ac:dyDescent="0.25">
      <c r="A27" s="46" t="s">
        <v>559</v>
      </c>
      <c r="B27" s="43">
        <v>8</v>
      </c>
      <c r="C27" s="43">
        <v>5</v>
      </c>
      <c r="D27" s="43">
        <v>0</v>
      </c>
      <c r="E27" s="43">
        <v>0</v>
      </c>
      <c r="F27" s="47">
        <v>13</v>
      </c>
      <c r="G27" s="48">
        <v>3</v>
      </c>
      <c r="H27" s="48">
        <v>0</v>
      </c>
      <c r="I27" s="48">
        <v>0</v>
      </c>
      <c r="J27" s="48">
        <v>0</v>
      </c>
      <c r="K27" s="47">
        <v>3</v>
      </c>
      <c r="L27" s="48">
        <v>0</v>
      </c>
      <c r="M27" s="48">
        <v>0</v>
      </c>
      <c r="N27" s="48">
        <v>0</v>
      </c>
      <c r="O27" s="48">
        <v>0</v>
      </c>
      <c r="P27" s="47">
        <v>0</v>
      </c>
      <c r="Q27" s="48">
        <v>0</v>
      </c>
      <c r="R27" s="48">
        <v>0</v>
      </c>
      <c r="S27" s="48">
        <v>0</v>
      </c>
      <c r="T27" s="48">
        <v>0</v>
      </c>
      <c r="U27" s="47">
        <v>0</v>
      </c>
      <c r="V27" s="48">
        <v>1</v>
      </c>
      <c r="W27" s="48">
        <v>0</v>
      </c>
      <c r="X27" s="48">
        <v>0</v>
      </c>
      <c r="Y27" s="48">
        <v>0</v>
      </c>
      <c r="Z27" s="47">
        <v>1</v>
      </c>
      <c r="AA27" s="48">
        <v>0</v>
      </c>
      <c r="AB27" s="48">
        <v>0</v>
      </c>
      <c r="AC27" s="48">
        <v>0</v>
      </c>
      <c r="AD27" s="48">
        <v>0</v>
      </c>
      <c r="AE27" s="47">
        <v>0</v>
      </c>
      <c r="AF27" s="45">
        <v>0</v>
      </c>
      <c r="AG27" s="45">
        <v>0</v>
      </c>
      <c r="AH27" s="45">
        <v>0</v>
      </c>
      <c r="AI27" s="45">
        <v>0</v>
      </c>
      <c r="AJ27" s="44">
        <v>0</v>
      </c>
      <c r="AK27" s="48">
        <v>4</v>
      </c>
      <c r="AL27" s="48">
        <v>5</v>
      </c>
      <c r="AM27" s="48">
        <v>0</v>
      </c>
      <c r="AN27" s="48">
        <v>0</v>
      </c>
      <c r="AO27" s="47">
        <v>9</v>
      </c>
      <c r="AP27" s="48">
        <v>0</v>
      </c>
      <c r="AQ27" s="48">
        <v>0</v>
      </c>
      <c r="AR27" s="48">
        <v>0</v>
      </c>
      <c r="AS27" s="48">
        <v>0</v>
      </c>
      <c r="AT27" s="47">
        <v>0</v>
      </c>
    </row>
    <row r="28" spans="1:46" ht="17.100000000000001" customHeight="1" x14ac:dyDescent="0.25">
      <c r="A28" s="42" t="s">
        <v>557</v>
      </c>
      <c r="B28" s="43"/>
      <c r="C28" s="43"/>
      <c r="D28" s="43"/>
      <c r="E28" s="43"/>
      <c r="F28" s="44"/>
      <c r="G28" s="45"/>
      <c r="H28" s="45"/>
      <c r="I28" s="45"/>
      <c r="J28" s="45"/>
      <c r="K28" s="44"/>
      <c r="L28" s="45"/>
      <c r="M28" s="45"/>
      <c r="N28" s="45"/>
      <c r="O28" s="45"/>
      <c r="P28" s="44"/>
      <c r="Q28" s="45"/>
      <c r="R28" s="45"/>
      <c r="S28" s="45"/>
      <c r="T28" s="45"/>
      <c r="U28" s="44"/>
      <c r="V28" s="45"/>
      <c r="W28" s="45"/>
      <c r="X28" s="45"/>
      <c r="Y28" s="45"/>
      <c r="Z28" s="44"/>
      <c r="AA28" s="45"/>
      <c r="AB28" s="45"/>
      <c r="AC28" s="45"/>
      <c r="AD28" s="45"/>
      <c r="AE28" s="44"/>
      <c r="AF28" s="45"/>
      <c r="AG28" s="45"/>
      <c r="AH28" s="45"/>
      <c r="AI28" s="45"/>
      <c r="AJ28" s="44"/>
      <c r="AK28" s="45"/>
      <c r="AL28" s="45"/>
      <c r="AM28" s="45"/>
      <c r="AN28" s="45"/>
      <c r="AO28" s="44"/>
      <c r="AP28" s="45"/>
      <c r="AQ28" s="45"/>
      <c r="AR28" s="45"/>
      <c r="AS28" s="45"/>
      <c r="AT28" s="44"/>
    </row>
    <row r="29" spans="1:46" ht="17.100000000000001" customHeight="1" x14ac:dyDescent="0.25">
      <c r="A29" s="46" t="s">
        <v>51</v>
      </c>
      <c r="B29" s="43">
        <v>5145</v>
      </c>
      <c r="C29" s="43">
        <v>3267</v>
      </c>
      <c r="D29" s="43">
        <v>23</v>
      </c>
      <c r="E29" s="43">
        <v>21</v>
      </c>
      <c r="F29" s="47">
        <v>8456</v>
      </c>
      <c r="G29" s="48">
        <v>1177</v>
      </c>
      <c r="H29" s="48">
        <v>872</v>
      </c>
      <c r="I29" s="48">
        <v>10</v>
      </c>
      <c r="J29" s="48">
        <v>21</v>
      </c>
      <c r="K29" s="47">
        <v>2080</v>
      </c>
      <c r="L29" s="48">
        <v>1367</v>
      </c>
      <c r="M29" s="48">
        <v>886</v>
      </c>
      <c r="N29" s="48">
        <v>6</v>
      </c>
      <c r="O29" s="48">
        <v>0</v>
      </c>
      <c r="P29" s="47">
        <v>2259</v>
      </c>
      <c r="Q29" s="48">
        <v>928</v>
      </c>
      <c r="R29" s="48">
        <v>541</v>
      </c>
      <c r="S29" s="48">
        <v>7</v>
      </c>
      <c r="T29" s="48">
        <v>0</v>
      </c>
      <c r="U29" s="47">
        <v>1476</v>
      </c>
      <c r="V29" s="48">
        <v>1615</v>
      </c>
      <c r="W29" s="48">
        <v>944</v>
      </c>
      <c r="X29" s="48">
        <v>0</v>
      </c>
      <c r="Y29" s="48">
        <v>0</v>
      </c>
      <c r="Z29" s="47">
        <v>2559</v>
      </c>
      <c r="AA29" s="48">
        <v>58</v>
      </c>
      <c r="AB29" s="48">
        <v>24</v>
      </c>
      <c r="AC29" s="48">
        <v>0</v>
      </c>
      <c r="AD29" s="48">
        <v>0</v>
      </c>
      <c r="AE29" s="47">
        <v>82</v>
      </c>
      <c r="AF29" s="45">
        <v>0</v>
      </c>
      <c r="AG29" s="45">
        <v>0</v>
      </c>
      <c r="AH29" s="45">
        <v>0</v>
      </c>
      <c r="AI29" s="45">
        <v>0</v>
      </c>
      <c r="AJ29" s="44">
        <v>0</v>
      </c>
      <c r="AK29" s="48">
        <v>0</v>
      </c>
      <c r="AL29" s="48">
        <v>0</v>
      </c>
      <c r="AM29" s="48">
        <v>0</v>
      </c>
      <c r="AN29" s="48">
        <v>0</v>
      </c>
      <c r="AO29" s="47">
        <v>0</v>
      </c>
      <c r="AP29" s="48">
        <v>0</v>
      </c>
      <c r="AQ29" s="48">
        <v>0</v>
      </c>
      <c r="AR29" s="48">
        <v>0</v>
      </c>
      <c r="AS29" s="48">
        <v>0</v>
      </c>
      <c r="AT29" s="47">
        <v>0</v>
      </c>
    </row>
    <row r="30" spans="1:46" ht="17.100000000000001" customHeight="1" x14ac:dyDescent="0.25">
      <c r="A30" s="46" t="s">
        <v>558</v>
      </c>
      <c r="B30" s="43">
        <v>103</v>
      </c>
      <c r="C30" s="43">
        <v>74</v>
      </c>
      <c r="D30" s="43">
        <v>1</v>
      </c>
      <c r="E30" s="43">
        <v>3</v>
      </c>
      <c r="F30" s="47">
        <v>181</v>
      </c>
      <c r="G30" s="48">
        <v>1</v>
      </c>
      <c r="H30" s="48">
        <v>0</v>
      </c>
      <c r="I30" s="48">
        <v>0</v>
      </c>
      <c r="J30" s="48">
        <v>0</v>
      </c>
      <c r="K30" s="47">
        <v>1</v>
      </c>
      <c r="L30" s="48">
        <v>1</v>
      </c>
      <c r="M30" s="48">
        <v>3</v>
      </c>
      <c r="N30" s="48">
        <v>0</v>
      </c>
      <c r="O30" s="48">
        <v>0</v>
      </c>
      <c r="P30" s="47">
        <v>4</v>
      </c>
      <c r="Q30" s="48">
        <v>2</v>
      </c>
      <c r="R30" s="48">
        <v>1</v>
      </c>
      <c r="S30" s="48">
        <v>0</v>
      </c>
      <c r="T30" s="48">
        <v>0</v>
      </c>
      <c r="U30" s="47">
        <v>3</v>
      </c>
      <c r="V30" s="48">
        <v>1</v>
      </c>
      <c r="W30" s="48">
        <v>2</v>
      </c>
      <c r="X30" s="48">
        <v>0</v>
      </c>
      <c r="Y30" s="48">
        <v>0</v>
      </c>
      <c r="Z30" s="47">
        <v>3</v>
      </c>
      <c r="AA30" s="48">
        <v>26</v>
      </c>
      <c r="AB30" s="48">
        <v>13</v>
      </c>
      <c r="AC30" s="48">
        <v>0</v>
      </c>
      <c r="AD30" s="48">
        <v>0</v>
      </c>
      <c r="AE30" s="47">
        <v>39</v>
      </c>
      <c r="AF30" s="45">
        <v>0</v>
      </c>
      <c r="AG30" s="45">
        <v>0</v>
      </c>
      <c r="AH30" s="45">
        <v>0</v>
      </c>
      <c r="AI30" s="45">
        <v>0</v>
      </c>
      <c r="AJ30" s="44">
        <v>0</v>
      </c>
      <c r="AK30" s="48">
        <v>26</v>
      </c>
      <c r="AL30" s="48">
        <v>27</v>
      </c>
      <c r="AM30" s="48">
        <v>1</v>
      </c>
      <c r="AN30" s="48">
        <v>0</v>
      </c>
      <c r="AO30" s="47">
        <v>54</v>
      </c>
      <c r="AP30" s="48">
        <v>46</v>
      </c>
      <c r="AQ30" s="48">
        <v>28</v>
      </c>
      <c r="AR30" s="48">
        <v>0</v>
      </c>
      <c r="AS30" s="48">
        <v>3</v>
      </c>
      <c r="AT30" s="47">
        <v>77</v>
      </c>
    </row>
    <row r="31" spans="1:46" ht="17.100000000000001" customHeight="1" x14ac:dyDescent="0.25">
      <c r="A31" s="46" t="s">
        <v>559</v>
      </c>
      <c r="B31" s="43">
        <v>616</v>
      </c>
      <c r="C31" s="43">
        <v>182</v>
      </c>
      <c r="D31" s="43">
        <v>0</v>
      </c>
      <c r="E31" s="43">
        <v>12</v>
      </c>
      <c r="F31" s="47">
        <v>810</v>
      </c>
      <c r="G31" s="48">
        <v>1</v>
      </c>
      <c r="H31" s="48">
        <v>0</v>
      </c>
      <c r="I31" s="48">
        <v>0</v>
      </c>
      <c r="J31" s="48">
        <v>0</v>
      </c>
      <c r="K31" s="47">
        <v>1</v>
      </c>
      <c r="L31" s="48">
        <v>0</v>
      </c>
      <c r="M31" s="48">
        <v>0</v>
      </c>
      <c r="N31" s="48">
        <v>0</v>
      </c>
      <c r="O31" s="48">
        <v>0</v>
      </c>
      <c r="P31" s="47">
        <v>0</v>
      </c>
      <c r="Q31" s="48">
        <v>0</v>
      </c>
      <c r="R31" s="48">
        <v>0</v>
      </c>
      <c r="S31" s="48">
        <v>0</v>
      </c>
      <c r="T31" s="48">
        <v>0</v>
      </c>
      <c r="U31" s="47">
        <v>0</v>
      </c>
      <c r="V31" s="48">
        <v>1</v>
      </c>
      <c r="W31" s="48">
        <v>0</v>
      </c>
      <c r="X31" s="48">
        <v>0</v>
      </c>
      <c r="Y31" s="48">
        <v>0</v>
      </c>
      <c r="Z31" s="47">
        <v>1</v>
      </c>
      <c r="AA31" s="48">
        <v>0</v>
      </c>
      <c r="AB31" s="48">
        <v>0</v>
      </c>
      <c r="AC31" s="48">
        <v>0</v>
      </c>
      <c r="AD31" s="48">
        <v>0</v>
      </c>
      <c r="AE31" s="47">
        <v>0</v>
      </c>
      <c r="AF31" s="45">
        <v>0</v>
      </c>
      <c r="AG31" s="45">
        <v>0</v>
      </c>
      <c r="AH31" s="45">
        <v>0</v>
      </c>
      <c r="AI31" s="45">
        <v>0</v>
      </c>
      <c r="AJ31" s="44">
        <v>0</v>
      </c>
      <c r="AK31" s="48">
        <v>10</v>
      </c>
      <c r="AL31" s="48">
        <v>10</v>
      </c>
      <c r="AM31" s="48">
        <v>0</v>
      </c>
      <c r="AN31" s="48">
        <v>0</v>
      </c>
      <c r="AO31" s="47">
        <v>20</v>
      </c>
      <c r="AP31" s="48">
        <v>604</v>
      </c>
      <c r="AQ31" s="48">
        <v>172</v>
      </c>
      <c r="AR31" s="48">
        <v>0</v>
      </c>
      <c r="AS31" s="48">
        <v>12</v>
      </c>
      <c r="AT31" s="47">
        <v>788</v>
      </c>
    </row>
  </sheetData>
  <mergeCells count="17">
    <mergeCell ref="A7:AT7"/>
    <mergeCell ref="A5:AT5"/>
    <mergeCell ref="A6:AT6"/>
    <mergeCell ref="AL4:AQ4"/>
    <mergeCell ref="A1:AT1"/>
    <mergeCell ref="A2:AT2"/>
    <mergeCell ref="A3:AT3"/>
    <mergeCell ref="AF8:AJ8"/>
    <mergeCell ref="AK8:AO8"/>
    <mergeCell ref="AP8:AT8"/>
    <mergeCell ref="B8:F8"/>
    <mergeCell ref="A8:A9"/>
    <mergeCell ref="G8:K8"/>
    <mergeCell ref="L8:P8"/>
    <mergeCell ref="Q8:U8"/>
    <mergeCell ref="V8:Z8"/>
    <mergeCell ref="AA8:AE8"/>
  </mergeCells>
  <printOptions horizontalCentered="1"/>
  <pageMargins left="0.25" right="0.25" top="0.75" bottom="0.75" header="0.3" footer="0.3"/>
  <pageSetup paperSize="5" scale="9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66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A1"/>
    </sheetView>
  </sheetViews>
  <sheetFormatPr defaultColWidth="7.140625" defaultRowHeight="12" x14ac:dyDescent="0.25"/>
  <cols>
    <col min="1" max="1" width="7.7109375" style="4" customWidth="1"/>
    <col min="2" max="2" width="5.5703125" style="5" customWidth="1"/>
    <col min="3" max="3" width="33.42578125" style="5" customWidth="1"/>
    <col min="4" max="4" width="7" style="3" customWidth="1"/>
    <col min="5" max="6" width="8" style="3" customWidth="1"/>
    <col min="7" max="12" width="7" style="3" customWidth="1"/>
    <col min="13" max="13" width="5.42578125" style="3" customWidth="1"/>
    <col min="14" max="18" width="7" style="3" customWidth="1"/>
    <col min="19" max="20" width="4.42578125" style="3" bestFit="1" customWidth="1"/>
    <col min="21" max="27" width="5.42578125" style="3" customWidth="1"/>
    <col min="28" max="16384" width="7.140625" style="3"/>
  </cols>
  <sheetData>
    <row r="1" spans="1:27" ht="15" x14ac:dyDescent="0.25">
      <c r="A1" s="145" t="s">
        <v>11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7" ht="12.75" x14ac:dyDescent="0.25">
      <c r="A2" s="146" t="s">
        <v>12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7" ht="12.75" x14ac:dyDescent="0.25">
      <c r="A3" s="146" t="s">
        <v>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27" ht="15" x14ac:dyDescent="0.2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55">
        <v>44145</v>
      </c>
      <c r="X4" s="156"/>
      <c r="Y4" s="156"/>
      <c r="Z4" s="2"/>
      <c r="AA4" s="33" t="s">
        <v>41</v>
      </c>
    </row>
    <row r="5" spans="1:27" ht="15" x14ac:dyDescent="0.25">
      <c r="A5" s="142" t="s">
        <v>42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</row>
    <row r="6" spans="1:27" ht="12.75" x14ac:dyDescent="0.25">
      <c r="A6" s="154" t="s">
        <v>43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</row>
    <row r="7" spans="1:27" x14ac:dyDescent="0.25">
      <c r="A7" s="141" t="s">
        <v>44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1:27" x14ac:dyDescent="0.25">
      <c r="A8" s="157" t="s">
        <v>45</v>
      </c>
      <c r="B8" s="157"/>
      <c r="C8" s="157"/>
      <c r="D8" s="158" t="s">
        <v>16</v>
      </c>
      <c r="E8" s="158"/>
      <c r="F8" s="158"/>
      <c r="G8" s="159" t="s">
        <v>46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</row>
    <row r="9" spans="1:27" x14ac:dyDescent="0.25">
      <c r="A9" s="157"/>
      <c r="B9" s="157"/>
      <c r="C9" s="157"/>
      <c r="D9" s="158"/>
      <c r="E9" s="158"/>
      <c r="F9" s="158"/>
      <c r="G9" s="159" t="s">
        <v>17</v>
      </c>
      <c r="H9" s="159"/>
      <c r="I9" s="159"/>
      <c r="J9" s="159" t="s">
        <v>18</v>
      </c>
      <c r="K9" s="159"/>
      <c r="L9" s="159"/>
      <c r="M9" s="159" t="s">
        <v>19</v>
      </c>
      <c r="N9" s="159"/>
      <c r="O9" s="159"/>
      <c r="P9" s="159" t="s">
        <v>20</v>
      </c>
      <c r="Q9" s="159"/>
      <c r="R9" s="159"/>
      <c r="S9" s="160" t="s">
        <v>24</v>
      </c>
      <c r="T9" s="160"/>
      <c r="U9" s="160"/>
      <c r="V9" s="159" t="s">
        <v>47</v>
      </c>
      <c r="W9" s="159"/>
      <c r="X9" s="159"/>
      <c r="Y9" s="159" t="s">
        <v>48</v>
      </c>
      <c r="Z9" s="159"/>
      <c r="AA9" s="159"/>
    </row>
    <row r="10" spans="1:27" ht="15" x14ac:dyDescent="0.25">
      <c r="A10" s="157"/>
      <c r="B10" s="157"/>
      <c r="C10" s="157"/>
      <c r="D10" s="21" t="s">
        <v>26</v>
      </c>
      <c r="E10" s="21" t="s">
        <v>25</v>
      </c>
      <c r="F10" s="21" t="s">
        <v>49</v>
      </c>
      <c r="G10" s="22" t="s">
        <v>26</v>
      </c>
      <c r="H10" s="22" t="s">
        <v>25</v>
      </c>
      <c r="I10" s="22" t="s">
        <v>49</v>
      </c>
      <c r="J10" s="22" t="s">
        <v>26</v>
      </c>
      <c r="K10" s="22" t="s">
        <v>25</v>
      </c>
      <c r="L10" s="22" t="s">
        <v>49</v>
      </c>
      <c r="M10" s="22" t="s">
        <v>26</v>
      </c>
      <c r="N10" s="22" t="s">
        <v>25</v>
      </c>
      <c r="O10" s="22" t="s">
        <v>49</v>
      </c>
      <c r="P10" s="22" t="s">
        <v>26</v>
      </c>
      <c r="Q10" s="22" t="s">
        <v>25</v>
      </c>
      <c r="R10" s="22" t="s">
        <v>49</v>
      </c>
      <c r="S10" s="22" t="s">
        <v>26</v>
      </c>
      <c r="T10" s="22" t="s">
        <v>25</v>
      </c>
      <c r="U10" s="22" t="s">
        <v>49</v>
      </c>
      <c r="V10" s="22" t="s">
        <v>26</v>
      </c>
      <c r="W10" s="22" t="s">
        <v>25</v>
      </c>
      <c r="X10" s="22" t="s">
        <v>49</v>
      </c>
      <c r="Y10" s="22" t="s">
        <v>26</v>
      </c>
      <c r="Z10" s="22" t="s">
        <v>25</v>
      </c>
      <c r="AA10" s="22" t="s">
        <v>49</v>
      </c>
    </row>
    <row r="11" spans="1:27" s="1" customFormat="1" ht="15" x14ac:dyDescent="0.25">
      <c r="A11" s="151" t="s">
        <v>50</v>
      </c>
      <c r="B11" s="151"/>
      <c r="C11" s="151"/>
      <c r="D11" s="23">
        <f t="shared" ref="D11:E28" si="0">G11+J11+M11+P11+S11+V11+Y11</f>
        <v>4996</v>
      </c>
      <c r="E11" s="23">
        <f t="shared" si="0"/>
        <v>8018</v>
      </c>
      <c r="F11" s="23">
        <f t="shared" ref="F11:F47" si="1">SUM(D11:E11)</f>
        <v>13014</v>
      </c>
      <c r="G11" s="23">
        <f>SUM(G12:G15)</f>
        <v>1330</v>
      </c>
      <c r="H11" s="23">
        <f t="shared" ref="H11:AA11" si="2">SUM(H12:H15)</f>
        <v>1921</v>
      </c>
      <c r="I11" s="23">
        <f t="shared" si="2"/>
        <v>3251</v>
      </c>
      <c r="J11" s="23">
        <f t="shared" si="2"/>
        <v>1299</v>
      </c>
      <c r="K11" s="23">
        <f t="shared" si="2"/>
        <v>1912</v>
      </c>
      <c r="L11" s="23">
        <f t="shared" si="2"/>
        <v>3211</v>
      </c>
      <c r="M11" s="23">
        <f t="shared" si="2"/>
        <v>805</v>
      </c>
      <c r="N11" s="23">
        <f t="shared" si="2"/>
        <v>1451</v>
      </c>
      <c r="O11" s="23">
        <f t="shared" si="2"/>
        <v>2256</v>
      </c>
      <c r="P11" s="23">
        <f t="shared" si="2"/>
        <v>1356</v>
      </c>
      <c r="Q11" s="23">
        <f t="shared" si="2"/>
        <v>2389</v>
      </c>
      <c r="R11" s="23">
        <f t="shared" si="2"/>
        <v>3745</v>
      </c>
      <c r="S11" s="23">
        <f t="shared" si="2"/>
        <v>29</v>
      </c>
      <c r="T11" s="23">
        <f t="shared" si="2"/>
        <v>58</v>
      </c>
      <c r="U11" s="23">
        <f t="shared" si="2"/>
        <v>87</v>
      </c>
      <c r="V11" s="23">
        <f t="shared" si="2"/>
        <v>119</v>
      </c>
      <c r="W11" s="23">
        <f t="shared" si="2"/>
        <v>203</v>
      </c>
      <c r="X11" s="23">
        <f t="shared" si="2"/>
        <v>322</v>
      </c>
      <c r="Y11" s="23">
        <f t="shared" si="2"/>
        <v>58</v>
      </c>
      <c r="Z11" s="23">
        <f t="shared" si="2"/>
        <v>84</v>
      </c>
      <c r="AA11" s="23">
        <f t="shared" si="2"/>
        <v>142</v>
      </c>
    </row>
    <row r="12" spans="1:27" s="1" customFormat="1" ht="15" x14ac:dyDescent="0.2">
      <c r="A12" s="152">
        <v>5</v>
      </c>
      <c r="B12" s="153" t="s">
        <v>51</v>
      </c>
      <c r="C12" s="153"/>
      <c r="D12" s="24">
        <f t="shared" si="0"/>
        <v>4826</v>
      </c>
      <c r="E12" s="24">
        <f t="shared" si="0"/>
        <v>7827</v>
      </c>
      <c r="F12" s="24">
        <f t="shared" si="1"/>
        <v>12653</v>
      </c>
      <c r="G12" s="25">
        <f t="shared" ref="G12:AA12" si="3">G18+G31+G35+G50+G64+G71+G76+G94+G100+G102+G108+G126+G140+G146</f>
        <v>1294</v>
      </c>
      <c r="H12" s="25">
        <f t="shared" si="3"/>
        <v>1909</v>
      </c>
      <c r="I12" s="25">
        <f t="shared" si="3"/>
        <v>3203</v>
      </c>
      <c r="J12" s="25">
        <f t="shared" si="3"/>
        <v>1267</v>
      </c>
      <c r="K12" s="25">
        <f t="shared" si="3"/>
        <v>1903</v>
      </c>
      <c r="L12" s="25">
        <f t="shared" si="3"/>
        <v>3170</v>
      </c>
      <c r="M12" s="25">
        <f t="shared" si="3"/>
        <v>800</v>
      </c>
      <c r="N12" s="25">
        <f t="shared" si="3"/>
        <v>1448</v>
      </c>
      <c r="O12" s="25">
        <f t="shared" si="3"/>
        <v>2248</v>
      </c>
      <c r="P12" s="25">
        <f t="shared" si="3"/>
        <v>1352</v>
      </c>
      <c r="Q12" s="25">
        <f t="shared" si="3"/>
        <v>2378</v>
      </c>
      <c r="R12" s="25">
        <f t="shared" si="3"/>
        <v>3730</v>
      </c>
      <c r="S12" s="25">
        <f t="shared" si="3"/>
        <v>29</v>
      </c>
      <c r="T12" s="25">
        <f t="shared" si="3"/>
        <v>58</v>
      </c>
      <c r="U12" s="25">
        <f t="shared" si="3"/>
        <v>87</v>
      </c>
      <c r="V12" s="25">
        <f t="shared" si="3"/>
        <v>84</v>
      </c>
      <c r="W12" s="25">
        <f t="shared" si="3"/>
        <v>131</v>
      </c>
      <c r="X12" s="25">
        <f t="shared" si="3"/>
        <v>215</v>
      </c>
      <c r="Y12" s="25">
        <f t="shared" si="3"/>
        <v>0</v>
      </c>
      <c r="Z12" s="25">
        <f t="shared" si="3"/>
        <v>0</v>
      </c>
      <c r="AA12" s="25">
        <f t="shared" si="3"/>
        <v>0</v>
      </c>
    </row>
    <row r="13" spans="1:27" s="1" customFormat="1" ht="15" x14ac:dyDescent="0.2">
      <c r="A13" s="152"/>
      <c r="B13" s="153" t="s">
        <v>52</v>
      </c>
      <c r="C13" s="153"/>
      <c r="D13" s="24">
        <f t="shared" si="0"/>
        <v>3</v>
      </c>
      <c r="E13" s="24">
        <f t="shared" si="0"/>
        <v>9</v>
      </c>
      <c r="F13" s="24">
        <f t="shared" si="1"/>
        <v>12</v>
      </c>
      <c r="G13" s="25">
        <f>G121</f>
        <v>1</v>
      </c>
      <c r="H13" s="25">
        <f>H121</f>
        <v>3</v>
      </c>
      <c r="I13" s="25">
        <f t="shared" ref="I13:I15" si="4">SUM(G13:H13)</f>
        <v>4</v>
      </c>
      <c r="J13" s="25">
        <f>J121</f>
        <v>1</v>
      </c>
      <c r="K13" s="25">
        <f>K121</f>
        <v>0</v>
      </c>
      <c r="L13" s="25">
        <f t="shared" ref="L13:L15" si="5">SUM(J13:K13)</f>
        <v>1</v>
      </c>
      <c r="M13" s="25">
        <f>M121</f>
        <v>0</v>
      </c>
      <c r="N13" s="25">
        <f>N121</f>
        <v>1</v>
      </c>
      <c r="O13" s="25">
        <f t="shared" ref="O13:O15" si="6">SUM(M13:N13)</f>
        <v>1</v>
      </c>
      <c r="P13" s="25">
        <f>P121</f>
        <v>1</v>
      </c>
      <c r="Q13" s="25">
        <f>Q121</f>
        <v>5</v>
      </c>
      <c r="R13" s="25">
        <f t="shared" ref="R13:R15" si="7">SUM(P13:Q13)</f>
        <v>6</v>
      </c>
      <c r="S13" s="25">
        <f>S121</f>
        <v>0</v>
      </c>
      <c r="T13" s="25">
        <f>T121</f>
        <v>0</v>
      </c>
      <c r="U13" s="25">
        <f t="shared" ref="U13:U15" si="8">SUM(S13:T13)</f>
        <v>0</v>
      </c>
      <c r="V13" s="25">
        <f>V121</f>
        <v>0</v>
      </c>
      <c r="W13" s="25">
        <f>W121</f>
        <v>0</v>
      </c>
      <c r="X13" s="25">
        <f t="shared" ref="X13:X15" si="9">SUM(V13:W13)</f>
        <v>0</v>
      </c>
      <c r="Y13" s="25">
        <f>Y121</f>
        <v>0</v>
      </c>
      <c r="Z13" s="25">
        <f>Z121</f>
        <v>0</v>
      </c>
      <c r="AA13" s="25">
        <f t="shared" ref="AA13:AA15" si="10">SUM(Y13:Z13)</f>
        <v>0</v>
      </c>
    </row>
    <row r="14" spans="1:27" s="1" customFormat="1" ht="15" x14ac:dyDescent="0.2">
      <c r="A14" s="152"/>
      <c r="B14" s="153" t="s">
        <v>53</v>
      </c>
      <c r="C14" s="153"/>
      <c r="D14" s="24">
        <f t="shared" si="0"/>
        <v>64</v>
      </c>
      <c r="E14" s="24">
        <f t="shared" si="0"/>
        <v>15</v>
      </c>
      <c r="F14" s="24">
        <f t="shared" si="1"/>
        <v>79</v>
      </c>
      <c r="G14" s="25">
        <f>G115+G117</f>
        <v>31</v>
      </c>
      <c r="H14" s="25">
        <f>H115+H117</f>
        <v>7</v>
      </c>
      <c r="I14" s="25">
        <f t="shared" si="4"/>
        <v>38</v>
      </c>
      <c r="J14" s="25">
        <f>J115+J117</f>
        <v>28</v>
      </c>
      <c r="K14" s="25">
        <f>K115+K117</f>
        <v>6</v>
      </c>
      <c r="L14" s="25">
        <f t="shared" si="5"/>
        <v>34</v>
      </c>
      <c r="M14" s="25">
        <f>M115+M117</f>
        <v>4</v>
      </c>
      <c r="N14" s="25">
        <f>N115+N117</f>
        <v>0</v>
      </c>
      <c r="O14" s="25">
        <f t="shared" si="6"/>
        <v>4</v>
      </c>
      <c r="P14" s="25">
        <f>P115+P117</f>
        <v>1</v>
      </c>
      <c r="Q14" s="25">
        <f>Q115+Q117</f>
        <v>2</v>
      </c>
      <c r="R14" s="25">
        <f t="shared" si="7"/>
        <v>3</v>
      </c>
      <c r="S14" s="25">
        <f>S115+S117</f>
        <v>0</v>
      </c>
      <c r="T14" s="25">
        <f>T115+T117</f>
        <v>0</v>
      </c>
      <c r="U14" s="25">
        <f t="shared" si="8"/>
        <v>0</v>
      </c>
      <c r="V14" s="25">
        <f>V115+V117</f>
        <v>0</v>
      </c>
      <c r="W14" s="25">
        <f>W115+W117</f>
        <v>0</v>
      </c>
      <c r="X14" s="25">
        <f t="shared" si="9"/>
        <v>0</v>
      </c>
      <c r="Y14" s="25">
        <f>Y115+Y117</f>
        <v>0</v>
      </c>
      <c r="Z14" s="25">
        <f>Z115+Z117</f>
        <v>0</v>
      </c>
      <c r="AA14" s="25">
        <f t="shared" si="10"/>
        <v>0</v>
      </c>
    </row>
    <row r="15" spans="1:27" s="1" customFormat="1" ht="15" x14ac:dyDescent="0.2">
      <c r="A15" s="152"/>
      <c r="B15" s="153" t="s">
        <v>48</v>
      </c>
      <c r="C15" s="153"/>
      <c r="D15" s="24">
        <f t="shared" si="0"/>
        <v>103</v>
      </c>
      <c r="E15" s="24">
        <f t="shared" si="0"/>
        <v>167</v>
      </c>
      <c r="F15" s="24">
        <f t="shared" si="1"/>
        <v>270</v>
      </c>
      <c r="G15" s="25">
        <f>G157</f>
        <v>4</v>
      </c>
      <c r="H15" s="25">
        <f>H157</f>
        <v>2</v>
      </c>
      <c r="I15" s="25">
        <f t="shared" si="4"/>
        <v>6</v>
      </c>
      <c r="J15" s="25">
        <f>J157</f>
        <v>3</v>
      </c>
      <c r="K15" s="25">
        <f>K157</f>
        <v>3</v>
      </c>
      <c r="L15" s="25">
        <f t="shared" si="5"/>
        <v>6</v>
      </c>
      <c r="M15" s="25">
        <f>M157</f>
        <v>1</v>
      </c>
      <c r="N15" s="25">
        <f>N157</f>
        <v>2</v>
      </c>
      <c r="O15" s="25">
        <f t="shared" si="6"/>
        <v>3</v>
      </c>
      <c r="P15" s="25">
        <f>P157</f>
        <v>2</v>
      </c>
      <c r="Q15" s="25">
        <f>Q157</f>
        <v>4</v>
      </c>
      <c r="R15" s="25">
        <f t="shared" si="7"/>
        <v>6</v>
      </c>
      <c r="S15" s="25">
        <f>S157</f>
        <v>0</v>
      </c>
      <c r="T15" s="25">
        <f>T157</f>
        <v>0</v>
      </c>
      <c r="U15" s="25">
        <f t="shared" si="8"/>
        <v>0</v>
      </c>
      <c r="V15" s="25">
        <f>V157</f>
        <v>35</v>
      </c>
      <c r="W15" s="25">
        <f>W157</f>
        <v>72</v>
      </c>
      <c r="X15" s="25">
        <f t="shared" si="9"/>
        <v>107</v>
      </c>
      <c r="Y15" s="25">
        <f>Y157</f>
        <v>58</v>
      </c>
      <c r="Z15" s="25">
        <f>Z157</f>
        <v>84</v>
      </c>
      <c r="AA15" s="25">
        <f t="shared" si="10"/>
        <v>142</v>
      </c>
    </row>
    <row r="16" spans="1:27" x14ac:dyDescent="0.2">
      <c r="A16" s="148" t="s">
        <v>54</v>
      </c>
      <c r="B16" s="148"/>
      <c r="C16" s="148"/>
      <c r="D16" s="24">
        <f t="shared" si="0"/>
        <v>993</v>
      </c>
      <c r="E16" s="24">
        <f t="shared" si="0"/>
        <v>1031</v>
      </c>
      <c r="F16" s="24">
        <f t="shared" si="1"/>
        <v>2024</v>
      </c>
      <c r="G16" s="25">
        <f t="shared" ref="G16:AA16" si="11">SUBTOTAL(9,G19:G28)</f>
        <v>294</v>
      </c>
      <c r="H16" s="25">
        <f t="shared" si="11"/>
        <v>269</v>
      </c>
      <c r="I16" s="25">
        <f t="shared" si="11"/>
        <v>563</v>
      </c>
      <c r="J16" s="25">
        <f t="shared" si="11"/>
        <v>276</v>
      </c>
      <c r="K16" s="25">
        <f t="shared" si="11"/>
        <v>231</v>
      </c>
      <c r="L16" s="25">
        <f t="shared" si="11"/>
        <v>507</v>
      </c>
      <c r="M16" s="25">
        <f t="shared" si="11"/>
        <v>154</v>
      </c>
      <c r="N16" s="25">
        <f t="shared" si="11"/>
        <v>191</v>
      </c>
      <c r="O16" s="25">
        <f t="shared" si="11"/>
        <v>345</v>
      </c>
      <c r="P16" s="25">
        <f t="shared" si="11"/>
        <v>238</v>
      </c>
      <c r="Q16" s="25">
        <f t="shared" si="11"/>
        <v>308</v>
      </c>
      <c r="R16" s="25">
        <f t="shared" si="11"/>
        <v>546</v>
      </c>
      <c r="S16" s="25">
        <f t="shared" si="11"/>
        <v>5</v>
      </c>
      <c r="T16" s="25">
        <f t="shared" si="11"/>
        <v>6</v>
      </c>
      <c r="U16" s="25">
        <f t="shared" si="11"/>
        <v>11</v>
      </c>
      <c r="V16" s="25">
        <f t="shared" si="11"/>
        <v>26</v>
      </c>
      <c r="W16" s="25">
        <f t="shared" si="11"/>
        <v>26</v>
      </c>
      <c r="X16" s="25">
        <f t="shared" si="11"/>
        <v>52</v>
      </c>
      <c r="Y16" s="25">
        <f t="shared" si="11"/>
        <v>0</v>
      </c>
      <c r="Z16" s="25">
        <f t="shared" si="11"/>
        <v>0</v>
      </c>
      <c r="AA16" s="25">
        <f t="shared" si="11"/>
        <v>0</v>
      </c>
    </row>
    <row r="17" spans="1:27" x14ac:dyDescent="0.2">
      <c r="A17" s="149" t="s">
        <v>38</v>
      </c>
      <c r="B17" s="149"/>
      <c r="C17" s="149"/>
      <c r="D17" s="24">
        <f t="shared" si="0"/>
        <v>993</v>
      </c>
      <c r="E17" s="24">
        <f t="shared" si="0"/>
        <v>1031</v>
      </c>
      <c r="F17" s="24">
        <f t="shared" si="1"/>
        <v>2024</v>
      </c>
      <c r="G17" s="25">
        <f>SUBTOTAL(9,G19:G28)</f>
        <v>294</v>
      </c>
      <c r="H17" s="25">
        <f t="shared" ref="H17:AA17" si="12">SUBTOTAL(9,H19:H28)</f>
        <v>269</v>
      </c>
      <c r="I17" s="25">
        <f t="shared" si="12"/>
        <v>563</v>
      </c>
      <c r="J17" s="25">
        <f t="shared" si="12"/>
        <v>276</v>
      </c>
      <c r="K17" s="25">
        <f t="shared" si="12"/>
        <v>231</v>
      </c>
      <c r="L17" s="25">
        <f t="shared" si="12"/>
        <v>507</v>
      </c>
      <c r="M17" s="25">
        <f t="shared" si="12"/>
        <v>154</v>
      </c>
      <c r="N17" s="25">
        <f t="shared" si="12"/>
        <v>191</v>
      </c>
      <c r="O17" s="25">
        <f t="shared" si="12"/>
        <v>345</v>
      </c>
      <c r="P17" s="25">
        <f t="shared" si="12"/>
        <v>238</v>
      </c>
      <c r="Q17" s="25">
        <f t="shared" si="12"/>
        <v>308</v>
      </c>
      <c r="R17" s="25">
        <f t="shared" si="12"/>
        <v>546</v>
      </c>
      <c r="S17" s="25">
        <f t="shared" si="12"/>
        <v>5</v>
      </c>
      <c r="T17" s="25">
        <f t="shared" si="12"/>
        <v>6</v>
      </c>
      <c r="U17" s="25">
        <f t="shared" si="12"/>
        <v>11</v>
      </c>
      <c r="V17" s="25">
        <f t="shared" si="12"/>
        <v>26</v>
      </c>
      <c r="W17" s="25">
        <f t="shared" si="12"/>
        <v>26</v>
      </c>
      <c r="X17" s="25">
        <f t="shared" si="12"/>
        <v>52</v>
      </c>
      <c r="Y17" s="25">
        <f t="shared" si="12"/>
        <v>0</v>
      </c>
      <c r="Z17" s="25">
        <f t="shared" si="12"/>
        <v>0</v>
      </c>
      <c r="AA17" s="25">
        <f t="shared" si="12"/>
        <v>0</v>
      </c>
    </row>
    <row r="18" spans="1:27" x14ac:dyDescent="0.2">
      <c r="A18" s="147" t="s">
        <v>51</v>
      </c>
      <c r="B18" s="147"/>
      <c r="C18" s="147"/>
      <c r="D18" s="24">
        <f t="shared" si="0"/>
        <v>993</v>
      </c>
      <c r="E18" s="24">
        <f t="shared" si="0"/>
        <v>1031</v>
      </c>
      <c r="F18" s="24">
        <f t="shared" si="1"/>
        <v>2024</v>
      </c>
      <c r="G18" s="25">
        <f>SUBTOTAL(9,G19:G28)</f>
        <v>294</v>
      </c>
      <c r="H18" s="25">
        <f t="shared" ref="H18:AA18" si="13">SUBTOTAL(9,H19:H28)</f>
        <v>269</v>
      </c>
      <c r="I18" s="25">
        <f t="shared" si="13"/>
        <v>563</v>
      </c>
      <c r="J18" s="25">
        <f t="shared" si="13"/>
        <v>276</v>
      </c>
      <c r="K18" s="25">
        <f t="shared" si="13"/>
        <v>231</v>
      </c>
      <c r="L18" s="25">
        <f t="shared" si="13"/>
        <v>507</v>
      </c>
      <c r="M18" s="25">
        <f t="shared" si="13"/>
        <v>154</v>
      </c>
      <c r="N18" s="25">
        <f t="shared" si="13"/>
        <v>191</v>
      </c>
      <c r="O18" s="25">
        <f t="shared" si="13"/>
        <v>345</v>
      </c>
      <c r="P18" s="25">
        <f t="shared" si="13"/>
        <v>238</v>
      </c>
      <c r="Q18" s="25">
        <f t="shared" si="13"/>
        <v>308</v>
      </c>
      <c r="R18" s="25">
        <f t="shared" si="13"/>
        <v>546</v>
      </c>
      <c r="S18" s="25">
        <f t="shared" si="13"/>
        <v>5</v>
      </c>
      <c r="T18" s="25">
        <f t="shared" si="13"/>
        <v>6</v>
      </c>
      <c r="U18" s="25">
        <f t="shared" si="13"/>
        <v>11</v>
      </c>
      <c r="V18" s="25">
        <f t="shared" si="13"/>
        <v>26</v>
      </c>
      <c r="W18" s="25">
        <f t="shared" si="13"/>
        <v>26</v>
      </c>
      <c r="X18" s="25">
        <f t="shared" si="13"/>
        <v>52</v>
      </c>
      <c r="Y18" s="25">
        <f t="shared" si="13"/>
        <v>0</v>
      </c>
      <c r="Z18" s="25">
        <f t="shared" si="13"/>
        <v>0</v>
      </c>
      <c r="AA18" s="25">
        <f t="shared" si="13"/>
        <v>0</v>
      </c>
    </row>
    <row r="19" spans="1:27" x14ac:dyDescent="0.2">
      <c r="A19" s="27">
        <v>52.010100000000001</v>
      </c>
      <c r="B19" s="28" t="s">
        <v>55</v>
      </c>
      <c r="C19" s="28" t="s">
        <v>56</v>
      </c>
      <c r="D19" s="24">
        <f t="shared" si="0"/>
        <v>96</v>
      </c>
      <c r="E19" s="24">
        <f t="shared" si="0"/>
        <v>77</v>
      </c>
      <c r="F19" s="24">
        <f t="shared" si="1"/>
        <v>173</v>
      </c>
      <c r="G19" s="25">
        <v>58</v>
      </c>
      <c r="H19" s="25">
        <v>43</v>
      </c>
      <c r="I19" s="25">
        <f t="shared" ref="I19:I28" si="14">SUM(G19:H19)</f>
        <v>101</v>
      </c>
      <c r="J19" s="25">
        <v>18</v>
      </c>
      <c r="K19" s="25">
        <v>14</v>
      </c>
      <c r="L19" s="25">
        <f t="shared" ref="L19:L28" si="15">SUM(J19:K19)</f>
        <v>32</v>
      </c>
      <c r="M19" s="25">
        <v>7</v>
      </c>
      <c r="N19" s="25">
        <v>6</v>
      </c>
      <c r="O19" s="25">
        <f t="shared" ref="O19:O28" si="16">SUM(M19:N19)</f>
        <v>13</v>
      </c>
      <c r="P19" s="25">
        <v>8</v>
      </c>
      <c r="Q19" s="25">
        <v>7</v>
      </c>
      <c r="R19" s="25">
        <f t="shared" ref="R19:R28" si="17">SUM(P19:Q19)</f>
        <v>15</v>
      </c>
      <c r="S19" s="25">
        <v>3</v>
      </c>
      <c r="T19" s="25">
        <v>6</v>
      </c>
      <c r="U19" s="25">
        <f t="shared" ref="U19:U28" si="18">SUM(S19:T19)</f>
        <v>9</v>
      </c>
      <c r="V19" s="25">
        <v>2</v>
      </c>
      <c r="W19" s="25">
        <v>1</v>
      </c>
      <c r="X19" s="25">
        <f t="shared" ref="X19:X28" si="19">SUM(V19:W19)</f>
        <v>3</v>
      </c>
      <c r="Y19" s="25">
        <v>0</v>
      </c>
      <c r="Z19" s="25">
        <v>0</v>
      </c>
      <c r="AA19" s="25">
        <f t="shared" ref="AA19:AA28" si="20">SUM(Y19:Z19)</f>
        <v>0</v>
      </c>
    </row>
    <row r="20" spans="1:27" x14ac:dyDescent="0.2">
      <c r="A20" s="27">
        <v>52.020499999999998</v>
      </c>
      <c r="B20" s="28" t="s">
        <v>57</v>
      </c>
      <c r="C20" s="28" t="s">
        <v>58</v>
      </c>
      <c r="D20" s="24">
        <f t="shared" si="0"/>
        <v>22</v>
      </c>
      <c r="E20" s="24">
        <f t="shared" si="0"/>
        <v>29</v>
      </c>
      <c r="F20" s="24">
        <f t="shared" si="1"/>
        <v>51</v>
      </c>
      <c r="G20" s="25">
        <v>6</v>
      </c>
      <c r="H20" s="25">
        <v>10</v>
      </c>
      <c r="I20" s="25">
        <f t="shared" si="14"/>
        <v>16</v>
      </c>
      <c r="J20" s="25">
        <v>3</v>
      </c>
      <c r="K20" s="25">
        <v>5</v>
      </c>
      <c r="L20" s="25">
        <f t="shared" si="15"/>
        <v>8</v>
      </c>
      <c r="M20" s="25">
        <v>5</v>
      </c>
      <c r="N20" s="25">
        <v>4</v>
      </c>
      <c r="O20" s="25">
        <f t="shared" si="16"/>
        <v>9</v>
      </c>
      <c r="P20" s="25">
        <v>8</v>
      </c>
      <c r="Q20" s="25">
        <v>9</v>
      </c>
      <c r="R20" s="25">
        <f t="shared" si="17"/>
        <v>17</v>
      </c>
      <c r="S20" s="25">
        <v>0</v>
      </c>
      <c r="T20" s="25">
        <v>0</v>
      </c>
      <c r="U20" s="25">
        <f t="shared" si="18"/>
        <v>0</v>
      </c>
      <c r="V20" s="25">
        <v>0</v>
      </c>
      <c r="W20" s="25">
        <v>1</v>
      </c>
      <c r="X20" s="25">
        <f t="shared" si="19"/>
        <v>1</v>
      </c>
      <c r="Y20" s="25">
        <v>0</v>
      </c>
      <c r="Z20" s="25">
        <v>0</v>
      </c>
      <c r="AA20" s="25">
        <f t="shared" si="20"/>
        <v>0</v>
      </c>
    </row>
    <row r="21" spans="1:27" x14ac:dyDescent="0.2">
      <c r="A21" s="27">
        <v>52.030099999999997</v>
      </c>
      <c r="B21" s="28" t="s">
        <v>59</v>
      </c>
      <c r="C21" s="28" t="s">
        <v>60</v>
      </c>
      <c r="D21" s="24">
        <f t="shared" si="0"/>
        <v>405</v>
      </c>
      <c r="E21" s="24">
        <f t="shared" si="0"/>
        <v>442</v>
      </c>
      <c r="F21" s="24">
        <f t="shared" si="1"/>
        <v>847</v>
      </c>
      <c r="G21" s="25">
        <v>99</v>
      </c>
      <c r="H21" s="25">
        <v>83</v>
      </c>
      <c r="I21" s="25">
        <f t="shared" si="14"/>
        <v>182</v>
      </c>
      <c r="J21" s="25">
        <v>120</v>
      </c>
      <c r="K21" s="25">
        <v>104</v>
      </c>
      <c r="L21" s="25">
        <f t="shared" si="15"/>
        <v>224</v>
      </c>
      <c r="M21" s="25">
        <v>67</v>
      </c>
      <c r="N21" s="25">
        <v>101</v>
      </c>
      <c r="O21" s="25">
        <f t="shared" si="16"/>
        <v>168</v>
      </c>
      <c r="P21" s="25">
        <v>102</v>
      </c>
      <c r="Q21" s="25">
        <v>139</v>
      </c>
      <c r="R21" s="25">
        <f t="shared" si="17"/>
        <v>241</v>
      </c>
      <c r="S21" s="25">
        <v>0</v>
      </c>
      <c r="T21" s="25">
        <v>0</v>
      </c>
      <c r="U21" s="25">
        <f t="shared" si="18"/>
        <v>0</v>
      </c>
      <c r="V21" s="25">
        <v>17</v>
      </c>
      <c r="W21" s="25">
        <v>15</v>
      </c>
      <c r="X21" s="25">
        <f t="shared" si="19"/>
        <v>32</v>
      </c>
      <c r="Y21" s="25">
        <v>0</v>
      </c>
      <c r="Z21" s="25">
        <v>0</v>
      </c>
      <c r="AA21" s="25">
        <f t="shared" si="20"/>
        <v>0</v>
      </c>
    </row>
    <row r="22" spans="1:27" x14ac:dyDescent="0.2">
      <c r="A22" s="27">
        <v>52.040199999999999</v>
      </c>
      <c r="B22" s="28" t="s">
        <v>61</v>
      </c>
      <c r="C22" s="28" t="s">
        <v>62</v>
      </c>
      <c r="D22" s="24">
        <f t="shared" si="0"/>
        <v>44</v>
      </c>
      <c r="E22" s="24">
        <f t="shared" si="0"/>
        <v>101</v>
      </c>
      <c r="F22" s="24">
        <f t="shared" si="1"/>
        <v>145</v>
      </c>
      <c r="G22" s="25">
        <v>12</v>
      </c>
      <c r="H22" s="25">
        <v>30</v>
      </c>
      <c r="I22" s="25">
        <f t="shared" si="14"/>
        <v>42</v>
      </c>
      <c r="J22" s="25">
        <v>24</v>
      </c>
      <c r="K22" s="25">
        <v>35</v>
      </c>
      <c r="L22" s="25">
        <f t="shared" si="15"/>
        <v>59</v>
      </c>
      <c r="M22" s="25">
        <v>4</v>
      </c>
      <c r="N22" s="25">
        <v>10</v>
      </c>
      <c r="O22" s="25">
        <f t="shared" si="16"/>
        <v>14</v>
      </c>
      <c r="P22" s="25">
        <v>4</v>
      </c>
      <c r="Q22" s="25">
        <v>24</v>
      </c>
      <c r="R22" s="25">
        <f t="shared" si="17"/>
        <v>28</v>
      </c>
      <c r="S22" s="25">
        <v>0</v>
      </c>
      <c r="T22" s="25">
        <v>0</v>
      </c>
      <c r="U22" s="25">
        <f t="shared" si="18"/>
        <v>0</v>
      </c>
      <c r="V22" s="25">
        <v>0</v>
      </c>
      <c r="W22" s="25">
        <v>2</v>
      </c>
      <c r="X22" s="25">
        <f t="shared" si="19"/>
        <v>2</v>
      </c>
      <c r="Y22" s="25">
        <v>0</v>
      </c>
      <c r="Z22" s="25">
        <v>0</v>
      </c>
      <c r="AA22" s="25">
        <f t="shared" si="20"/>
        <v>0</v>
      </c>
    </row>
    <row r="23" spans="1:27" x14ac:dyDescent="0.2">
      <c r="A23" s="27">
        <v>52.060099999999998</v>
      </c>
      <c r="B23" s="28" t="s">
        <v>63</v>
      </c>
      <c r="C23" s="28" t="s">
        <v>64</v>
      </c>
      <c r="D23" s="24">
        <f t="shared" si="0"/>
        <v>13</v>
      </c>
      <c r="E23" s="24">
        <f t="shared" si="0"/>
        <v>10</v>
      </c>
      <c r="F23" s="24">
        <f t="shared" si="1"/>
        <v>23</v>
      </c>
      <c r="G23" s="25">
        <v>6</v>
      </c>
      <c r="H23" s="25">
        <v>6</v>
      </c>
      <c r="I23" s="25">
        <f t="shared" si="14"/>
        <v>12</v>
      </c>
      <c r="J23" s="25">
        <v>4</v>
      </c>
      <c r="K23" s="25">
        <v>3</v>
      </c>
      <c r="L23" s="25">
        <f t="shared" si="15"/>
        <v>7</v>
      </c>
      <c r="M23" s="25">
        <v>3</v>
      </c>
      <c r="N23" s="25">
        <v>1</v>
      </c>
      <c r="O23" s="25">
        <f t="shared" si="16"/>
        <v>4</v>
      </c>
      <c r="P23" s="25">
        <v>0</v>
      </c>
      <c r="Q23" s="25">
        <v>0</v>
      </c>
      <c r="R23" s="25">
        <f t="shared" si="17"/>
        <v>0</v>
      </c>
      <c r="S23" s="25">
        <v>0</v>
      </c>
      <c r="T23" s="25">
        <v>0</v>
      </c>
      <c r="U23" s="25">
        <f t="shared" si="18"/>
        <v>0</v>
      </c>
      <c r="V23" s="25">
        <v>0</v>
      </c>
      <c r="W23" s="25">
        <v>0</v>
      </c>
      <c r="X23" s="25">
        <f t="shared" si="19"/>
        <v>0</v>
      </c>
      <c r="Y23" s="25">
        <v>0</v>
      </c>
      <c r="Z23" s="25">
        <v>0</v>
      </c>
      <c r="AA23" s="25">
        <f t="shared" si="20"/>
        <v>0</v>
      </c>
    </row>
    <row r="24" spans="1:27" x14ac:dyDescent="0.2">
      <c r="A24" s="27">
        <v>52.080100000000002</v>
      </c>
      <c r="B24" s="28" t="s">
        <v>65</v>
      </c>
      <c r="C24" s="28" t="s">
        <v>66</v>
      </c>
      <c r="D24" s="24">
        <f t="shared" si="0"/>
        <v>138</v>
      </c>
      <c r="E24" s="24">
        <f t="shared" si="0"/>
        <v>62</v>
      </c>
      <c r="F24" s="24">
        <f t="shared" si="1"/>
        <v>200</v>
      </c>
      <c r="G24" s="25">
        <v>35</v>
      </c>
      <c r="H24" s="25">
        <v>19</v>
      </c>
      <c r="I24" s="25">
        <f t="shared" si="14"/>
        <v>54</v>
      </c>
      <c r="J24" s="25">
        <v>44</v>
      </c>
      <c r="K24" s="25">
        <v>10</v>
      </c>
      <c r="L24" s="25">
        <f t="shared" si="15"/>
        <v>54</v>
      </c>
      <c r="M24" s="25">
        <v>23</v>
      </c>
      <c r="N24" s="25">
        <v>17</v>
      </c>
      <c r="O24" s="25">
        <f t="shared" si="16"/>
        <v>40</v>
      </c>
      <c r="P24" s="25">
        <v>34</v>
      </c>
      <c r="Q24" s="25">
        <v>16</v>
      </c>
      <c r="R24" s="25">
        <f t="shared" si="17"/>
        <v>50</v>
      </c>
      <c r="S24" s="25">
        <v>0</v>
      </c>
      <c r="T24" s="25">
        <v>0</v>
      </c>
      <c r="U24" s="25">
        <f t="shared" si="18"/>
        <v>0</v>
      </c>
      <c r="V24" s="25">
        <v>2</v>
      </c>
      <c r="W24" s="25">
        <v>0</v>
      </c>
      <c r="X24" s="25">
        <f t="shared" si="19"/>
        <v>2</v>
      </c>
      <c r="Y24" s="25">
        <v>0</v>
      </c>
      <c r="Z24" s="25">
        <v>0</v>
      </c>
      <c r="AA24" s="25">
        <f t="shared" si="20"/>
        <v>0</v>
      </c>
    </row>
    <row r="25" spans="1:27" x14ac:dyDescent="0.2">
      <c r="A25" s="27">
        <v>52.100099999999998</v>
      </c>
      <c r="B25" s="28" t="s">
        <v>67</v>
      </c>
      <c r="C25" s="28" t="s">
        <v>68</v>
      </c>
      <c r="D25" s="24">
        <f t="shared" si="0"/>
        <v>45</v>
      </c>
      <c r="E25" s="24">
        <f t="shared" si="0"/>
        <v>93</v>
      </c>
      <c r="F25" s="24">
        <f t="shared" si="1"/>
        <v>138</v>
      </c>
      <c r="G25" s="25">
        <v>12</v>
      </c>
      <c r="H25" s="25">
        <v>25</v>
      </c>
      <c r="I25" s="25">
        <f t="shared" si="14"/>
        <v>37</v>
      </c>
      <c r="J25" s="25">
        <v>8</v>
      </c>
      <c r="K25" s="25">
        <v>18</v>
      </c>
      <c r="L25" s="25">
        <f t="shared" si="15"/>
        <v>26</v>
      </c>
      <c r="M25" s="25">
        <v>6</v>
      </c>
      <c r="N25" s="25">
        <v>12</v>
      </c>
      <c r="O25" s="25">
        <f t="shared" si="16"/>
        <v>18</v>
      </c>
      <c r="P25" s="25">
        <v>19</v>
      </c>
      <c r="Q25" s="25">
        <v>36</v>
      </c>
      <c r="R25" s="25">
        <f t="shared" si="17"/>
        <v>55</v>
      </c>
      <c r="S25" s="25">
        <v>0</v>
      </c>
      <c r="T25" s="25">
        <v>0</v>
      </c>
      <c r="U25" s="25">
        <f t="shared" si="18"/>
        <v>0</v>
      </c>
      <c r="V25" s="25">
        <v>0</v>
      </c>
      <c r="W25" s="25">
        <v>2</v>
      </c>
      <c r="X25" s="25">
        <f t="shared" si="19"/>
        <v>2</v>
      </c>
      <c r="Y25" s="25">
        <v>0</v>
      </c>
      <c r="Z25" s="25">
        <v>0</v>
      </c>
      <c r="AA25" s="25">
        <f t="shared" si="20"/>
        <v>0</v>
      </c>
    </row>
    <row r="26" spans="1:27" x14ac:dyDescent="0.2">
      <c r="A26" s="27">
        <v>52.120100000000001</v>
      </c>
      <c r="B26" s="28" t="s">
        <v>69</v>
      </c>
      <c r="C26" s="28" t="s">
        <v>70</v>
      </c>
      <c r="D26" s="24">
        <f t="shared" si="0"/>
        <v>98</v>
      </c>
      <c r="E26" s="24">
        <f t="shared" si="0"/>
        <v>22</v>
      </c>
      <c r="F26" s="24">
        <f t="shared" si="1"/>
        <v>120</v>
      </c>
      <c r="G26" s="25">
        <v>29</v>
      </c>
      <c r="H26" s="25">
        <v>8</v>
      </c>
      <c r="I26" s="25">
        <f t="shared" si="14"/>
        <v>37</v>
      </c>
      <c r="J26" s="25">
        <v>18</v>
      </c>
      <c r="K26" s="25">
        <v>3</v>
      </c>
      <c r="L26" s="25">
        <f t="shared" si="15"/>
        <v>21</v>
      </c>
      <c r="M26" s="25">
        <v>19</v>
      </c>
      <c r="N26" s="25">
        <v>4</v>
      </c>
      <c r="O26" s="25">
        <f t="shared" si="16"/>
        <v>23</v>
      </c>
      <c r="P26" s="25">
        <v>28</v>
      </c>
      <c r="Q26" s="25">
        <v>4</v>
      </c>
      <c r="R26" s="25">
        <f t="shared" si="17"/>
        <v>32</v>
      </c>
      <c r="S26" s="25">
        <v>0</v>
      </c>
      <c r="T26" s="25">
        <v>0</v>
      </c>
      <c r="U26" s="25">
        <f t="shared" si="18"/>
        <v>0</v>
      </c>
      <c r="V26" s="25">
        <v>4</v>
      </c>
      <c r="W26" s="25">
        <v>3</v>
      </c>
      <c r="X26" s="25">
        <f t="shared" si="19"/>
        <v>7</v>
      </c>
      <c r="Y26" s="25">
        <v>0</v>
      </c>
      <c r="Z26" s="25">
        <v>0</v>
      </c>
      <c r="AA26" s="25">
        <f t="shared" si="20"/>
        <v>0</v>
      </c>
    </row>
    <row r="27" spans="1:27" x14ac:dyDescent="0.2">
      <c r="A27" s="27">
        <v>52.130200000000002</v>
      </c>
      <c r="B27" s="28" t="s">
        <v>71</v>
      </c>
      <c r="C27" s="28" t="s">
        <v>72</v>
      </c>
      <c r="D27" s="24">
        <f t="shared" si="0"/>
        <v>11</v>
      </c>
      <c r="E27" s="24">
        <f t="shared" si="0"/>
        <v>6</v>
      </c>
      <c r="F27" s="24">
        <f t="shared" si="1"/>
        <v>17</v>
      </c>
      <c r="G27" s="25">
        <v>2</v>
      </c>
      <c r="H27" s="25">
        <v>0</v>
      </c>
      <c r="I27" s="25">
        <f t="shared" si="14"/>
        <v>2</v>
      </c>
      <c r="J27" s="25">
        <v>5</v>
      </c>
      <c r="K27" s="25">
        <v>4</v>
      </c>
      <c r="L27" s="25">
        <f t="shared" si="15"/>
        <v>9</v>
      </c>
      <c r="M27" s="25">
        <v>2</v>
      </c>
      <c r="N27" s="25">
        <v>2</v>
      </c>
      <c r="O27" s="25">
        <f t="shared" si="16"/>
        <v>4</v>
      </c>
      <c r="P27" s="25">
        <v>1</v>
      </c>
      <c r="Q27" s="25">
        <v>0</v>
      </c>
      <c r="R27" s="25">
        <f t="shared" si="17"/>
        <v>1</v>
      </c>
      <c r="S27" s="25">
        <v>0</v>
      </c>
      <c r="T27" s="25">
        <v>0</v>
      </c>
      <c r="U27" s="25">
        <f t="shared" si="18"/>
        <v>0</v>
      </c>
      <c r="V27" s="25">
        <v>1</v>
      </c>
      <c r="W27" s="25">
        <v>0</v>
      </c>
      <c r="X27" s="25">
        <f t="shared" si="19"/>
        <v>1</v>
      </c>
      <c r="Y27" s="25">
        <v>0</v>
      </c>
      <c r="Z27" s="25">
        <v>0</v>
      </c>
      <c r="AA27" s="25">
        <f t="shared" si="20"/>
        <v>0</v>
      </c>
    </row>
    <row r="28" spans="1:27" x14ac:dyDescent="0.2">
      <c r="A28" s="27">
        <v>52.140099999999997</v>
      </c>
      <c r="B28" s="28" t="s">
        <v>73</v>
      </c>
      <c r="C28" s="28" t="s">
        <v>74</v>
      </c>
      <c r="D28" s="24">
        <f t="shared" si="0"/>
        <v>121</v>
      </c>
      <c r="E28" s="24">
        <f t="shared" si="0"/>
        <v>189</v>
      </c>
      <c r="F28" s="24">
        <f t="shared" si="1"/>
        <v>310</v>
      </c>
      <c r="G28" s="25">
        <v>35</v>
      </c>
      <c r="H28" s="25">
        <v>45</v>
      </c>
      <c r="I28" s="25">
        <f t="shared" si="14"/>
        <v>80</v>
      </c>
      <c r="J28" s="25">
        <v>32</v>
      </c>
      <c r="K28" s="25">
        <v>35</v>
      </c>
      <c r="L28" s="25">
        <f t="shared" si="15"/>
        <v>67</v>
      </c>
      <c r="M28" s="25">
        <v>18</v>
      </c>
      <c r="N28" s="25">
        <v>34</v>
      </c>
      <c r="O28" s="25">
        <f t="shared" si="16"/>
        <v>52</v>
      </c>
      <c r="P28" s="25">
        <v>34</v>
      </c>
      <c r="Q28" s="25">
        <v>73</v>
      </c>
      <c r="R28" s="25">
        <f t="shared" si="17"/>
        <v>107</v>
      </c>
      <c r="S28" s="25">
        <v>2</v>
      </c>
      <c r="T28" s="25">
        <v>0</v>
      </c>
      <c r="U28" s="25">
        <f t="shared" si="18"/>
        <v>2</v>
      </c>
      <c r="V28" s="25">
        <v>0</v>
      </c>
      <c r="W28" s="25">
        <v>2</v>
      </c>
      <c r="X28" s="25">
        <f t="shared" si="19"/>
        <v>2</v>
      </c>
      <c r="Y28" s="25">
        <v>0</v>
      </c>
      <c r="Z28" s="25">
        <v>0</v>
      </c>
      <c r="AA28" s="25">
        <f t="shared" si="20"/>
        <v>0</v>
      </c>
    </row>
    <row r="29" spans="1:27" x14ac:dyDescent="0.2">
      <c r="A29" s="148" t="s">
        <v>75</v>
      </c>
      <c r="B29" s="148"/>
      <c r="C29" s="148"/>
      <c r="D29" s="24">
        <f t="shared" ref="D29:E61" si="21">G29+J29+M29+P29+S29+V29+Y29</f>
        <v>126</v>
      </c>
      <c r="E29" s="24">
        <f t="shared" si="21"/>
        <v>183</v>
      </c>
      <c r="F29" s="24">
        <f t="shared" si="1"/>
        <v>309</v>
      </c>
      <c r="G29" s="25">
        <f t="shared" ref="G29:AA29" si="22">SUBTOTAL(9,G32:G32)</f>
        <v>20</v>
      </c>
      <c r="H29" s="25">
        <f t="shared" si="22"/>
        <v>35</v>
      </c>
      <c r="I29" s="25">
        <f t="shared" si="22"/>
        <v>55</v>
      </c>
      <c r="J29" s="25">
        <f t="shared" si="22"/>
        <v>33</v>
      </c>
      <c r="K29" s="25">
        <f t="shared" si="22"/>
        <v>38</v>
      </c>
      <c r="L29" s="25">
        <f t="shared" si="22"/>
        <v>71</v>
      </c>
      <c r="M29" s="25">
        <f t="shared" si="22"/>
        <v>23</v>
      </c>
      <c r="N29" s="25">
        <f t="shared" si="22"/>
        <v>39</v>
      </c>
      <c r="O29" s="25">
        <f t="shared" si="22"/>
        <v>62</v>
      </c>
      <c r="P29" s="25">
        <f t="shared" si="22"/>
        <v>49</v>
      </c>
      <c r="Q29" s="25">
        <f t="shared" si="22"/>
        <v>62</v>
      </c>
      <c r="R29" s="25">
        <f t="shared" si="22"/>
        <v>111</v>
      </c>
      <c r="S29" s="25">
        <f t="shared" si="22"/>
        <v>0</v>
      </c>
      <c r="T29" s="25">
        <f t="shared" si="22"/>
        <v>5</v>
      </c>
      <c r="U29" s="25">
        <f t="shared" si="22"/>
        <v>5</v>
      </c>
      <c r="V29" s="25">
        <f t="shared" si="22"/>
        <v>1</v>
      </c>
      <c r="W29" s="25">
        <f t="shared" si="22"/>
        <v>4</v>
      </c>
      <c r="X29" s="25">
        <f t="shared" si="22"/>
        <v>5</v>
      </c>
      <c r="Y29" s="25">
        <f t="shared" si="22"/>
        <v>0</v>
      </c>
      <c r="Z29" s="25">
        <f t="shared" si="22"/>
        <v>0</v>
      </c>
      <c r="AA29" s="25">
        <f t="shared" si="22"/>
        <v>0</v>
      </c>
    </row>
    <row r="30" spans="1:27" x14ac:dyDescent="0.2">
      <c r="A30" s="149" t="s">
        <v>38</v>
      </c>
      <c r="B30" s="149"/>
      <c r="C30" s="149"/>
      <c r="D30" s="24">
        <f t="shared" si="21"/>
        <v>126</v>
      </c>
      <c r="E30" s="24">
        <f t="shared" si="21"/>
        <v>183</v>
      </c>
      <c r="F30" s="24">
        <f>SUM(D30:E30)</f>
        <v>309</v>
      </c>
      <c r="G30" s="25">
        <f>SUBTOTAL(9,G32)</f>
        <v>20</v>
      </c>
      <c r="H30" s="25">
        <f t="shared" ref="H30:AA30" si="23">SUBTOTAL(9,H32)</f>
        <v>35</v>
      </c>
      <c r="I30" s="25">
        <f t="shared" si="23"/>
        <v>55</v>
      </c>
      <c r="J30" s="25">
        <f t="shared" si="23"/>
        <v>33</v>
      </c>
      <c r="K30" s="25">
        <f t="shared" si="23"/>
        <v>38</v>
      </c>
      <c r="L30" s="25">
        <f t="shared" si="23"/>
        <v>71</v>
      </c>
      <c r="M30" s="25">
        <f t="shared" si="23"/>
        <v>23</v>
      </c>
      <c r="N30" s="25">
        <f t="shared" si="23"/>
        <v>39</v>
      </c>
      <c r="O30" s="25">
        <f t="shared" si="23"/>
        <v>62</v>
      </c>
      <c r="P30" s="25">
        <f t="shared" si="23"/>
        <v>49</v>
      </c>
      <c r="Q30" s="25">
        <f t="shared" si="23"/>
        <v>62</v>
      </c>
      <c r="R30" s="25">
        <f t="shared" si="23"/>
        <v>111</v>
      </c>
      <c r="S30" s="25">
        <f t="shared" si="23"/>
        <v>0</v>
      </c>
      <c r="T30" s="25">
        <f t="shared" si="23"/>
        <v>5</v>
      </c>
      <c r="U30" s="25">
        <f t="shared" si="23"/>
        <v>5</v>
      </c>
      <c r="V30" s="25">
        <f t="shared" si="23"/>
        <v>1</v>
      </c>
      <c r="W30" s="25">
        <f t="shared" si="23"/>
        <v>4</v>
      </c>
      <c r="X30" s="25">
        <f t="shared" si="23"/>
        <v>5</v>
      </c>
      <c r="Y30" s="25">
        <f t="shared" si="23"/>
        <v>0</v>
      </c>
      <c r="Z30" s="25">
        <f t="shared" si="23"/>
        <v>0</v>
      </c>
      <c r="AA30" s="25">
        <f t="shared" si="23"/>
        <v>0</v>
      </c>
    </row>
    <row r="31" spans="1:27" x14ac:dyDescent="0.2">
      <c r="A31" s="147" t="s">
        <v>51</v>
      </c>
      <c r="B31" s="147"/>
      <c r="C31" s="147"/>
      <c r="D31" s="24">
        <f t="shared" si="21"/>
        <v>126</v>
      </c>
      <c r="E31" s="24">
        <f t="shared" si="21"/>
        <v>183</v>
      </c>
      <c r="F31" s="24">
        <f>SUM(D31:E31)</f>
        <v>309</v>
      </c>
      <c r="G31" s="25">
        <f>SUBTOTAL(9,G32)</f>
        <v>20</v>
      </c>
      <c r="H31" s="25">
        <f t="shared" ref="H31:AA31" si="24">SUBTOTAL(9,H32)</f>
        <v>35</v>
      </c>
      <c r="I31" s="25">
        <f t="shared" si="24"/>
        <v>55</v>
      </c>
      <c r="J31" s="25">
        <f t="shared" si="24"/>
        <v>33</v>
      </c>
      <c r="K31" s="25">
        <f t="shared" si="24"/>
        <v>38</v>
      </c>
      <c r="L31" s="25">
        <f t="shared" si="24"/>
        <v>71</v>
      </c>
      <c r="M31" s="25">
        <f t="shared" si="24"/>
        <v>23</v>
      </c>
      <c r="N31" s="25">
        <f t="shared" si="24"/>
        <v>39</v>
      </c>
      <c r="O31" s="25">
        <f t="shared" si="24"/>
        <v>62</v>
      </c>
      <c r="P31" s="25">
        <f t="shared" si="24"/>
        <v>49</v>
      </c>
      <c r="Q31" s="25">
        <f t="shared" si="24"/>
        <v>62</v>
      </c>
      <c r="R31" s="25">
        <f t="shared" si="24"/>
        <v>111</v>
      </c>
      <c r="S31" s="25">
        <f t="shared" si="24"/>
        <v>0</v>
      </c>
      <c r="T31" s="25">
        <f t="shared" si="24"/>
        <v>5</v>
      </c>
      <c r="U31" s="25">
        <f t="shared" si="24"/>
        <v>5</v>
      </c>
      <c r="V31" s="25">
        <f t="shared" si="24"/>
        <v>1</v>
      </c>
      <c r="W31" s="25">
        <f t="shared" si="24"/>
        <v>4</v>
      </c>
      <c r="X31" s="25">
        <f t="shared" si="24"/>
        <v>5</v>
      </c>
      <c r="Y31" s="25">
        <f t="shared" si="24"/>
        <v>0</v>
      </c>
      <c r="Z31" s="25">
        <f t="shared" si="24"/>
        <v>0</v>
      </c>
      <c r="AA31" s="25">
        <f t="shared" si="24"/>
        <v>0</v>
      </c>
    </row>
    <row r="32" spans="1:27" x14ac:dyDescent="0.2">
      <c r="A32" s="27">
        <v>4.0400999999999998</v>
      </c>
      <c r="B32" s="28" t="s">
        <v>76</v>
      </c>
      <c r="C32" s="28" t="s">
        <v>77</v>
      </c>
      <c r="D32" s="24">
        <f t="shared" si="21"/>
        <v>126</v>
      </c>
      <c r="E32" s="24">
        <f t="shared" si="21"/>
        <v>183</v>
      </c>
      <c r="F32" s="24">
        <f>SUM(D32:E32)</f>
        <v>309</v>
      </c>
      <c r="G32" s="25">
        <v>20</v>
      </c>
      <c r="H32" s="25">
        <v>35</v>
      </c>
      <c r="I32" s="25">
        <f>SUM(G32:H32)</f>
        <v>55</v>
      </c>
      <c r="J32" s="25">
        <v>33</v>
      </c>
      <c r="K32" s="25">
        <v>38</v>
      </c>
      <c r="L32" s="25">
        <f>SUM(J32:K32)</f>
        <v>71</v>
      </c>
      <c r="M32" s="25">
        <v>23</v>
      </c>
      <c r="N32" s="25">
        <v>39</v>
      </c>
      <c r="O32" s="25">
        <f>SUM(M32:N32)</f>
        <v>62</v>
      </c>
      <c r="P32" s="25">
        <v>49</v>
      </c>
      <c r="Q32" s="25">
        <v>62</v>
      </c>
      <c r="R32" s="25">
        <f>SUM(P32:Q32)</f>
        <v>111</v>
      </c>
      <c r="S32" s="25">
        <v>0</v>
      </c>
      <c r="T32" s="25">
        <v>5</v>
      </c>
      <c r="U32" s="25">
        <f>SUM(S32:T32)</f>
        <v>5</v>
      </c>
      <c r="V32" s="25">
        <v>1</v>
      </c>
      <c r="W32" s="25">
        <v>4</v>
      </c>
      <c r="X32" s="25">
        <f>SUM(V32:W32)</f>
        <v>5</v>
      </c>
      <c r="Y32" s="25">
        <v>0</v>
      </c>
      <c r="Z32" s="25">
        <v>0</v>
      </c>
      <c r="AA32" s="25">
        <f>SUM(Y32:Z32)</f>
        <v>0</v>
      </c>
    </row>
    <row r="33" spans="1:27" x14ac:dyDescent="0.2">
      <c r="A33" s="148" t="s">
        <v>78</v>
      </c>
      <c r="B33" s="148"/>
      <c r="C33" s="148"/>
      <c r="D33" s="24">
        <f t="shared" si="21"/>
        <v>1241</v>
      </c>
      <c r="E33" s="24">
        <f t="shared" si="21"/>
        <v>1856</v>
      </c>
      <c r="F33" s="24">
        <f t="shared" si="1"/>
        <v>3097</v>
      </c>
      <c r="G33" s="25">
        <f t="shared" ref="G33:AA33" si="25">SUBTOTAL(9,G36:G47)</f>
        <v>264</v>
      </c>
      <c r="H33" s="25">
        <f t="shared" si="25"/>
        <v>399</v>
      </c>
      <c r="I33" s="25">
        <f t="shared" si="25"/>
        <v>663</v>
      </c>
      <c r="J33" s="25">
        <f t="shared" si="25"/>
        <v>325</v>
      </c>
      <c r="K33" s="25">
        <f t="shared" si="25"/>
        <v>391</v>
      </c>
      <c r="L33" s="25">
        <f t="shared" si="25"/>
        <v>716</v>
      </c>
      <c r="M33" s="25">
        <f t="shared" si="25"/>
        <v>231</v>
      </c>
      <c r="N33" s="25">
        <f t="shared" si="25"/>
        <v>384</v>
      </c>
      <c r="O33" s="25">
        <f t="shared" si="25"/>
        <v>615</v>
      </c>
      <c r="P33" s="25">
        <f t="shared" si="25"/>
        <v>394</v>
      </c>
      <c r="Q33" s="25">
        <f t="shared" si="25"/>
        <v>648</v>
      </c>
      <c r="R33" s="25">
        <f t="shared" si="25"/>
        <v>1042</v>
      </c>
      <c r="S33" s="25">
        <f t="shared" si="25"/>
        <v>9</v>
      </c>
      <c r="T33" s="25">
        <f t="shared" si="25"/>
        <v>7</v>
      </c>
      <c r="U33" s="25">
        <f t="shared" si="25"/>
        <v>16</v>
      </c>
      <c r="V33" s="25">
        <f t="shared" si="25"/>
        <v>18</v>
      </c>
      <c r="W33" s="25">
        <f t="shared" si="25"/>
        <v>27</v>
      </c>
      <c r="X33" s="25">
        <f t="shared" si="25"/>
        <v>45</v>
      </c>
      <c r="Y33" s="25">
        <f t="shared" si="25"/>
        <v>0</v>
      </c>
      <c r="Z33" s="25">
        <f t="shared" si="25"/>
        <v>0</v>
      </c>
      <c r="AA33" s="25">
        <f t="shared" si="25"/>
        <v>0</v>
      </c>
    </row>
    <row r="34" spans="1:27" x14ac:dyDescent="0.2">
      <c r="A34" s="149" t="s">
        <v>38</v>
      </c>
      <c r="B34" s="149"/>
      <c r="C34" s="149"/>
      <c r="D34" s="24">
        <f t="shared" si="21"/>
        <v>1241</v>
      </c>
      <c r="E34" s="24">
        <f t="shared" si="21"/>
        <v>1856</v>
      </c>
      <c r="F34" s="24">
        <f t="shared" si="1"/>
        <v>3097</v>
      </c>
      <c r="G34" s="25">
        <f>SUBTOTAL(9,G36:G47)</f>
        <v>264</v>
      </c>
      <c r="H34" s="25">
        <f t="shared" ref="H34:AA34" si="26">SUBTOTAL(9,H36:H47)</f>
        <v>399</v>
      </c>
      <c r="I34" s="25">
        <f t="shared" si="26"/>
        <v>663</v>
      </c>
      <c r="J34" s="25">
        <f t="shared" si="26"/>
        <v>325</v>
      </c>
      <c r="K34" s="25">
        <f t="shared" si="26"/>
        <v>391</v>
      </c>
      <c r="L34" s="25">
        <f t="shared" si="26"/>
        <v>716</v>
      </c>
      <c r="M34" s="25">
        <f t="shared" si="26"/>
        <v>231</v>
      </c>
      <c r="N34" s="25">
        <f t="shared" si="26"/>
        <v>384</v>
      </c>
      <c r="O34" s="25">
        <f t="shared" si="26"/>
        <v>615</v>
      </c>
      <c r="P34" s="25">
        <f t="shared" si="26"/>
        <v>394</v>
      </c>
      <c r="Q34" s="25">
        <f t="shared" si="26"/>
        <v>648</v>
      </c>
      <c r="R34" s="25">
        <f t="shared" si="26"/>
        <v>1042</v>
      </c>
      <c r="S34" s="25">
        <f t="shared" si="26"/>
        <v>9</v>
      </c>
      <c r="T34" s="25">
        <f t="shared" si="26"/>
        <v>7</v>
      </c>
      <c r="U34" s="25">
        <f t="shared" si="26"/>
        <v>16</v>
      </c>
      <c r="V34" s="25">
        <f t="shared" si="26"/>
        <v>18</v>
      </c>
      <c r="W34" s="25">
        <f t="shared" si="26"/>
        <v>27</v>
      </c>
      <c r="X34" s="25">
        <f t="shared" si="26"/>
        <v>45</v>
      </c>
      <c r="Y34" s="25">
        <f t="shared" si="26"/>
        <v>0</v>
      </c>
      <c r="Z34" s="25">
        <f t="shared" si="26"/>
        <v>0</v>
      </c>
      <c r="AA34" s="25">
        <f t="shared" si="26"/>
        <v>0</v>
      </c>
    </row>
    <row r="35" spans="1:27" x14ac:dyDescent="0.2">
      <c r="A35" s="147" t="s">
        <v>51</v>
      </c>
      <c r="B35" s="147"/>
      <c r="C35" s="147"/>
      <c r="D35" s="24">
        <f t="shared" si="21"/>
        <v>1241</v>
      </c>
      <c r="E35" s="24">
        <f t="shared" si="21"/>
        <v>1856</v>
      </c>
      <c r="F35" s="24">
        <f t="shared" si="1"/>
        <v>3097</v>
      </c>
      <c r="G35" s="25">
        <f>SUBTOTAL(9,G36:G47)</f>
        <v>264</v>
      </c>
      <c r="H35" s="25">
        <f t="shared" ref="H35:AA35" si="27">SUBTOTAL(9,H36:H47)</f>
        <v>399</v>
      </c>
      <c r="I35" s="25">
        <f t="shared" si="27"/>
        <v>663</v>
      </c>
      <c r="J35" s="25">
        <f t="shared" si="27"/>
        <v>325</v>
      </c>
      <c r="K35" s="25">
        <f t="shared" si="27"/>
        <v>391</v>
      </c>
      <c r="L35" s="25">
        <f t="shared" si="27"/>
        <v>716</v>
      </c>
      <c r="M35" s="25">
        <f t="shared" si="27"/>
        <v>231</v>
      </c>
      <c r="N35" s="25">
        <f t="shared" si="27"/>
        <v>384</v>
      </c>
      <c r="O35" s="25">
        <f t="shared" si="27"/>
        <v>615</v>
      </c>
      <c r="P35" s="25">
        <f t="shared" si="27"/>
        <v>394</v>
      </c>
      <c r="Q35" s="25">
        <f t="shared" si="27"/>
        <v>648</v>
      </c>
      <c r="R35" s="25">
        <f t="shared" si="27"/>
        <v>1042</v>
      </c>
      <c r="S35" s="25">
        <f t="shared" si="27"/>
        <v>9</v>
      </c>
      <c r="T35" s="25">
        <f t="shared" si="27"/>
        <v>7</v>
      </c>
      <c r="U35" s="25">
        <f t="shared" si="27"/>
        <v>16</v>
      </c>
      <c r="V35" s="25">
        <f t="shared" si="27"/>
        <v>18</v>
      </c>
      <c r="W35" s="25">
        <f t="shared" si="27"/>
        <v>27</v>
      </c>
      <c r="X35" s="25">
        <f t="shared" si="27"/>
        <v>45</v>
      </c>
      <c r="Y35" s="25">
        <f t="shared" si="27"/>
        <v>0</v>
      </c>
      <c r="Z35" s="25">
        <f t="shared" si="27"/>
        <v>0</v>
      </c>
      <c r="AA35" s="25">
        <f t="shared" si="27"/>
        <v>0</v>
      </c>
    </row>
    <row r="36" spans="1:27" x14ac:dyDescent="0.2">
      <c r="A36" s="27">
        <v>3.0104000000000002</v>
      </c>
      <c r="B36" s="28" t="s">
        <v>79</v>
      </c>
      <c r="C36" s="28" t="s">
        <v>80</v>
      </c>
      <c r="D36" s="24">
        <f t="shared" si="21"/>
        <v>124</v>
      </c>
      <c r="E36" s="24">
        <f t="shared" si="21"/>
        <v>205</v>
      </c>
      <c r="F36" s="24">
        <f t="shared" si="1"/>
        <v>329</v>
      </c>
      <c r="G36" s="25">
        <v>26</v>
      </c>
      <c r="H36" s="25">
        <v>66</v>
      </c>
      <c r="I36" s="25">
        <f t="shared" ref="I36:I47" si="28">SUM(G36:H36)</f>
        <v>92</v>
      </c>
      <c r="J36" s="25">
        <v>63</v>
      </c>
      <c r="K36" s="25">
        <v>59</v>
      </c>
      <c r="L36" s="25">
        <f t="shared" ref="L36:L47" si="29">SUM(J36:K36)</f>
        <v>122</v>
      </c>
      <c r="M36" s="25">
        <v>13</v>
      </c>
      <c r="N36" s="25">
        <v>44</v>
      </c>
      <c r="O36" s="25">
        <f t="shared" ref="O36:O47" si="30">SUM(M36:N36)</f>
        <v>57</v>
      </c>
      <c r="P36" s="25">
        <v>21</v>
      </c>
      <c r="Q36" s="25">
        <v>36</v>
      </c>
      <c r="R36" s="25">
        <f t="shared" ref="R36:R47" si="31">SUM(P36:Q36)</f>
        <v>57</v>
      </c>
      <c r="S36" s="25">
        <v>0</v>
      </c>
      <c r="T36" s="25">
        <v>0</v>
      </c>
      <c r="U36" s="25">
        <f t="shared" ref="U36:U47" si="32">SUM(S36:T36)</f>
        <v>0</v>
      </c>
      <c r="V36" s="25">
        <v>1</v>
      </c>
      <c r="W36" s="25">
        <v>0</v>
      </c>
      <c r="X36" s="25">
        <f t="shared" ref="X36:X47" si="33">SUM(V36:W36)</f>
        <v>1</v>
      </c>
      <c r="Y36" s="25">
        <v>0</v>
      </c>
      <c r="Z36" s="25">
        <v>0</v>
      </c>
      <c r="AA36" s="25">
        <f t="shared" ref="AA36:AA47" si="34">SUM(Y36:Z36)</f>
        <v>0</v>
      </c>
    </row>
    <row r="37" spans="1:27" x14ac:dyDescent="0.2">
      <c r="A37" s="27">
        <v>11.0701</v>
      </c>
      <c r="B37" s="28" t="s">
        <v>81</v>
      </c>
      <c r="C37" s="28" t="s">
        <v>82</v>
      </c>
      <c r="D37" s="24">
        <f t="shared" si="21"/>
        <v>94</v>
      </c>
      <c r="E37" s="24">
        <f t="shared" si="21"/>
        <v>29</v>
      </c>
      <c r="F37" s="24">
        <f t="shared" si="1"/>
        <v>123</v>
      </c>
      <c r="G37" s="25">
        <v>23</v>
      </c>
      <c r="H37" s="25">
        <v>11</v>
      </c>
      <c r="I37" s="25">
        <f t="shared" si="28"/>
        <v>34</v>
      </c>
      <c r="J37" s="25">
        <v>38</v>
      </c>
      <c r="K37" s="25">
        <v>9</v>
      </c>
      <c r="L37" s="25">
        <f t="shared" si="29"/>
        <v>47</v>
      </c>
      <c r="M37" s="25">
        <v>13</v>
      </c>
      <c r="N37" s="25">
        <v>3</v>
      </c>
      <c r="O37" s="25">
        <f t="shared" si="30"/>
        <v>16</v>
      </c>
      <c r="P37" s="25">
        <v>17</v>
      </c>
      <c r="Q37" s="25">
        <v>5</v>
      </c>
      <c r="R37" s="25">
        <f t="shared" si="31"/>
        <v>22</v>
      </c>
      <c r="S37" s="25">
        <v>0</v>
      </c>
      <c r="T37" s="25">
        <v>0</v>
      </c>
      <c r="U37" s="25">
        <f t="shared" si="32"/>
        <v>0</v>
      </c>
      <c r="V37" s="25">
        <v>3</v>
      </c>
      <c r="W37" s="25">
        <v>1</v>
      </c>
      <c r="X37" s="25">
        <f t="shared" si="33"/>
        <v>4</v>
      </c>
      <c r="Y37" s="25">
        <v>0</v>
      </c>
      <c r="Z37" s="25">
        <v>0</v>
      </c>
      <c r="AA37" s="25">
        <f t="shared" si="34"/>
        <v>0</v>
      </c>
    </row>
    <row r="38" spans="1:27" x14ac:dyDescent="0.2">
      <c r="A38" s="27">
        <v>19.0501</v>
      </c>
      <c r="B38" s="28" t="s">
        <v>83</v>
      </c>
      <c r="C38" s="28" t="s">
        <v>84</v>
      </c>
      <c r="D38" s="24">
        <f t="shared" si="21"/>
        <v>39</v>
      </c>
      <c r="E38" s="24">
        <f t="shared" si="21"/>
        <v>201</v>
      </c>
      <c r="F38" s="24">
        <f t="shared" si="1"/>
        <v>240</v>
      </c>
      <c r="G38" s="25">
        <v>6</v>
      </c>
      <c r="H38" s="25">
        <v>39</v>
      </c>
      <c r="I38" s="25">
        <f t="shared" si="28"/>
        <v>45</v>
      </c>
      <c r="J38" s="25">
        <v>15</v>
      </c>
      <c r="K38" s="25">
        <v>43</v>
      </c>
      <c r="L38" s="25">
        <f t="shared" si="29"/>
        <v>58</v>
      </c>
      <c r="M38" s="25">
        <v>6</v>
      </c>
      <c r="N38" s="25">
        <v>30</v>
      </c>
      <c r="O38" s="25">
        <f t="shared" si="30"/>
        <v>36</v>
      </c>
      <c r="P38" s="25">
        <v>10</v>
      </c>
      <c r="Q38" s="25">
        <v>76</v>
      </c>
      <c r="R38" s="25">
        <f t="shared" si="31"/>
        <v>86</v>
      </c>
      <c r="S38" s="25">
        <v>1</v>
      </c>
      <c r="T38" s="25">
        <v>0</v>
      </c>
      <c r="U38" s="25">
        <f t="shared" si="32"/>
        <v>1</v>
      </c>
      <c r="V38" s="25">
        <v>1</v>
      </c>
      <c r="W38" s="25">
        <v>13</v>
      </c>
      <c r="X38" s="25">
        <f t="shared" si="33"/>
        <v>14</v>
      </c>
      <c r="Y38" s="25">
        <v>0</v>
      </c>
      <c r="Z38" s="25">
        <v>0</v>
      </c>
      <c r="AA38" s="25">
        <f t="shared" si="34"/>
        <v>0</v>
      </c>
    </row>
    <row r="39" spans="1:27" x14ac:dyDescent="0.2">
      <c r="A39" s="27">
        <v>26.010100000000001</v>
      </c>
      <c r="B39" s="28" t="s">
        <v>85</v>
      </c>
      <c r="C39" s="28" t="s">
        <v>86</v>
      </c>
      <c r="D39" s="24">
        <f t="shared" si="21"/>
        <v>36</v>
      </c>
      <c r="E39" s="24">
        <f t="shared" si="21"/>
        <v>54</v>
      </c>
      <c r="F39" s="24">
        <f t="shared" si="1"/>
        <v>90</v>
      </c>
      <c r="G39" s="25">
        <v>0</v>
      </c>
      <c r="H39" s="25">
        <v>0</v>
      </c>
      <c r="I39" s="25">
        <f t="shared" si="28"/>
        <v>0</v>
      </c>
      <c r="J39" s="25">
        <v>0</v>
      </c>
      <c r="K39" s="25">
        <v>0</v>
      </c>
      <c r="L39" s="25">
        <f t="shared" si="29"/>
        <v>0</v>
      </c>
      <c r="M39" s="25">
        <v>1</v>
      </c>
      <c r="N39" s="25">
        <v>4</v>
      </c>
      <c r="O39" s="25">
        <f t="shared" si="30"/>
        <v>5</v>
      </c>
      <c r="P39" s="25">
        <v>31</v>
      </c>
      <c r="Q39" s="25">
        <v>45</v>
      </c>
      <c r="R39" s="25">
        <f t="shared" si="31"/>
        <v>76</v>
      </c>
      <c r="S39" s="25">
        <v>0</v>
      </c>
      <c r="T39" s="25">
        <v>0</v>
      </c>
      <c r="U39" s="25">
        <f t="shared" si="32"/>
        <v>0</v>
      </c>
      <c r="V39" s="25">
        <v>4</v>
      </c>
      <c r="W39" s="25">
        <v>5</v>
      </c>
      <c r="X39" s="25">
        <f t="shared" si="33"/>
        <v>9</v>
      </c>
      <c r="Y39" s="25">
        <v>0</v>
      </c>
      <c r="Z39" s="25">
        <v>0</v>
      </c>
      <c r="AA39" s="25">
        <f t="shared" si="34"/>
        <v>0</v>
      </c>
    </row>
    <row r="40" spans="1:27" x14ac:dyDescent="0.2">
      <c r="A40" s="27">
        <v>26.010100000000001</v>
      </c>
      <c r="B40" s="28" t="s">
        <v>87</v>
      </c>
      <c r="C40" s="28" t="s">
        <v>88</v>
      </c>
      <c r="D40" s="24">
        <f t="shared" si="21"/>
        <v>53</v>
      </c>
      <c r="E40" s="24">
        <f t="shared" si="21"/>
        <v>85</v>
      </c>
      <c r="F40" s="24">
        <f t="shared" si="1"/>
        <v>138</v>
      </c>
      <c r="G40" s="25">
        <v>0</v>
      </c>
      <c r="H40" s="25">
        <v>0</v>
      </c>
      <c r="I40" s="25">
        <f t="shared" si="28"/>
        <v>0</v>
      </c>
      <c r="J40" s="25">
        <v>1</v>
      </c>
      <c r="K40" s="25">
        <v>4</v>
      </c>
      <c r="L40" s="25">
        <f t="shared" si="29"/>
        <v>5</v>
      </c>
      <c r="M40" s="25">
        <v>8</v>
      </c>
      <c r="N40" s="25">
        <v>9</v>
      </c>
      <c r="O40" s="25">
        <f t="shared" si="30"/>
        <v>17</v>
      </c>
      <c r="P40" s="25">
        <v>42</v>
      </c>
      <c r="Q40" s="25">
        <v>69</v>
      </c>
      <c r="R40" s="25">
        <f t="shared" si="31"/>
        <v>111</v>
      </c>
      <c r="S40" s="25">
        <v>0</v>
      </c>
      <c r="T40" s="25">
        <v>0</v>
      </c>
      <c r="U40" s="25">
        <f t="shared" si="32"/>
        <v>0</v>
      </c>
      <c r="V40" s="25">
        <v>2</v>
      </c>
      <c r="W40" s="25">
        <v>3</v>
      </c>
      <c r="X40" s="25">
        <f t="shared" si="33"/>
        <v>5</v>
      </c>
      <c r="Y40" s="25">
        <v>0</v>
      </c>
      <c r="Z40" s="25">
        <v>0</v>
      </c>
      <c r="AA40" s="25">
        <f t="shared" si="34"/>
        <v>0</v>
      </c>
    </row>
    <row r="41" spans="1:27" x14ac:dyDescent="0.2">
      <c r="A41" s="27">
        <v>26.010100000000001</v>
      </c>
      <c r="B41" s="28" t="s">
        <v>89</v>
      </c>
      <c r="C41" s="28" t="s">
        <v>90</v>
      </c>
      <c r="D41" s="24">
        <f t="shared" si="21"/>
        <v>402</v>
      </c>
      <c r="E41" s="24">
        <f t="shared" si="21"/>
        <v>601</v>
      </c>
      <c r="F41" s="24">
        <f t="shared" si="1"/>
        <v>1003</v>
      </c>
      <c r="G41" s="25">
        <v>82</v>
      </c>
      <c r="H41" s="25">
        <v>108</v>
      </c>
      <c r="I41" s="25">
        <f t="shared" si="28"/>
        <v>190</v>
      </c>
      <c r="J41" s="25">
        <v>87</v>
      </c>
      <c r="K41" s="25">
        <v>106</v>
      </c>
      <c r="L41" s="25">
        <f t="shared" si="29"/>
        <v>193</v>
      </c>
      <c r="M41" s="25">
        <v>106</v>
      </c>
      <c r="N41" s="25">
        <v>170</v>
      </c>
      <c r="O41" s="25">
        <f t="shared" si="30"/>
        <v>276</v>
      </c>
      <c r="P41" s="25">
        <v>125</v>
      </c>
      <c r="Q41" s="25">
        <v>212</v>
      </c>
      <c r="R41" s="25">
        <f t="shared" si="31"/>
        <v>337</v>
      </c>
      <c r="S41" s="25">
        <v>2</v>
      </c>
      <c r="T41" s="25">
        <v>4</v>
      </c>
      <c r="U41" s="25">
        <f t="shared" si="32"/>
        <v>6</v>
      </c>
      <c r="V41" s="25">
        <v>0</v>
      </c>
      <c r="W41" s="25">
        <v>1</v>
      </c>
      <c r="X41" s="25">
        <f t="shared" si="33"/>
        <v>1</v>
      </c>
      <c r="Y41" s="25">
        <v>0</v>
      </c>
      <c r="Z41" s="25">
        <v>0</v>
      </c>
      <c r="AA41" s="25">
        <f t="shared" si="34"/>
        <v>0</v>
      </c>
    </row>
    <row r="42" spans="1:27" x14ac:dyDescent="0.2">
      <c r="A42" s="27">
        <v>27.010100000000001</v>
      </c>
      <c r="B42" s="28" t="s">
        <v>91</v>
      </c>
      <c r="C42" s="28" t="s">
        <v>92</v>
      </c>
      <c r="D42" s="24">
        <f t="shared" si="21"/>
        <v>76</v>
      </c>
      <c r="E42" s="24">
        <f t="shared" si="21"/>
        <v>89</v>
      </c>
      <c r="F42" s="24">
        <f t="shared" si="1"/>
        <v>165</v>
      </c>
      <c r="G42" s="25">
        <v>17</v>
      </c>
      <c r="H42" s="25">
        <v>29</v>
      </c>
      <c r="I42" s="25">
        <f t="shared" si="28"/>
        <v>46</v>
      </c>
      <c r="J42" s="25">
        <v>26</v>
      </c>
      <c r="K42" s="25">
        <v>32</v>
      </c>
      <c r="L42" s="25">
        <f t="shared" si="29"/>
        <v>58</v>
      </c>
      <c r="M42" s="25">
        <v>16</v>
      </c>
      <c r="N42" s="25">
        <v>17</v>
      </c>
      <c r="O42" s="25">
        <f t="shared" si="30"/>
        <v>33</v>
      </c>
      <c r="P42" s="25">
        <v>14</v>
      </c>
      <c r="Q42" s="25">
        <v>11</v>
      </c>
      <c r="R42" s="25">
        <f t="shared" si="31"/>
        <v>25</v>
      </c>
      <c r="S42" s="25">
        <v>1</v>
      </c>
      <c r="T42" s="25">
        <v>0</v>
      </c>
      <c r="U42" s="25">
        <f t="shared" si="32"/>
        <v>1</v>
      </c>
      <c r="V42" s="25">
        <v>2</v>
      </c>
      <c r="W42" s="25">
        <v>0</v>
      </c>
      <c r="X42" s="25">
        <f t="shared" si="33"/>
        <v>2</v>
      </c>
      <c r="Y42" s="25">
        <v>0</v>
      </c>
      <c r="Z42" s="25">
        <v>0</v>
      </c>
      <c r="AA42" s="25">
        <f t="shared" si="34"/>
        <v>0</v>
      </c>
    </row>
    <row r="43" spans="1:27" x14ac:dyDescent="0.2">
      <c r="A43" s="27">
        <v>27.010100000000001</v>
      </c>
      <c r="B43" s="28" t="s">
        <v>93</v>
      </c>
      <c r="C43" s="28" t="s">
        <v>94</v>
      </c>
      <c r="D43" s="24">
        <f t="shared" si="21"/>
        <v>1</v>
      </c>
      <c r="E43" s="24">
        <f t="shared" si="21"/>
        <v>1</v>
      </c>
      <c r="F43" s="24">
        <f t="shared" si="1"/>
        <v>2</v>
      </c>
      <c r="G43" s="25">
        <v>0</v>
      </c>
      <c r="H43" s="25">
        <v>0</v>
      </c>
      <c r="I43" s="25">
        <f t="shared" si="28"/>
        <v>0</v>
      </c>
      <c r="J43" s="25">
        <v>0</v>
      </c>
      <c r="K43" s="25">
        <v>1</v>
      </c>
      <c r="L43" s="25">
        <f t="shared" si="29"/>
        <v>1</v>
      </c>
      <c r="M43" s="25">
        <v>0</v>
      </c>
      <c r="N43" s="25">
        <v>0</v>
      </c>
      <c r="O43" s="25">
        <f t="shared" si="30"/>
        <v>0</v>
      </c>
      <c r="P43" s="25">
        <v>1</v>
      </c>
      <c r="Q43" s="25">
        <v>0</v>
      </c>
      <c r="R43" s="25">
        <f t="shared" si="31"/>
        <v>1</v>
      </c>
      <c r="S43" s="25">
        <v>0</v>
      </c>
      <c r="T43" s="25">
        <v>0</v>
      </c>
      <c r="U43" s="25">
        <f t="shared" si="32"/>
        <v>0</v>
      </c>
      <c r="V43" s="25">
        <v>0</v>
      </c>
      <c r="W43" s="25">
        <v>0</v>
      </c>
      <c r="X43" s="25">
        <f t="shared" si="33"/>
        <v>0</v>
      </c>
      <c r="Y43" s="25">
        <v>0</v>
      </c>
      <c r="Z43" s="25">
        <v>0</v>
      </c>
      <c r="AA43" s="25">
        <f t="shared" si="34"/>
        <v>0</v>
      </c>
    </row>
    <row r="44" spans="1:27" x14ac:dyDescent="0.2">
      <c r="A44" s="27">
        <v>30.180099999999999</v>
      </c>
      <c r="B44" s="28" t="s">
        <v>95</v>
      </c>
      <c r="C44" s="28" t="s">
        <v>96</v>
      </c>
      <c r="D44" s="24">
        <f t="shared" si="21"/>
        <v>127</v>
      </c>
      <c r="E44" s="24">
        <f t="shared" si="21"/>
        <v>227</v>
      </c>
      <c r="F44" s="24">
        <f t="shared" si="1"/>
        <v>354</v>
      </c>
      <c r="G44" s="25">
        <v>29</v>
      </c>
      <c r="H44" s="25">
        <v>42</v>
      </c>
      <c r="I44" s="25">
        <f t="shared" si="28"/>
        <v>71</v>
      </c>
      <c r="J44" s="25">
        <v>26</v>
      </c>
      <c r="K44" s="25">
        <v>46</v>
      </c>
      <c r="L44" s="25">
        <f t="shared" si="29"/>
        <v>72</v>
      </c>
      <c r="M44" s="25">
        <v>17</v>
      </c>
      <c r="N44" s="25">
        <v>50</v>
      </c>
      <c r="O44" s="25">
        <f t="shared" si="30"/>
        <v>67</v>
      </c>
      <c r="P44" s="25">
        <v>48</v>
      </c>
      <c r="Q44" s="25">
        <v>86</v>
      </c>
      <c r="R44" s="25">
        <f t="shared" si="31"/>
        <v>134</v>
      </c>
      <c r="S44" s="25">
        <v>5</v>
      </c>
      <c r="T44" s="25">
        <v>2</v>
      </c>
      <c r="U44" s="25">
        <f t="shared" si="32"/>
        <v>7</v>
      </c>
      <c r="V44" s="25">
        <v>2</v>
      </c>
      <c r="W44" s="25">
        <v>1</v>
      </c>
      <c r="X44" s="25">
        <f t="shared" si="33"/>
        <v>3</v>
      </c>
      <c r="Y44" s="25">
        <v>0</v>
      </c>
      <c r="Z44" s="25">
        <v>0</v>
      </c>
      <c r="AA44" s="25">
        <f t="shared" si="34"/>
        <v>0</v>
      </c>
    </row>
    <row r="45" spans="1:27" x14ac:dyDescent="0.2">
      <c r="A45" s="27">
        <v>30.180099999999999</v>
      </c>
      <c r="B45" s="28" t="s">
        <v>97</v>
      </c>
      <c r="C45" s="28" t="s">
        <v>98</v>
      </c>
      <c r="D45" s="24">
        <f t="shared" si="21"/>
        <v>2</v>
      </c>
      <c r="E45" s="24">
        <f t="shared" si="21"/>
        <v>2</v>
      </c>
      <c r="F45" s="24">
        <f t="shared" si="1"/>
        <v>4</v>
      </c>
      <c r="G45" s="25">
        <v>0</v>
      </c>
      <c r="H45" s="25">
        <v>0</v>
      </c>
      <c r="I45" s="25">
        <f t="shared" si="28"/>
        <v>0</v>
      </c>
      <c r="J45" s="25">
        <v>0</v>
      </c>
      <c r="K45" s="25">
        <v>0</v>
      </c>
      <c r="L45" s="25">
        <f t="shared" si="29"/>
        <v>0</v>
      </c>
      <c r="M45" s="25">
        <v>0</v>
      </c>
      <c r="N45" s="25">
        <v>0</v>
      </c>
      <c r="O45" s="25">
        <f t="shared" si="30"/>
        <v>0</v>
      </c>
      <c r="P45" s="25">
        <v>2</v>
      </c>
      <c r="Q45" s="25">
        <v>2</v>
      </c>
      <c r="R45" s="25">
        <f t="shared" si="31"/>
        <v>4</v>
      </c>
      <c r="S45" s="25">
        <v>0</v>
      </c>
      <c r="T45" s="25">
        <v>0</v>
      </c>
      <c r="U45" s="25">
        <f t="shared" si="32"/>
        <v>0</v>
      </c>
      <c r="V45" s="25">
        <v>0</v>
      </c>
      <c r="W45" s="25">
        <v>0</v>
      </c>
      <c r="X45" s="25">
        <f t="shared" si="33"/>
        <v>0</v>
      </c>
      <c r="Y45" s="25">
        <v>0</v>
      </c>
      <c r="Z45" s="25">
        <v>0</v>
      </c>
      <c r="AA45" s="25">
        <f t="shared" si="34"/>
        <v>0</v>
      </c>
    </row>
    <row r="46" spans="1:27" x14ac:dyDescent="0.2">
      <c r="A46" s="27">
        <v>40.0501</v>
      </c>
      <c r="B46" s="28" t="s">
        <v>99</v>
      </c>
      <c r="C46" s="28" t="s">
        <v>100</v>
      </c>
      <c r="D46" s="24">
        <f t="shared" si="21"/>
        <v>198</v>
      </c>
      <c r="E46" s="24">
        <f t="shared" si="21"/>
        <v>284</v>
      </c>
      <c r="F46" s="24">
        <f t="shared" si="1"/>
        <v>482</v>
      </c>
      <c r="G46" s="25">
        <v>52</v>
      </c>
      <c r="H46" s="25">
        <v>78</v>
      </c>
      <c r="I46" s="25">
        <f t="shared" si="28"/>
        <v>130</v>
      </c>
      <c r="J46" s="25">
        <v>51</v>
      </c>
      <c r="K46" s="25">
        <v>61</v>
      </c>
      <c r="L46" s="25">
        <f t="shared" si="29"/>
        <v>112</v>
      </c>
      <c r="M46" s="25">
        <v>36</v>
      </c>
      <c r="N46" s="25">
        <v>48</v>
      </c>
      <c r="O46" s="25">
        <f t="shared" si="30"/>
        <v>84</v>
      </c>
      <c r="P46" s="25">
        <v>58</v>
      </c>
      <c r="Q46" s="25">
        <v>94</v>
      </c>
      <c r="R46" s="25">
        <f t="shared" si="31"/>
        <v>152</v>
      </c>
      <c r="S46" s="25">
        <v>0</v>
      </c>
      <c r="T46" s="25">
        <v>0</v>
      </c>
      <c r="U46" s="25">
        <f t="shared" si="32"/>
        <v>0</v>
      </c>
      <c r="V46" s="25">
        <v>1</v>
      </c>
      <c r="W46" s="25">
        <v>3</v>
      </c>
      <c r="X46" s="25">
        <f t="shared" si="33"/>
        <v>4</v>
      </c>
      <c r="Y46" s="25">
        <v>0</v>
      </c>
      <c r="Z46" s="25">
        <v>0</v>
      </c>
      <c r="AA46" s="25">
        <f t="shared" si="34"/>
        <v>0</v>
      </c>
    </row>
    <row r="47" spans="1:27" x14ac:dyDescent="0.2">
      <c r="A47" s="27">
        <v>40.080100000000002</v>
      </c>
      <c r="B47" s="28" t="s">
        <v>101</v>
      </c>
      <c r="C47" s="28" t="s">
        <v>102</v>
      </c>
      <c r="D47" s="24">
        <f t="shared" si="21"/>
        <v>89</v>
      </c>
      <c r="E47" s="24">
        <f t="shared" si="21"/>
        <v>78</v>
      </c>
      <c r="F47" s="24">
        <f t="shared" si="1"/>
        <v>167</v>
      </c>
      <c r="G47" s="25">
        <v>29</v>
      </c>
      <c r="H47" s="25">
        <v>26</v>
      </c>
      <c r="I47" s="25">
        <f t="shared" si="28"/>
        <v>55</v>
      </c>
      <c r="J47" s="25">
        <v>18</v>
      </c>
      <c r="K47" s="25">
        <v>30</v>
      </c>
      <c r="L47" s="25">
        <f t="shared" si="29"/>
        <v>48</v>
      </c>
      <c r="M47" s="25">
        <v>15</v>
      </c>
      <c r="N47" s="25">
        <v>9</v>
      </c>
      <c r="O47" s="25">
        <f t="shared" si="30"/>
        <v>24</v>
      </c>
      <c r="P47" s="25">
        <v>25</v>
      </c>
      <c r="Q47" s="25">
        <v>12</v>
      </c>
      <c r="R47" s="25">
        <f t="shared" si="31"/>
        <v>37</v>
      </c>
      <c r="S47" s="25">
        <v>0</v>
      </c>
      <c r="T47" s="25">
        <v>1</v>
      </c>
      <c r="U47" s="25">
        <f t="shared" si="32"/>
        <v>1</v>
      </c>
      <c r="V47" s="25">
        <v>2</v>
      </c>
      <c r="W47" s="25">
        <v>0</v>
      </c>
      <c r="X47" s="25">
        <f t="shared" si="33"/>
        <v>2</v>
      </c>
      <c r="Y47" s="25">
        <v>0</v>
      </c>
      <c r="Z47" s="25">
        <v>0</v>
      </c>
      <c r="AA47" s="25">
        <f t="shared" si="34"/>
        <v>0</v>
      </c>
    </row>
    <row r="48" spans="1:27" x14ac:dyDescent="0.2">
      <c r="A48" s="148" t="s">
        <v>103</v>
      </c>
      <c r="B48" s="148"/>
      <c r="C48" s="148"/>
      <c r="D48" s="24">
        <f t="shared" si="21"/>
        <v>815</v>
      </c>
      <c r="E48" s="24">
        <f t="shared" si="21"/>
        <v>1572</v>
      </c>
      <c r="F48" s="24">
        <f t="shared" ref="F48:F62" si="35">SUM(D48:E48)</f>
        <v>2387</v>
      </c>
      <c r="G48" s="25">
        <f t="shared" ref="G48:AA48" si="36">SUBTOTAL(9,G51:G61)</f>
        <v>210</v>
      </c>
      <c r="H48" s="25">
        <f t="shared" si="36"/>
        <v>367</v>
      </c>
      <c r="I48" s="25">
        <f t="shared" si="36"/>
        <v>577</v>
      </c>
      <c r="J48" s="25">
        <f t="shared" si="36"/>
        <v>214</v>
      </c>
      <c r="K48" s="25">
        <f t="shared" si="36"/>
        <v>418</v>
      </c>
      <c r="L48" s="25">
        <f t="shared" si="36"/>
        <v>632</v>
      </c>
      <c r="M48" s="25">
        <f t="shared" si="36"/>
        <v>148</v>
      </c>
      <c r="N48" s="25">
        <f t="shared" si="36"/>
        <v>309</v>
      </c>
      <c r="O48" s="25">
        <f t="shared" si="36"/>
        <v>457</v>
      </c>
      <c r="P48" s="25">
        <f t="shared" si="36"/>
        <v>228</v>
      </c>
      <c r="Q48" s="25">
        <f t="shared" si="36"/>
        <v>435</v>
      </c>
      <c r="R48" s="25">
        <f t="shared" si="36"/>
        <v>663</v>
      </c>
      <c r="S48" s="25">
        <f t="shared" si="36"/>
        <v>3</v>
      </c>
      <c r="T48" s="25">
        <f t="shared" si="36"/>
        <v>17</v>
      </c>
      <c r="U48" s="25">
        <f t="shared" si="36"/>
        <v>20</v>
      </c>
      <c r="V48" s="25">
        <f t="shared" si="36"/>
        <v>12</v>
      </c>
      <c r="W48" s="25">
        <f t="shared" si="36"/>
        <v>26</v>
      </c>
      <c r="X48" s="25">
        <f t="shared" si="36"/>
        <v>38</v>
      </c>
      <c r="Y48" s="25">
        <f t="shared" si="36"/>
        <v>0</v>
      </c>
      <c r="Z48" s="25">
        <f t="shared" si="36"/>
        <v>0</v>
      </c>
      <c r="AA48" s="25">
        <f t="shared" si="36"/>
        <v>0</v>
      </c>
    </row>
    <row r="49" spans="1:27" x14ac:dyDescent="0.2">
      <c r="A49" s="149" t="s">
        <v>38</v>
      </c>
      <c r="B49" s="149"/>
      <c r="C49" s="149"/>
      <c r="D49" s="24">
        <f t="shared" si="21"/>
        <v>815</v>
      </c>
      <c r="E49" s="24">
        <f t="shared" si="21"/>
        <v>1572</v>
      </c>
      <c r="F49" s="24">
        <f t="shared" ref="F49:F61" si="37">SUM(D49:E49)</f>
        <v>2387</v>
      </c>
      <c r="G49" s="25">
        <f>SUBTOTAL(9,G51:G61)</f>
        <v>210</v>
      </c>
      <c r="H49" s="25">
        <f t="shared" ref="H49:AA49" si="38">SUBTOTAL(9,H51:H61)</f>
        <v>367</v>
      </c>
      <c r="I49" s="25">
        <f t="shared" si="38"/>
        <v>577</v>
      </c>
      <c r="J49" s="25">
        <f t="shared" si="38"/>
        <v>214</v>
      </c>
      <c r="K49" s="25">
        <f t="shared" si="38"/>
        <v>418</v>
      </c>
      <c r="L49" s="25">
        <f t="shared" si="38"/>
        <v>632</v>
      </c>
      <c r="M49" s="25">
        <f t="shared" si="38"/>
        <v>148</v>
      </c>
      <c r="N49" s="25">
        <f t="shared" si="38"/>
        <v>309</v>
      </c>
      <c r="O49" s="25">
        <f t="shared" si="38"/>
        <v>457</v>
      </c>
      <c r="P49" s="25">
        <f t="shared" si="38"/>
        <v>228</v>
      </c>
      <c r="Q49" s="25">
        <f t="shared" si="38"/>
        <v>435</v>
      </c>
      <c r="R49" s="25">
        <f t="shared" si="38"/>
        <v>663</v>
      </c>
      <c r="S49" s="25">
        <f t="shared" si="38"/>
        <v>3</v>
      </c>
      <c r="T49" s="25">
        <f t="shared" si="38"/>
        <v>17</v>
      </c>
      <c r="U49" s="25">
        <f t="shared" si="38"/>
        <v>20</v>
      </c>
      <c r="V49" s="25">
        <f t="shared" si="38"/>
        <v>12</v>
      </c>
      <c r="W49" s="25">
        <f t="shared" si="38"/>
        <v>26</v>
      </c>
      <c r="X49" s="25">
        <f t="shared" si="38"/>
        <v>38</v>
      </c>
      <c r="Y49" s="25">
        <f t="shared" si="38"/>
        <v>0</v>
      </c>
      <c r="Z49" s="25">
        <f t="shared" si="38"/>
        <v>0</v>
      </c>
      <c r="AA49" s="25">
        <f t="shared" si="38"/>
        <v>0</v>
      </c>
    </row>
    <row r="50" spans="1:27" x14ac:dyDescent="0.2">
      <c r="A50" s="147" t="s">
        <v>51</v>
      </c>
      <c r="B50" s="147"/>
      <c r="C50" s="147"/>
      <c r="D50" s="24">
        <f t="shared" si="21"/>
        <v>815</v>
      </c>
      <c r="E50" s="24">
        <f t="shared" si="21"/>
        <v>1572</v>
      </c>
      <c r="F50" s="24">
        <f t="shared" si="37"/>
        <v>2387</v>
      </c>
      <c r="G50" s="25">
        <f>SUBTOTAL(9,G51:G61)</f>
        <v>210</v>
      </c>
      <c r="H50" s="25">
        <f t="shared" ref="H50:AA50" si="39">SUBTOTAL(9,H51:H61)</f>
        <v>367</v>
      </c>
      <c r="I50" s="25">
        <f t="shared" si="39"/>
        <v>577</v>
      </c>
      <c r="J50" s="25">
        <f t="shared" si="39"/>
        <v>214</v>
      </c>
      <c r="K50" s="25">
        <f t="shared" si="39"/>
        <v>418</v>
      </c>
      <c r="L50" s="25">
        <f t="shared" si="39"/>
        <v>632</v>
      </c>
      <c r="M50" s="25">
        <f t="shared" si="39"/>
        <v>148</v>
      </c>
      <c r="N50" s="25">
        <f t="shared" si="39"/>
        <v>309</v>
      </c>
      <c r="O50" s="25">
        <f t="shared" si="39"/>
        <v>457</v>
      </c>
      <c r="P50" s="25">
        <f t="shared" si="39"/>
        <v>228</v>
      </c>
      <c r="Q50" s="25">
        <f t="shared" si="39"/>
        <v>435</v>
      </c>
      <c r="R50" s="25">
        <f t="shared" si="39"/>
        <v>663</v>
      </c>
      <c r="S50" s="25">
        <f t="shared" si="39"/>
        <v>3</v>
      </c>
      <c r="T50" s="25">
        <f t="shared" si="39"/>
        <v>17</v>
      </c>
      <c r="U50" s="25">
        <f t="shared" si="39"/>
        <v>20</v>
      </c>
      <c r="V50" s="25">
        <f t="shared" si="39"/>
        <v>12</v>
      </c>
      <c r="W50" s="25">
        <f t="shared" si="39"/>
        <v>26</v>
      </c>
      <c r="X50" s="25">
        <f t="shared" si="39"/>
        <v>38</v>
      </c>
      <c r="Y50" s="25">
        <f t="shared" si="39"/>
        <v>0</v>
      </c>
      <c r="Z50" s="25">
        <f t="shared" si="39"/>
        <v>0</v>
      </c>
      <c r="AA50" s="25">
        <f t="shared" si="39"/>
        <v>0</v>
      </c>
    </row>
    <row r="51" spans="1:27" x14ac:dyDescent="0.2">
      <c r="A51" s="27">
        <v>42.010100000000001</v>
      </c>
      <c r="B51" s="28" t="s">
        <v>104</v>
      </c>
      <c r="C51" s="28" t="s">
        <v>105</v>
      </c>
      <c r="D51" s="24">
        <f t="shared" si="21"/>
        <v>148</v>
      </c>
      <c r="E51" s="24">
        <f t="shared" si="21"/>
        <v>458</v>
      </c>
      <c r="F51" s="24">
        <f t="shared" si="37"/>
        <v>606</v>
      </c>
      <c r="G51" s="25">
        <v>19</v>
      </c>
      <c r="H51" s="25">
        <v>49</v>
      </c>
      <c r="I51" s="25">
        <f t="shared" ref="I51:I61" si="40">SUM(G51:H51)</f>
        <v>68</v>
      </c>
      <c r="J51" s="25">
        <v>33</v>
      </c>
      <c r="K51" s="25">
        <v>126</v>
      </c>
      <c r="L51" s="25">
        <f t="shared" ref="L51:L61" si="41">SUM(J51:K51)</f>
        <v>159</v>
      </c>
      <c r="M51" s="25">
        <v>40</v>
      </c>
      <c r="N51" s="25">
        <v>114</v>
      </c>
      <c r="O51" s="25">
        <f t="shared" ref="O51:O61" si="42">SUM(M51:N51)</f>
        <v>154</v>
      </c>
      <c r="P51" s="25">
        <v>53</v>
      </c>
      <c r="Q51" s="25">
        <v>156</v>
      </c>
      <c r="R51" s="25">
        <f t="shared" ref="R51:R61" si="43">SUM(P51:Q51)</f>
        <v>209</v>
      </c>
      <c r="S51" s="25">
        <v>0</v>
      </c>
      <c r="T51" s="25">
        <v>1</v>
      </c>
      <c r="U51" s="25">
        <f t="shared" ref="U51:U61" si="44">SUM(S51:T51)</f>
        <v>1</v>
      </c>
      <c r="V51" s="25">
        <v>3</v>
      </c>
      <c r="W51" s="25">
        <v>12</v>
      </c>
      <c r="X51" s="25">
        <f t="shared" ref="X51:X61" si="45">SUM(V51:W51)</f>
        <v>15</v>
      </c>
      <c r="Y51" s="25">
        <v>0</v>
      </c>
      <c r="Z51" s="25">
        <v>0</v>
      </c>
      <c r="AA51" s="25">
        <f t="shared" ref="AA51:AA61" si="46">SUM(Y51:Z51)</f>
        <v>0</v>
      </c>
    </row>
    <row r="52" spans="1:27" x14ac:dyDescent="0.2">
      <c r="A52" s="27">
        <v>44.070099999999996</v>
      </c>
      <c r="B52" s="28" t="s">
        <v>106</v>
      </c>
      <c r="C52" s="28" t="s">
        <v>107</v>
      </c>
      <c r="D52" s="24">
        <f t="shared" si="21"/>
        <v>0</v>
      </c>
      <c r="E52" s="24">
        <f t="shared" si="21"/>
        <v>1</v>
      </c>
      <c r="F52" s="24">
        <f t="shared" si="37"/>
        <v>1</v>
      </c>
      <c r="G52" s="25">
        <v>0</v>
      </c>
      <c r="H52" s="25">
        <v>0</v>
      </c>
      <c r="I52" s="25">
        <f t="shared" si="40"/>
        <v>0</v>
      </c>
      <c r="J52" s="25">
        <v>0</v>
      </c>
      <c r="K52" s="25">
        <v>0</v>
      </c>
      <c r="L52" s="25">
        <f t="shared" si="41"/>
        <v>0</v>
      </c>
      <c r="M52" s="25">
        <v>0</v>
      </c>
      <c r="N52" s="25">
        <v>0</v>
      </c>
      <c r="O52" s="25">
        <f t="shared" si="42"/>
        <v>0</v>
      </c>
      <c r="P52" s="25">
        <v>0</v>
      </c>
      <c r="Q52" s="25">
        <v>1</v>
      </c>
      <c r="R52" s="25">
        <f t="shared" si="43"/>
        <v>1</v>
      </c>
      <c r="S52" s="25">
        <v>0</v>
      </c>
      <c r="T52" s="25">
        <v>0</v>
      </c>
      <c r="U52" s="25">
        <f t="shared" si="44"/>
        <v>0</v>
      </c>
      <c r="V52" s="25">
        <v>0</v>
      </c>
      <c r="W52" s="25">
        <v>0</v>
      </c>
      <c r="X52" s="25">
        <f t="shared" si="45"/>
        <v>0</v>
      </c>
      <c r="Y52" s="25">
        <v>0</v>
      </c>
      <c r="Z52" s="25">
        <v>0</v>
      </c>
      <c r="AA52" s="25">
        <f t="shared" si="46"/>
        <v>0</v>
      </c>
    </row>
    <row r="53" spans="1:27" x14ac:dyDescent="0.2">
      <c r="A53" s="27">
        <v>44.070099999999996</v>
      </c>
      <c r="B53" s="28" t="s">
        <v>108</v>
      </c>
      <c r="C53" s="28" t="s">
        <v>109</v>
      </c>
      <c r="D53" s="24">
        <f t="shared" si="21"/>
        <v>44</v>
      </c>
      <c r="E53" s="24">
        <f t="shared" si="21"/>
        <v>261</v>
      </c>
      <c r="F53" s="24">
        <f t="shared" si="37"/>
        <v>305</v>
      </c>
      <c r="G53" s="25">
        <v>13</v>
      </c>
      <c r="H53" s="25">
        <v>57</v>
      </c>
      <c r="I53" s="25">
        <f t="shared" si="40"/>
        <v>70</v>
      </c>
      <c r="J53" s="25">
        <v>12</v>
      </c>
      <c r="K53" s="25">
        <v>84</v>
      </c>
      <c r="L53" s="25">
        <f t="shared" si="41"/>
        <v>96</v>
      </c>
      <c r="M53" s="25">
        <v>10</v>
      </c>
      <c r="N53" s="25">
        <v>47</v>
      </c>
      <c r="O53" s="25">
        <f t="shared" si="42"/>
        <v>57</v>
      </c>
      <c r="P53" s="25">
        <v>9</v>
      </c>
      <c r="Q53" s="25">
        <v>72</v>
      </c>
      <c r="R53" s="25">
        <f t="shared" si="43"/>
        <v>81</v>
      </c>
      <c r="S53" s="25">
        <v>0</v>
      </c>
      <c r="T53" s="25">
        <v>0</v>
      </c>
      <c r="U53" s="25">
        <f t="shared" si="44"/>
        <v>0</v>
      </c>
      <c r="V53" s="25">
        <v>0</v>
      </c>
      <c r="W53" s="25">
        <v>1</v>
      </c>
      <c r="X53" s="25">
        <f t="shared" si="45"/>
        <v>1</v>
      </c>
      <c r="Y53" s="25">
        <v>0</v>
      </c>
      <c r="Z53" s="25">
        <v>0</v>
      </c>
      <c r="AA53" s="25">
        <f t="shared" si="46"/>
        <v>0</v>
      </c>
    </row>
    <row r="54" spans="1:27" x14ac:dyDescent="0.2">
      <c r="A54" s="27">
        <v>45.010100000000001</v>
      </c>
      <c r="B54" s="28" t="s">
        <v>110</v>
      </c>
      <c r="C54" s="28" t="s">
        <v>111</v>
      </c>
      <c r="D54" s="24">
        <f t="shared" si="21"/>
        <v>76</v>
      </c>
      <c r="E54" s="24">
        <f t="shared" si="21"/>
        <v>165</v>
      </c>
      <c r="F54" s="24">
        <f t="shared" si="37"/>
        <v>241</v>
      </c>
      <c r="G54" s="25">
        <v>25</v>
      </c>
      <c r="H54" s="25">
        <v>75</v>
      </c>
      <c r="I54" s="25">
        <f t="shared" si="40"/>
        <v>100</v>
      </c>
      <c r="J54" s="25">
        <v>20</v>
      </c>
      <c r="K54" s="25">
        <v>30</v>
      </c>
      <c r="L54" s="25">
        <f t="shared" si="41"/>
        <v>50</v>
      </c>
      <c r="M54" s="25">
        <v>15</v>
      </c>
      <c r="N54" s="25">
        <v>21</v>
      </c>
      <c r="O54" s="25">
        <f t="shared" si="42"/>
        <v>36</v>
      </c>
      <c r="P54" s="25">
        <v>15</v>
      </c>
      <c r="Q54" s="25">
        <v>31</v>
      </c>
      <c r="R54" s="25">
        <f t="shared" si="43"/>
        <v>46</v>
      </c>
      <c r="S54" s="25">
        <v>1</v>
      </c>
      <c r="T54" s="25">
        <v>6</v>
      </c>
      <c r="U54" s="25">
        <f t="shared" si="44"/>
        <v>7</v>
      </c>
      <c r="V54" s="25">
        <v>0</v>
      </c>
      <c r="W54" s="25">
        <v>2</v>
      </c>
      <c r="X54" s="25">
        <f t="shared" si="45"/>
        <v>2</v>
      </c>
      <c r="Y54" s="25">
        <v>0</v>
      </c>
      <c r="Z54" s="25">
        <v>0</v>
      </c>
      <c r="AA54" s="25">
        <f t="shared" si="46"/>
        <v>0</v>
      </c>
    </row>
    <row r="55" spans="1:27" x14ac:dyDescent="0.2">
      <c r="A55" s="27">
        <v>45.010100000000001</v>
      </c>
      <c r="B55" s="28" t="s">
        <v>112</v>
      </c>
      <c r="C55" s="28" t="s">
        <v>113</v>
      </c>
      <c r="D55" s="24">
        <f t="shared" si="21"/>
        <v>13</v>
      </c>
      <c r="E55" s="24">
        <f t="shared" si="21"/>
        <v>19</v>
      </c>
      <c r="F55" s="24">
        <f t="shared" si="37"/>
        <v>32</v>
      </c>
      <c r="G55" s="25">
        <v>2</v>
      </c>
      <c r="H55" s="25">
        <v>0</v>
      </c>
      <c r="I55" s="25">
        <f t="shared" si="40"/>
        <v>2</v>
      </c>
      <c r="J55" s="25">
        <v>3</v>
      </c>
      <c r="K55" s="25">
        <v>8</v>
      </c>
      <c r="L55" s="25">
        <f t="shared" si="41"/>
        <v>11</v>
      </c>
      <c r="M55" s="25">
        <v>4</v>
      </c>
      <c r="N55" s="25">
        <v>1</v>
      </c>
      <c r="O55" s="25">
        <f t="shared" si="42"/>
        <v>5</v>
      </c>
      <c r="P55" s="25">
        <v>4</v>
      </c>
      <c r="Q55" s="25">
        <v>7</v>
      </c>
      <c r="R55" s="25">
        <f t="shared" si="43"/>
        <v>11</v>
      </c>
      <c r="S55" s="25">
        <v>0</v>
      </c>
      <c r="T55" s="25">
        <v>1</v>
      </c>
      <c r="U55" s="25">
        <f t="shared" si="44"/>
        <v>1</v>
      </c>
      <c r="V55" s="25">
        <v>0</v>
      </c>
      <c r="W55" s="25">
        <v>2</v>
      </c>
      <c r="X55" s="25">
        <f t="shared" si="45"/>
        <v>2</v>
      </c>
      <c r="Y55" s="25">
        <v>0</v>
      </c>
      <c r="Z55" s="25">
        <v>0</v>
      </c>
      <c r="AA55" s="25">
        <f t="shared" si="46"/>
        <v>0</v>
      </c>
    </row>
    <row r="56" spans="1:27" x14ac:dyDescent="0.2">
      <c r="A56" s="27">
        <v>45.020099999999999</v>
      </c>
      <c r="B56" s="28" t="s">
        <v>114</v>
      </c>
      <c r="C56" s="28" t="s">
        <v>115</v>
      </c>
      <c r="D56" s="24">
        <f t="shared" si="21"/>
        <v>51</v>
      </c>
      <c r="E56" s="24">
        <f t="shared" si="21"/>
        <v>100</v>
      </c>
      <c r="F56" s="24">
        <f t="shared" si="37"/>
        <v>151</v>
      </c>
      <c r="G56" s="25">
        <v>12</v>
      </c>
      <c r="H56" s="25">
        <v>22</v>
      </c>
      <c r="I56" s="25">
        <f t="shared" si="40"/>
        <v>34</v>
      </c>
      <c r="J56" s="25">
        <v>8</v>
      </c>
      <c r="K56" s="25">
        <v>22</v>
      </c>
      <c r="L56" s="25">
        <f t="shared" si="41"/>
        <v>30</v>
      </c>
      <c r="M56" s="25">
        <v>8</v>
      </c>
      <c r="N56" s="25">
        <v>18</v>
      </c>
      <c r="O56" s="25">
        <f t="shared" si="42"/>
        <v>26</v>
      </c>
      <c r="P56" s="25">
        <v>20</v>
      </c>
      <c r="Q56" s="25">
        <v>33</v>
      </c>
      <c r="R56" s="25">
        <f t="shared" si="43"/>
        <v>53</v>
      </c>
      <c r="S56" s="25">
        <v>0</v>
      </c>
      <c r="T56" s="25">
        <v>1</v>
      </c>
      <c r="U56" s="25">
        <f t="shared" si="44"/>
        <v>1</v>
      </c>
      <c r="V56" s="25">
        <v>3</v>
      </c>
      <c r="W56" s="25">
        <v>4</v>
      </c>
      <c r="X56" s="25">
        <f t="shared" si="45"/>
        <v>7</v>
      </c>
      <c r="Y56" s="25">
        <v>0</v>
      </c>
      <c r="Z56" s="25">
        <v>0</v>
      </c>
      <c r="AA56" s="25">
        <f t="shared" si="46"/>
        <v>0</v>
      </c>
    </row>
    <row r="57" spans="1:27" x14ac:dyDescent="0.2">
      <c r="A57" s="27">
        <v>45.060099999999998</v>
      </c>
      <c r="B57" s="28" t="s">
        <v>116</v>
      </c>
      <c r="C57" s="28" t="s">
        <v>117</v>
      </c>
      <c r="D57" s="24">
        <f t="shared" si="21"/>
        <v>98</v>
      </c>
      <c r="E57" s="24">
        <f t="shared" si="21"/>
        <v>68</v>
      </c>
      <c r="F57" s="24">
        <f t="shared" si="37"/>
        <v>166</v>
      </c>
      <c r="G57" s="25">
        <v>34</v>
      </c>
      <c r="H57" s="25">
        <v>27</v>
      </c>
      <c r="I57" s="25">
        <f t="shared" si="40"/>
        <v>61</v>
      </c>
      <c r="J57" s="25">
        <v>27</v>
      </c>
      <c r="K57" s="25">
        <v>19</v>
      </c>
      <c r="L57" s="25">
        <f t="shared" si="41"/>
        <v>46</v>
      </c>
      <c r="M57" s="25">
        <v>13</v>
      </c>
      <c r="N57" s="25">
        <v>12</v>
      </c>
      <c r="O57" s="25">
        <f t="shared" si="42"/>
        <v>25</v>
      </c>
      <c r="P57" s="25">
        <v>21</v>
      </c>
      <c r="Q57" s="25">
        <v>9</v>
      </c>
      <c r="R57" s="25">
        <f t="shared" si="43"/>
        <v>30</v>
      </c>
      <c r="S57" s="25">
        <v>0</v>
      </c>
      <c r="T57" s="25">
        <v>1</v>
      </c>
      <c r="U57" s="25">
        <f t="shared" si="44"/>
        <v>1</v>
      </c>
      <c r="V57" s="25">
        <v>3</v>
      </c>
      <c r="W57" s="25">
        <v>0</v>
      </c>
      <c r="X57" s="25">
        <f t="shared" si="45"/>
        <v>3</v>
      </c>
      <c r="Y57" s="25">
        <v>0</v>
      </c>
      <c r="Z57" s="25">
        <v>0</v>
      </c>
      <c r="AA57" s="25">
        <f t="shared" si="46"/>
        <v>0</v>
      </c>
    </row>
    <row r="58" spans="1:27" x14ac:dyDescent="0.2">
      <c r="A58" s="27">
        <v>45.070099999999996</v>
      </c>
      <c r="B58" s="28" t="s">
        <v>118</v>
      </c>
      <c r="C58" s="28" t="s">
        <v>119</v>
      </c>
      <c r="D58" s="24">
        <f t="shared" si="21"/>
        <v>75</v>
      </c>
      <c r="E58" s="24">
        <f t="shared" si="21"/>
        <v>92</v>
      </c>
      <c r="F58" s="24">
        <f t="shared" si="37"/>
        <v>167</v>
      </c>
      <c r="G58" s="25">
        <v>24</v>
      </c>
      <c r="H58" s="25">
        <v>31</v>
      </c>
      <c r="I58" s="25">
        <f t="shared" si="40"/>
        <v>55</v>
      </c>
      <c r="J58" s="25">
        <v>17</v>
      </c>
      <c r="K58" s="25">
        <v>31</v>
      </c>
      <c r="L58" s="25">
        <f t="shared" si="41"/>
        <v>48</v>
      </c>
      <c r="M58" s="25">
        <v>14</v>
      </c>
      <c r="N58" s="25">
        <v>14</v>
      </c>
      <c r="O58" s="25">
        <f t="shared" si="42"/>
        <v>28</v>
      </c>
      <c r="P58" s="25">
        <v>19</v>
      </c>
      <c r="Q58" s="25">
        <v>15</v>
      </c>
      <c r="R58" s="25">
        <f t="shared" si="43"/>
        <v>34</v>
      </c>
      <c r="S58" s="25">
        <v>0</v>
      </c>
      <c r="T58" s="25">
        <v>0</v>
      </c>
      <c r="U58" s="25">
        <f t="shared" si="44"/>
        <v>0</v>
      </c>
      <c r="V58" s="25">
        <v>1</v>
      </c>
      <c r="W58" s="25">
        <v>1</v>
      </c>
      <c r="X58" s="25">
        <f t="shared" si="45"/>
        <v>2</v>
      </c>
      <c r="Y58" s="25">
        <v>0</v>
      </c>
      <c r="Z58" s="25">
        <v>0</v>
      </c>
      <c r="AA58" s="25">
        <f t="shared" si="46"/>
        <v>0</v>
      </c>
    </row>
    <row r="59" spans="1:27" x14ac:dyDescent="0.2">
      <c r="A59" s="27">
        <v>45.100099999999998</v>
      </c>
      <c r="B59" s="28" t="s">
        <v>120</v>
      </c>
      <c r="C59" s="28" t="s">
        <v>121</v>
      </c>
      <c r="D59" s="24">
        <f t="shared" si="21"/>
        <v>141</v>
      </c>
      <c r="E59" s="24">
        <f t="shared" si="21"/>
        <v>127</v>
      </c>
      <c r="F59" s="24">
        <f t="shared" si="37"/>
        <v>268</v>
      </c>
      <c r="G59" s="25">
        <v>28</v>
      </c>
      <c r="H59" s="25">
        <v>23</v>
      </c>
      <c r="I59" s="25">
        <f t="shared" si="40"/>
        <v>51</v>
      </c>
      <c r="J59" s="25">
        <v>42</v>
      </c>
      <c r="K59" s="25">
        <v>31</v>
      </c>
      <c r="L59" s="25">
        <f t="shared" si="41"/>
        <v>73</v>
      </c>
      <c r="M59" s="25">
        <v>20</v>
      </c>
      <c r="N59" s="25">
        <v>28</v>
      </c>
      <c r="O59" s="25">
        <f t="shared" si="42"/>
        <v>48</v>
      </c>
      <c r="P59" s="25">
        <v>49</v>
      </c>
      <c r="Q59" s="25">
        <v>39</v>
      </c>
      <c r="R59" s="25">
        <f t="shared" si="43"/>
        <v>88</v>
      </c>
      <c r="S59" s="25">
        <v>1</v>
      </c>
      <c r="T59" s="25">
        <v>4</v>
      </c>
      <c r="U59" s="25">
        <f t="shared" si="44"/>
        <v>5</v>
      </c>
      <c r="V59" s="25">
        <v>1</v>
      </c>
      <c r="W59" s="25">
        <v>2</v>
      </c>
      <c r="X59" s="25">
        <f t="shared" si="45"/>
        <v>3</v>
      </c>
      <c r="Y59" s="25">
        <v>0</v>
      </c>
      <c r="Z59" s="25">
        <v>0</v>
      </c>
      <c r="AA59" s="25">
        <f t="shared" si="46"/>
        <v>0</v>
      </c>
    </row>
    <row r="60" spans="1:27" x14ac:dyDescent="0.2">
      <c r="A60" s="27">
        <v>45.110100000000003</v>
      </c>
      <c r="B60" s="28" t="s">
        <v>122</v>
      </c>
      <c r="C60" s="28" t="s">
        <v>123</v>
      </c>
      <c r="D60" s="24">
        <f t="shared" si="21"/>
        <v>62</v>
      </c>
      <c r="E60" s="24">
        <f t="shared" si="21"/>
        <v>123</v>
      </c>
      <c r="F60" s="24">
        <f t="shared" si="37"/>
        <v>185</v>
      </c>
      <c r="G60" s="25">
        <v>18</v>
      </c>
      <c r="H60" s="25">
        <v>30</v>
      </c>
      <c r="I60" s="25">
        <f t="shared" si="40"/>
        <v>48</v>
      </c>
      <c r="J60" s="25">
        <v>13</v>
      </c>
      <c r="K60" s="25">
        <v>24</v>
      </c>
      <c r="L60" s="25">
        <f t="shared" si="41"/>
        <v>37</v>
      </c>
      <c r="M60" s="25">
        <v>11</v>
      </c>
      <c r="N60" s="25">
        <v>31</v>
      </c>
      <c r="O60" s="25">
        <f t="shared" si="42"/>
        <v>42</v>
      </c>
      <c r="P60" s="25">
        <v>18</v>
      </c>
      <c r="Q60" s="25">
        <v>36</v>
      </c>
      <c r="R60" s="25">
        <f t="shared" si="43"/>
        <v>54</v>
      </c>
      <c r="S60" s="25">
        <v>1</v>
      </c>
      <c r="T60" s="25">
        <v>2</v>
      </c>
      <c r="U60" s="25">
        <f t="shared" si="44"/>
        <v>3</v>
      </c>
      <c r="V60" s="25">
        <v>1</v>
      </c>
      <c r="W60" s="25">
        <v>0</v>
      </c>
      <c r="X60" s="25">
        <f t="shared" si="45"/>
        <v>1</v>
      </c>
      <c r="Y60" s="25">
        <v>0</v>
      </c>
      <c r="Z60" s="25">
        <v>0</v>
      </c>
      <c r="AA60" s="25">
        <f t="shared" si="46"/>
        <v>0</v>
      </c>
    </row>
    <row r="61" spans="1:27" x14ac:dyDescent="0.2">
      <c r="A61" s="27">
        <v>52.100200000000001</v>
      </c>
      <c r="B61" s="28" t="s">
        <v>124</v>
      </c>
      <c r="C61" s="28" t="s">
        <v>125</v>
      </c>
      <c r="D61" s="24">
        <f t="shared" si="21"/>
        <v>107</v>
      </c>
      <c r="E61" s="24">
        <f t="shared" si="21"/>
        <v>158</v>
      </c>
      <c r="F61" s="24">
        <f t="shared" si="37"/>
        <v>265</v>
      </c>
      <c r="G61" s="25">
        <v>35</v>
      </c>
      <c r="H61" s="25">
        <v>53</v>
      </c>
      <c r="I61" s="25">
        <f t="shared" si="40"/>
        <v>88</v>
      </c>
      <c r="J61" s="25">
        <v>39</v>
      </c>
      <c r="K61" s="25">
        <v>43</v>
      </c>
      <c r="L61" s="25">
        <f t="shared" si="41"/>
        <v>82</v>
      </c>
      <c r="M61" s="25">
        <v>13</v>
      </c>
      <c r="N61" s="25">
        <v>23</v>
      </c>
      <c r="O61" s="25">
        <f t="shared" si="42"/>
        <v>36</v>
      </c>
      <c r="P61" s="25">
        <v>20</v>
      </c>
      <c r="Q61" s="25">
        <v>36</v>
      </c>
      <c r="R61" s="25">
        <f t="shared" si="43"/>
        <v>56</v>
      </c>
      <c r="S61" s="25">
        <v>0</v>
      </c>
      <c r="T61" s="25">
        <v>1</v>
      </c>
      <c r="U61" s="25">
        <f t="shared" si="44"/>
        <v>1</v>
      </c>
      <c r="V61" s="25">
        <v>0</v>
      </c>
      <c r="W61" s="25">
        <v>2</v>
      </c>
      <c r="X61" s="25">
        <f t="shared" si="45"/>
        <v>2</v>
      </c>
      <c r="Y61" s="25">
        <v>0</v>
      </c>
      <c r="Z61" s="25">
        <v>0</v>
      </c>
      <c r="AA61" s="25">
        <f t="shared" si="46"/>
        <v>0</v>
      </c>
    </row>
    <row r="62" spans="1:27" x14ac:dyDescent="0.2">
      <c r="A62" s="148" t="s">
        <v>126</v>
      </c>
      <c r="B62" s="148"/>
      <c r="C62" s="148"/>
      <c r="D62" s="24">
        <f t="shared" ref="D62:E75" si="47">G62+J62+M62+P62+S62+V62+Y62</f>
        <v>149</v>
      </c>
      <c r="E62" s="24">
        <f t="shared" si="47"/>
        <v>442</v>
      </c>
      <c r="F62" s="24">
        <f t="shared" si="35"/>
        <v>591</v>
      </c>
      <c r="G62" s="25">
        <f t="shared" ref="G62:AA62" si="48">SUBTOTAL(9,G65:G68)</f>
        <v>24</v>
      </c>
      <c r="H62" s="25">
        <f t="shared" si="48"/>
        <v>80</v>
      </c>
      <c r="I62" s="25">
        <f t="shared" si="48"/>
        <v>104</v>
      </c>
      <c r="J62" s="25">
        <f t="shared" si="48"/>
        <v>40</v>
      </c>
      <c r="K62" s="25">
        <f t="shared" si="48"/>
        <v>132</v>
      </c>
      <c r="L62" s="25">
        <f t="shared" si="48"/>
        <v>172</v>
      </c>
      <c r="M62" s="25">
        <f t="shared" si="48"/>
        <v>35</v>
      </c>
      <c r="N62" s="25">
        <f t="shared" si="48"/>
        <v>104</v>
      </c>
      <c r="O62" s="25">
        <f t="shared" si="48"/>
        <v>139</v>
      </c>
      <c r="P62" s="25">
        <f t="shared" si="48"/>
        <v>47</v>
      </c>
      <c r="Q62" s="25">
        <f t="shared" si="48"/>
        <v>121</v>
      </c>
      <c r="R62" s="25">
        <f t="shared" si="48"/>
        <v>168</v>
      </c>
      <c r="S62" s="25">
        <f t="shared" si="48"/>
        <v>1</v>
      </c>
      <c r="T62" s="25">
        <f t="shared" si="48"/>
        <v>0</v>
      </c>
      <c r="U62" s="25">
        <f t="shared" si="48"/>
        <v>1</v>
      </c>
      <c r="V62" s="25">
        <f t="shared" si="48"/>
        <v>2</v>
      </c>
      <c r="W62" s="25">
        <f t="shared" si="48"/>
        <v>5</v>
      </c>
      <c r="X62" s="25">
        <f t="shared" si="48"/>
        <v>7</v>
      </c>
      <c r="Y62" s="25">
        <f t="shared" si="48"/>
        <v>0</v>
      </c>
      <c r="Z62" s="25">
        <f t="shared" si="48"/>
        <v>0</v>
      </c>
      <c r="AA62" s="25">
        <f t="shared" si="48"/>
        <v>0</v>
      </c>
    </row>
    <row r="63" spans="1:27" x14ac:dyDescent="0.2">
      <c r="A63" s="149" t="s">
        <v>38</v>
      </c>
      <c r="B63" s="149"/>
      <c r="C63" s="149"/>
      <c r="D63" s="24">
        <f t="shared" si="47"/>
        <v>149</v>
      </c>
      <c r="E63" s="24">
        <f t="shared" si="47"/>
        <v>442</v>
      </c>
      <c r="F63" s="24">
        <f t="shared" ref="F63:F68" si="49">SUM(D63:E63)</f>
        <v>591</v>
      </c>
      <c r="G63" s="25">
        <f>SUBTOTAL(9,G65:G68)</f>
        <v>24</v>
      </c>
      <c r="H63" s="25">
        <f t="shared" ref="H63:AA63" si="50">SUBTOTAL(9,H65:H68)</f>
        <v>80</v>
      </c>
      <c r="I63" s="25">
        <f t="shared" si="50"/>
        <v>104</v>
      </c>
      <c r="J63" s="25">
        <f t="shared" si="50"/>
        <v>40</v>
      </c>
      <c r="K63" s="25">
        <f t="shared" si="50"/>
        <v>132</v>
      </c>
      <c r="L63" s="25">
        <f t="shared" si="50"/>
        <v>172</v>
      </c>
      <c r="M63" s="25">
        <f t="shared" si="50"/>
        <v>35</v>
      </c>
      <c r="N63" s="25">
        <f t="shared" si="50"/>
        <v>104</v>
      </c>
      <c r="O63" s="25">
        <f t="shared" si="50"/>
        <v>139</v>
      </c>
      <c r="P63" s="25">
        <f t="shared" si="50"/>
        <v>47</v>
      </c>
      <c r="Q63" s="25">
        <f t="shared" si="50"/>
        <v>121</v>
      </c>
      <c r="R63" s="25">
        <f t="shared" si="50"/>
        <v>168</v>
      </c>
      <c r="S63" s="25">
        <f t="shared" si="50"/>
        <v>1</v>
      </c>
      <c r="T63" s="25">
        <f t="shared" si="50"/>
        <v>0</v>
      </c>
      <c r="U63" s="25">
        <f t="shared" si="50"/>
        <v>1</v>
      </c>
      <c r="V63" s="25">
        <f t="shared" si="50"/>
        <v>2</v>
      </c>
      <c r="W63" s="25">
        <f t="shared" si="50"/>
        <v>5</v>
      </c>
      <c r="X63" s="25">
        <f t="shared" si="50"/>
        <v>7</v>
      </c>
      <c r="Y63" s="25">
        <f t="shared" si="50"/>
        <v>0</v>
      </c>
      <c r="Z63" s="25">
        <f t="shared" si="50"/>
        <v>0</v>
      </c>
      <c r="AA63" s="25">
        <f t="shared" si="50"/>
        <v>0</v>
      </c>
    </row>
    <row r="64" spans="1:27" x14ac:dyDescent="0.2">
      <c r="A64" s="147" t="s">
        <v>51</v>
      </c>
      <c r="B64" s="147"/>
      <c r="C64" s="147"/>
      <c r="D64" s="24">
        <f t="shared" si="47"/>
        <v>149</v>
      </c>
      <c r="E64" s="24">
        <f t="shared" si="47"/>
        <v>442</v>
      </c>
      <c r="F64" s="24">
        <f t="shared" si="49"/>
        <v>591</v>
      </c>
      <c r="G64" s="25">
        <f>SUBTOTAL(9,G65:G68)</f>
        <v>24</v>
      </c>
      <c r="H64" s="25">
        <f t="shared" ref="H64:AA64" si="51">SUBTOTAL(9,H65:H68)</f>
        <v>80</v>
      </c>
      <c r="I64" s="25">
        <f t="shared" si="51"/>
        <v>104</v>
      </c>
      <c r="J64" s="25">
        <f t="shared" si="51"/>
        <v>40</v>
      </c>
      <c r="K64" s="25">
        <f t="shared" si="51"/>
        <v>132</v>
      </c>
      <c r="L64" s="25">
        <f t="shared" si="51"/>
        <v>172</v>
      </c>
      <c r="M64" s="25">
        <f t="shared" si="51"/>
        <v>35</v>
      </c>
      <c r="N64" s="25">
        <f t="shared" si="51"/>
        <v>104</v>
      </c>
      <c r="O64" s="25">
        <f t="shared" si="51"/>
        <v>139</v>
      </c>
      <c r="P64" s="25">
        <f t="shared" si="51"/>
        <v>47</v>
      </c>
      <c r="Q64" s="25">
        <f t="shared" si="51"/>
        <v>121</v>
      </c>
      <c r="R64" s="25">
        <f t="shared" si="51"/>
        <v>168</v>
      </c>
      <c r="S64" s="25">
        <f t="shared" si="51"/>
        <v>1</v>
      </c>
      <c r="T64" s="25">
        <f t="shared" si="51"/>
        <v>0</v>
      </c>
      <c r="U64" s="25">
        <f t="shared" si="51"/>
        <v>1</v>
      </c>
      <c r="V64" s="25">
        <f t="shared" si="51"/>
        <v>2</v>
      </c>
      <c r="W64" s="25">
        <f t="shared" si="51"/>
        <v>5</v>
      </c>
      <c r="X64" s="25">
        <f t="shared" si="51"/>
        <v>7</v>
      </c>
      <c r="Y64" s="25">
        <f t="shared" si="51"/>
        <v>0</v>
      </c>
      <c r="Z64" s="25">
        <f t="shared" si="51"/>
        <v>0</v>
      </c>
      <c r="AA64" s="25">
        <f t="shared" si="51"/>
        <v>0</v>
      </c>
    </row>
    <row r="65" spans="1:27" x14ac:dyDescent="0.2">
      <c r="A65" s="27">
        <v>9.0101999999999993</v>
      </c>
      <c r="B65" s="28" t="s">
        <v>127</v>
      </c>
      <c r="C65" s="28" t="s">
        <v>128</v>
      </c>
      <c r="D65" s="24">
        <f t="shared" si="47"/>
        <v>1</v>
      </c>
      <c r="E65" s="24">
        <f t="shared" si="47"/>
        <v>1</v>
      </c>
      <c r="F65" s="24">
        <f t="shared" si="49"/>
        <v>2</v>
      </c>
      <c r="G65" s="25">
        <v>0</v>
      </c>
      <c r="H65" s="25">
        <v>0</v>
      </c>
      <c r="I65" s="25">
        <f t="shared" ref="I65:I68" si="52">SUM(G65:H65)</f>
        <v>0</v>
      </c>
      <c r="J65" s="25">
        <v>0</v>
      </c>
      <c r="K65" s="25">
        <v>0</v>
      </c>
      <c r="L65" s="25">
        <f t="shared" ref="L65:L68" si="53">SUM(J65:K65)</f>
        <v>0</v>
      </c>
      <c r="M65" s="25">
        <v>0</v>
      </c>
      <c r="N65" s="25">
        <v>1</v>
      </c>
      <c r="O65" s="25">
        <f t="shared" ref="O65:O68" si="54">SUM(M65:N65)</f>
        <v>1</v>
      </c>
      <c r="P65" s="25">
        <v>0</v>
      </c>
      <c r="Q65" s="25">
        <v>0</v>
      </c>
      <c r="R65" s="25">
        <f t="shared" ref="R65:R68" si="55">SUM(P65:Q65)</f>
        <v>0</v>
      </c>
      <c r="S65" s="25">
        <v>0</v>
      </c>
      <c r="T65" s="25">
        <v>0</v>
      </c>
      <c r="U65" s="25">
        <f t="shared" ref="U65:U68" si="56">SUM(S65:T65)</f>
        <v>0</v>
      </c>
      <c r="V65" s="25">
        <v>1</v>
      </c>
      <c r="W65" s="25">
        <v>0</v>
      </c>
      <c r="X65" s="25">
        <f t="shared" ref="X65:X68" si="57">SUM(V65:W65)</f>
        <v>1</v>
      </c>
      <c r="Y65" s="25">
        <v>0</v>
      </c>
      <c r="Z65" s="25">
        <v>0</v>
      </c>
      <c r="AA65" s="25">
        <f t="shared" ref="AA65:AA68" si="58">SUM(Y65:Z65)</f>
        <v>0</v>
      </c>
    </row>
    <row r="66" spans="1:27" x14ac:dyDescent="0.2">
      <c r="A66" s="27">
        <v>9.0401000000000007</v>
      </c>
      <c r="B66" s="28" t="s">
        <v>129</v>
      </c>
      <c r="C66" s="28" t="s">
        <v>130</v>
      </c>
      <c r="D66" s="24">
        <f t="shared" si="47"/>
        <v>35</v>
      </c>
      <c r="E66" s="24">
        <f t="shared" si="47"/>
        <v>152</v>
      </c>
      <c r="F66" s="24">
        <f t="shared" si="49"/>
        <v>187</v>
      </c>
      <c r="G66" s="25">
        <v>5</v>
      </c>
      <c r="H66" s="25">
        <v>33</v>
      </c>
      <c r="I66" s="25">
        <f t="shared" si="52"/>
        <v>38</v>
      </c>
      <c r="J66" s="25">
        <v>12</v>
      </c>
      <c r="K66" s="25">
        <v>49</v>
      </c>
      <c r="L66" s="25">
        <f t="shared" si="53"/>
        <v>61</v>
      </c>
      <c r="M66" s="25">
        <v>7</v>
      </c>
      <c r="N66" s="25">
        <v>32</v>
      </c>
      <c r="O66" s="25">
        <f t="shared" si="54"/>
        <v>39</v>
      </c>
      <c r="P66" s="25">
        <v>11</v>
      </c>
      <c r="Q66" s="25">
        <v>36</v>
      </c>
      <c r="R66" s="25">
        <f t="shared" si="55"/>
        <v>47</v>
      </c>
      <c r="S66" s="25">
        <v>0</v>
      </c>
      <c r="T66" s="25">
        <v>0</v>
      </c>
      <c r="U66" s="25">
        <f t="shared" si="56"/>
        <v>0</v>
      </c>
      <c r="V66" s="25">
        <v>0</v>
      </c>
      <c r="W66" s="25">
        <v>2</v>
      </c>
      <c r="X66" s="25">
        <f t="shared" si="57"/>
        <v>2</v>
      </c>
      <c r="Y66" s="25">
        <v>0</v>
      </c>
      <c r="Z66" s="25">
        <v>0</v>
      </c>
      <c r="AA66" s="25">
        <f t="shared" si="58"/>
        <v>0</v>
      </c>
    </row>
    <row r="67" spans="1:27" x14ac:dyDescent="0.2">
      <c r="A67" s="27">
        <v>9.0701999999999998</v>
      </c>
      <c r="B67" s="28" t="s">
        <v>131</v>
      </c>
      <c r="C67" s="28" t="s">
        <v>132</v>
      </c>
      <c r="D67" s="24">
        <f t="shared" si="47"/>
        <v>68</v>
      </c>
      <c r="E67" s="24">
        <f t="shared" si="47"/>
        <v>115</v>
      </c>
      <c r="F67" s="24">
        <f t="shared" si="49"/>
        <v>183</v>
      </c>
      <c r="G67" s="25">
        <v>10</v>
      </c>
      <c r="H67" s="25">
        <v>17</v>
      </c>
      <c r="I67" s="25">
        <f t="shared" si="52"/>
        <v>27</v>
      </c>
      <c r="J67" s="25">
        <v>17</v>
      </c>
      <c r="K67" s="25">
        <v>37</v>
      </c>
      <c r="L67" s="25">
        <f t="shared" si="53"/>
        <v>54</v>
      </c>
      <c r="M67" s="25">
        <v>19</v>
      </c>
      <c r="N67" s="25">
        <v>27</v>
      </c>
      <c r="O67" s="25">
        <f t="shared" si="54"/>
        <v>46</v>
      </c>
      <c r="P67" s="25">
        <v>21</v>
      </c>
      <c r="Q67" s="25">
        <v>31</v>
      </c>
      <c r="R67" s="25">
        <f t="shared" si="55"/>
        <v>52</v>
      </c>
      <c r="S67" s="25">
        <v>0</v>
      </c>
      <c r="T67" s="25">
        <v>0</v>
      </c>
      <c r="U67" s="25">
        <f t="shared" si="56"/>
        <v>0</v>
      </c>
      <c r="V67" s="25">
        <v>1</v>
      </c>
      <c r="W67" s="25">
        <v>3</v>
      </c>
      <c r="X67" s="25">
        <f t="shared" si="57"/>
        <v>4</v>
      </c>
      <c r="Y67" s="25">
        <v>0</v>
      </c>
      <c r="Z67" s="25">
        <v>0</v>
      </c>
      <c r="AA67" s="25">
        <f t="shared" si="58"/>
        <v>0</v>
      </c>
    </row>
    <row r="68" spans="1:27" x14ac:dyDescent="0.2">
      <c r="A68" s="27">
        <v>9.0901999999999994</v>
      </c>
      <c r="B68" s="28" t="s">
        <v>133</v>
      </c>
      <c r="C68" s="28" t="s">
        <v>134</v>
      </c>
      <c r="D68" s="24">
        <f t="shared" si="47"/>
        <v>45</v>
      </c>
      <c r="E68" s="24">
        <f t="shared" si="47"/>
        <v>174</v>
      </c>
      <c r="F68" s="24">
        <f t="shared" si="49"/>
        <v>219</v>
      </c>
      <c r="G68" s="25">
        <v>9</v>
      </c>
      <c r="H68" s="25">
        <v>30</v>
      </c>
      <c r="I68" s="25">
        <f t="shared" si="52"/>
        <v>39</v>
      </c>
      <c r="J68" s="25">
        <v>11</v>
      </c>
      <c r="K68" s="25">
        <v>46</v>
      </c>
      <c r="L68" s="25">
        <f t="shared" si="53"/>
        <v>57</v>
      </c>
      <c r="M68" s="25">
        <v>9</v>
      </c>
      <c r="N68" s="25">
        <v>44</v>
      </c>
      <c r="O68" s="25">
        <f t="shared" si="54"/>
        <v>53</v>
      </c>
      <c r="P68" s="25">
        <v>15</v>
      </c>
      <c r="Q68" s="25">
        <v>54</v>
      </c>
      <c r="R68" s="25">
        <f t="shared" si="55"/>
        <v>69</v>
      </c>
      <c r="S68" s="25">
        <v>1</v>
      </c>
      <c r="T68" s="25">
        <v>0</v>
      </c>
      <c r="U68" s="25">
        <f t="shared" si="56"/>
        <v>1</v>
      </c>
      <c r="V68" s="25">
        <v>0</v>
      </c>
      <c r="W68" s="25">
        <v>0</v>
      </c>
      <c r="X68" s="25">
        <f t="shared" si="57"/>
        <v>0</v>
      </c>
      <c r="Y68" s="25">
        <v>0</v>
      </c>
      <c r="Z68" s="25">
        <v>0</v>
      </c>
      <c r="AA68" s="25">
        <f t="shared" si="58"/>
        <v>0</v>
      </c>
    </row>
    <row r="69" spans="1:27" x14ac:dyDescent="0.2">
      <c r="A69" s="148" t="s">
        <v>135</v>
      </c>
      <c r="B69" s="148"/>
      <c r="C69" s="148"/>
      <c r="D69" s="24">
        <f t="shared" si="47"/>
        <v>553</v>
      </c>
      <c r="E69" s="24">
        <f t="shared" si="47"/>
        <v>1143</v>
      </c>
      <c r="F69" s="24">
        <f t="shared" ref="F69:F108" si="59">SUM(D69:E69)</f>
        <v>1696</v>
      </c>
      <c r="G69" s="25">
        <f t="shared" ref="G69:AA69" si="60">SUBTOTAL(9,G72:G97)</f>
        <v>156</v>
      </c>
      <c r="H69" s="25">
        <f t="shared" si="60"/>
        <v>305</v>
      </c>
      <c r="I69" s="25">
        <f t="shared" si="60"/>
        <v>461</v>
      </c>
      <c r="J69" s="25">
        <f t="shared" si="60"/>
        <v>165</v>
      </c>
      <c r="K69" s="25">
        <f t="shared" si="60"/>
        <v>284</v>
      </c>
      <c r="L69" s="25">
        <f t="shared" si="60"/>
        <v>449</v>
      </c>
      <c r="M69" s="25">
        <f t="shared" si="60"/>
        <v>82</v>
      </c>
      <c r="N69" s="25">
        <f t="shared" si="60"/>
        <v>169</v>
      </c>
      <c r="O69" s="25">
        <f t="shared" si="60"/>
        <v>251</v>
      </c>
      <c r="P69" s="25">
        <f t="shared" si="60"/>
        <v>140</v>
      </c>
      <c r="Q69" s="25">
        <f t="shared" si="60"/>
        <v>359</v>
      </c>
      <c r="R69" s="25">
        <f t="shared" si="60"/>
        <v>499</v>
      </c>
      <c r="S69" s="25">
        <f t="shared" si="60"/>
        <v>1</v>
      </c>
      <c r="T69" s="25">
        <f t="shared" si="60"/>
        <v>7</v>
      </c>
      <c r="U69" s="25">
        <f t="shared" si="60"/>
        <v>8</v>
      </c>
      <c r="V69" s="25">
        <f t="shared" si="60"/>
        <v>9</v>
      </c>
      <c r="W69" s="25">
        <f t="shared" si="60"/>
        <v>19</v>
      </c>
      <c r="X69" s="25">
        <f t="shared" si="60"/>
        <v>28</v>
      </c>
      <c r="Y69" s="25">
        <f t="shared" si="60"/>
        <v>0</v>
      </c>
      <c r="Z69" s="25">
        <f t="shared" si="60"/>
        <v>0</v>
      </c>
      <c r="AA69" s="25">
        <f t="shared" si="60"/>
        <v>0</v>
      </c>
    </row>
    <row r="70" spans="1:27" x14ac:dyDescent="0.2">
      <c r="A70" s="149" t="s">
        <v>38</v>
      </c>
      <c r="B70" s="149"/>
      <c r="C70" s="149"/>
      <c r="D70" s="24">
        <f t="shared" si="47"/>
        <v>553</v>
      </c>
      <c r="E70" s="24">
        <f t="shared" si="47"/>
        <v>1143</v>
      </c>
      <c r="F70" s="24">
        <f t="shared" si="59"/>
        <v>1696</v>
      </c>
      <c r="G70" s="25">
        <f>SUBTOTAL(9,G72:G97)</f>
        <v>156</v>
      </c>
      <c r="H70" s="25">
        <f t="shared" ref="H70:AA70" si="61">SUBTOTAL(9,H72:H97)</f>
        <v>305</v>
      </c>
      <c r="I70" s="25">
        <f t="shared" si="61"/>
        <v>461</v>
      </c>
      <c r="J70" s="25">
        <f t="shared" si="61"/>
        <v>165</v>
      </c>
      <c r="K70" s="25">
        <f t="shared" si="61"/>
        <v>284</v>
      </c>
      <c r="L70" s="25">
        <f t="shared" si="61"/>
        <v>449</v>
      </c>
      <c r="M70" s="25">
        <f t="shared" si="61"/>
        <v>82</v>
      </c>
      <c r="N70" s="25">
        <f t="shared" si="61"/>
        <v>169</v>
      </c>
      <c r="O70" s="25">
        <f t="shared" si="61"/>
        <v>251</v>
      </c>
      <c r="P70" s="25">
        <f t="shared" si="61"/>
        <v>140</v>
      </c>
      <c r="Q70" s="25">
        <f t="shared" si="61"/>
        <v>359</v>
      </c>
      <c r="R70" s="25">
        <f t="shared" si="61"/>
        <v>499</v>
      </c>
      <c r="S70" s="25">
        <f t="shared" si="61"/>
        <v>1</v>
      </c>
      <c r="T70" s="25">
        <f t="shared" si="61"/>
        <v>7</v>
      </c>
      <c r="U70" s="25">
        <f t="shared" si="61"/>
        <v>8</v>
      </c>
      <c r="V70" s="25">
        <f t="shared" si="61"/>
        <v>9</v>
      </c>
      <c r="W70" s="25">
        <f t="shared" si="61"/>
        <v>19</v>
      </c>
      <c r="X70" s="25">
        <f t="shared" si="61"/>
        <v>28</v>
      </c>
      <c r="Y70" s="25">
        <f t="shared" si="61"/>
        <v>0</v>
      </c>
      <c r="Z70" s="25">
        <f t="shared" si="61"/>
        <v>0</v>
      </c>
      <c r="AA70" s="25">
        <f t="shared" si="61"/>
        <v>0</v>
      </c>
    </row>
    <row r="71" spans="1:27" x14ac:dyDescent="0.2">
      <c r="A71" s="147" t="s">
        <v>136</v>
      </c>
      <c r="B71" s="147"/>
      <c r="C71" s="147"/>
      <c r="D71" s="24">
        <f t="shared" si="47"/>
        <v>26</v>
      </c>
      <c r="E71" s="24">
        <f t="shared" si="47"/>
        <v>304</v>
      </c>
      <c r="F71" s="24">
        <f t="shared" si="59"/>
        <v>330</v>
      </c>
      <c r="G71" s="25">
        <f>SUBTOTAL(9,G72:G75)</f>
        <v>3</v>
      </c>
      <c r="H71" s="25">
        <f t="shared" ref="H71:AA71" si="62">SUBTOTAL(9,H72:H75)</f>
        <v>49</v>
      </c>
      <c r="I71" s="25">
        <f t="shared" si="62"/>
        <v>52</v>
      </c>
      <c r="J71" s="25">
        <f t="shared" si="62"/>
        <v>8</v>
      </c>
      <c r="K71" s="25">
        <f t="shared" si="62"/>
        <v>62</v>
      </c>
      <c r="L71" s="25">
        <f t="shared" si="62"/>
        <v>70</v>
      </c>
      <c r="M71" s="25">
        <f t="shared" si="62"/>
        <v>4</v>
      </c>
      <c r="N71" s="25">
        <f t="shared" si="62"/>
        <v>57</v>
      </c>
      <c r="O71" s="25">
        <f t="shared" si="62"/>
        <v>61</v>
      </c>
      <c r="P71" s="25">
        <f t="shared" si="62"/>
        <v>10</v>
      </c>
      <c r="Q71" s="25">
        <f t="shared" si="62"/>
        <v>127</v>
      </c>
      <c r="R71" s="25">
        <f t="shared" si="62"/>
        <v>137</v>
      </c>
      <c r="S71" s="25">
        <f t="shared" si="62"/>
        <v>0</v>
      </c>
      <c r="T71" s="25">
        <f t="shared" si="62"/>
        <v>0</v>
      </c>
      <c r="U71" s="25">
        <f t="shared" si="62"/>
        <v>0</v>
      </c>
      <c r="V71" s="25">
        <f t="shared" si="62"/>
        <v>1</v>
      </c>
      <c r="W71" s="25">
        <f t="shared" si="62"/>
        <v>9</v>
      </c>
      <c r="X71" s="25">
        <f t="shared" si="62"/>
        <v>10</v>
      </c>
      <c r="Y71" s="25">
        <f t="shared" si="62"/>
        <v>0</v>
      </c>
      <c r="Z71" s="25">
        <f t="shared" si="62"/>
        <v>0</v>
      </c>
      <c r="AA71" s="25">
        <f t="shared" si="62"/>
        <v>0</v>
      </c>
    </row>
    <row r="72" spans="1:27" x14ac:dyDescent="0.2">
      <c r="A72" s="27">
        <v>13.120200000000001</v>
      </c>
      <c r="B72" s="28" t="s">
        <v>137</v>
      </c>
      <c r="C72" s="28" t="s">
        <v>138</v>
      </c>
      <c r="D72" s="24">
        <f t="shared" si="47"/>
        <v>9</v>
      </c>
      <c r="E72" s="24">
        <f t="shared" si="47"/>
        <v>46</v>
      </c>
      <c r="F72" s="24">
        <f t="shared" si="59"/>
        <v>55</v>
      </c>
      <c r="G72" s="25">
        <v>2</v>
      </c>
      <c r="H72" s="25">
        <v>6</v>
      </c>
      <c r="I72" s="25">
        <f t="shared" ref="I72:I107" si="63">SUM(G72:H72)</f>
        <v>8</v>
      </c>
      <c r="J72" s="25">
        <v>2</v>
      </c>
      <c r="K72" s="25">
        <v>4</v>
      </c>
      <c r="L72" s="25">
        <f t="shared" ref="L72:L107" si="64">SUM(J72:K72)</f>
        <v>6</v>
      </c>
      <c r="M72" s="25">
        <v>0</v>
      </c>
      <c r="N72" s="25">
        <v>9</v>
      </c>
      <c r="O72" s="25">
        <f t="shared" ref="O72:O107" si="65">SUM(M72:N72)</f>
        <v>9</v>
      </c>
      <c r="P72" s="25">
        <v>5</v>
      </c>
      <c r="Q72" s="25">
        <v>27</v>
      </c>
      <c r="R72" s="25">
        <f t="shared" ref="R72:R107" si="66">SUM(P72:Q72)</f>
        <v>32</v>
      </c>
      <c r="S72" s="25">
        <v>0</v>
      </c>
      <c r="T72" s="25">
        <v>0</v>
      </c>
      <c r="U72" s="25">
        <f t="shared" ref="U72:U107" si="67">SUM(S72:T72)</f>
        <v>0</v>
      </c>
      <c r="V72" s="25">
        <v>0</v>
      </c>
      <c r="W72" s="25">
        <v>0</v>
      </c>
      <c r="X72" s="25">
        <f t="shared" ref="X72:X107" si="68">SUM(V72:W72)</f>
        <v>0</v>
      </c>
      <c r="Y72" s="25">
        <v>0</v>
      </c>
      <c r="Z72" s="25">
        <v>0</v>
      </c>
      <c r="AA72" s="25">
        <f t="shared" ref="AA72:AA107" si="69">SUM(Y72:Z72)</f>
        <v>0</v>
      </c>
    </row>
    <row r="73" spans="1:27" x14ac:dyDescent="0.2">
      <c r="A73" s="27">
        <v>13.120200000000001</v>
      </c>
      <c r="B73" s="28" t="s">
        <v>139</v>
      </c>
      <c r="C73" s="28" t="s">
        <v>140</v>
      </c>
      <c r="D73" s="24">
        <f t="shared" si="47"/>
        <v>10</v>
      </c>
      <c r="E73" s="24">
        <f t="shared" si="47"/>
        <v>136</v>
      </c>
      <c r="F73" s="24">
        <f t="shared" si="59"/>
        <v>146</v>
      </c>
      <c r="G73" s="25">
        <v>1</v>
      </c>
      <c r="H73" s="25">
        <v>20</v>
      </c>
      <c r="I73" s="25">
        <f t="shared" si="63"/>
        <v>21</v>
      </c>
      <c r="J73" s="25">
        <v>2</v>
      </c>
      <c r="K73" s="25">
        <v>32</v>
      </c>
      <c r="L73" s="25">
        <f t="shared" si="64"/>
        <v>34</v>
      </c>
      <c r="M73" s="25">
        <v>4</v>
      </c>
      <c r="N73" s="25">
        <v>26</v>
      </c>
      <c r="O73" s="25">
        <f t="shared" si="65"/>
        <v>30</v>
      </c>
      <c r="P73" s="25">
        <v>3</v>
      </c>
      <c r="Q73" s="25">
        <v>54</v>
      </c>
      <c r="R73" s="25">
        <f t="shared" si="66"/>
        <v>57</v>
      </c>
      <c r="S73" s="25">
        <v>0</v>
      </c>
      <c r="T73" s="25">
        <v>0</v>
      </c>
      <c r="U73" s="25">
        <f t="shared" si="67"/>
        <v>0</v>
      </c>
      <c r="V73" s="25">
        <v>0</v>
      </c>
      <c r="W73" s="25">
        <v>4</v>
      </c>
      <c r="X73" s="25">
        <f t="shared" si="68"/>
        <v>4</v>
      </c>
      <c r="Y73" s="25">
        <v>0</v>
      </c>
      <c r="Z73" s="25">
        <v>0</v>
      </c>
      <c r="AA73" s="25">
        <f t="shared" si="69"/>
        <v>0</v>
      </c>
    </row>
    <row r="74" spans="1:27" x14ac:dyDescent="0.2">
      <c r="A74" s="27">
        <v>13.120200000000001</v>
      </c>
      <c r="B74" s="28" t="s">
        <v>141</v>
      </c>
      <c r="C74" s="28" t="s">
        <v>142</v>
      </c>
      <c r="D74" s="24">
        <f t="shared" si="47"/>
        <v>3</v>
      </c>
      <c r="E74" s="24">
        <f t="shared" si="47"/>
        <v>35</v>
      </c>
      <c r="F74" s="24">
        <f t="shared" si="59"/>
        <v>38</v>
      </c>
      <c r="G74" s="25">
        <v>0</v>
      </c>
      <c r="H74" s="25">
        <v>5</v>
      </c>
      <c r="I74" s="25">
        <f t="shared" si="63"/>
        <v>5</v>
      </c>
      <c r="J74" s="25">
        <v>3</v>
      </c>
      <c r="K74" s="25">
        <v>10</v>
      </c>
      <c r="L74" s="25">
        <f t="shared" si="64"/>
        <v>13</v>
      </c>
      <c r="M74" s="25">
        <v>0</v>
      </c>
      <c r="N74" s="25">
        <v>5</v>
      </c>
      <c r="O74" s="25">
        <f t="shared" si="65"/>
        <v>5</v>
      </c>
      <c r="P74" s="25">
        <v>0</v>
      </c>
      <c r="Q74" s="25">
        <v>12</v>
      </c>
      <c r="R74" s="25">
        <f t="shared" si="66"/>
        <v>12</v>
      </c>
      <c r="S74" s="25">
        <v>0</v>
      </c>
      <c r="T74" s="25">
        <v>0</v>
      </c>
      <c r="U74" s="25">
        <f t="shared" si="67"/>
        <v>0</v>
      </c>
      <c r="V74" s="25">
        <v>0</v>
      </c>
      <c r="W74" s="25">
        <v>3</v>
      </c>
      <c r="X74" s="25">
        <f t="shared" si="68"/>
        <v>3</v>
      </c>
      <c r="Y74" s="25">
        <v>0</v>
      </c>
      <c r="Z74" s="25">
        <v>0</v>
      </c>
      <c r="AA74" s="25">
        <f t="shared" si="69"/>
        <v>0</v>
      </c>
    </row>
    <row r="75" spans="1:27" x14ac:dyDescent="0.2">
      <c r="A75" s="27">
        <v>13.120200000000001</v>
      </c>
      <c r="B75" s="28" t="s">
        <v>143</v>
      </c>
      <c r="C75" s="28" t="s">
        <v>144</v>
      </c>
      <c r="D75" s="24">
        <f t="shared" si="47"/>
        <v>4</v>
      </c>
      <c r="E75" s="24">
        <f t="shared" si="47"/>
        <v>87</v>
      </c>
      <c r="F75" s="24">
        <f t="shared" si="59"/>
        <v>91</v>
      </c>
      <c r="G75" s="25">
        <v>0</v>
      </c>
      <c r="H75" s="25">
        <v>18</v>
      </c>
      <c r="I75" s="25">
        <f t="shared" si="63"/>
        <v>18</v>
      </c>
      <c r="J75" s="25">
        <v>1</v>
      </c>
      <c r="K75" s="25">
        <v>16</v>
      </c>
      <c r="L75" s="25">
        <f t="shared" si="64"/>
        <v>17</v>
      </c>
      <c r="M75" s="25">
        <v>0</v>
      </c>
      <c r="N75" s="25">
        <v>17</v>
      </c>
      <c r="O75" s="25">
        <f t="shared" si="65"/>
        <v>17</v>
      </c>
      <c r="P75" s="25">
        <v>2</v>
      </c>
      <c r="Q75" s="25">
        <v>34</v>
      </c>
      <c r="R75" s="25">
        <f t="shared" si="66"/>
        <v>36</v>
      </c>
      <c r="S75" s="25">
        <v>0</v>
      </c>
      <c r="T75" s="25">
        <v>0</v>
      </c>
      <c r="U75" s="25">
        <f t="shared" si="67"/>
        <v>0</v>
      </c>
      <c r="V75" s="25">
        <v>1</v>
      </c>
      <c r="W75" s="25">
        <v>2</v>
      </c>
      <c r="X75" s="25">
        <f t="shared" si="68"/>
        <v>3</v>
      </c>
      <c r="Y75" s="25">
        <v>0</v>
      </c>
      <c r="Z75" s="25">
        <v>0</v>
      </c>
      <c r="AA75" s="25">
        <f t="shared" si="69"/>
        <v>0</v>
      </c>
    </row>
    <row r="76" spans="1:27" x14ac:dyDescent="0.2">
      <c r="A76" s="147" t="s">
        <v>145</v>
      </c>
      <c r="B76" s="147"/>
      <c r="C76" s="147"/>
      <c r="D76" s="24">
        <f t="shared" ref="D76:E123" si="70">G76+J76+M76+P76+S76+V76+Y76</f>
        <v>521</v>
      </c>
      <c r="E76" s="24">
        <f t="shared" si="70"/>
        <v>727</v>
      </c>
      <c r="F76" s="24">
        <f t="shared" si="59"/>
        <v>1248</v>
      </c>
      <c r="G76" s="25">
        <f>SUBTOTAL(9,G77:G93)</f>
        <v>151</v>
      </c>
      <c r="H76" s="25">
        <f t="shared" ref="H76:AA76" si="71">SUBTOTAL(9,H77:H93)</f>
        <v>227</v>
      </c>
      <c r="I76" s="25">
        <f t="shared" si="71"/>
        <v>378</v>
      </c>
      <c r="J76" s="25">
        <f t="shared" si="71"/>
        <v>156</v>
      </c>
      <c r="K76" s="25">
        <f t="shared" si="71"/>
        <v>195</v>
      </c>
      <c r="L76" s="25">
        <f t="shared" si="71"/>
        <v>351</v>
      </c>
      <c r="M76" s="25">
        <f t="shared" si="71"/>
        <v>76</v>
      </c>
      <c r="N76" s="25">
        <f t="shared" si="71"/>
        <v>95</v>
      </c>
      <c r="O76" s="25">
        <f t="shared" si="71"/>
        <v>171</v>
      </c>
      <c r="P76" s="25">
        <f t="shared" si="71"/>
        <v>129</v>
      </c>
      <c r="Q76" s="25">
        <f t="shared" si="71"/>
        <v>195</v>
      </c>
      <c r="R76" s="25">
        <f t="shared" si="71"/>
        <v>324</v>
      </c>
      <c r="S76" s="25">
        <f t="shared" si="71"/>
        <v>1</v>
      </c>
      <c r="T76" s="25">
        <f t="shared" si="71"/>
        <v>5</v>
      </c>
      <c r="U76" s="25">
        <f t="shared" si="71"/>
        <v>6</v>
      </c>
      <c r="V76" s="25">
        <f t="shared" si="71"/>
        <v>8</v>
      </c>
      <c r="W76" s="25">
        <f t="shared" si="71"/>
        <v>10</v>
      </c>
      <c r="X76" s="25">
        <f t="shared" si="71"/>
        <v>18</v>
      </c>
      <c r="Y76" s="25">
        <f t="shared" si="71"/>
        <v>0</v>
      </c>
      <c r="Z76" s="25">
        <f t="shared" si="71"/>
        <v>0</v>
      </c>
      <c r="AA76" s="25">
        <f t="shared" si="71"/>
        <v>0</v>
      </c>
    </row>
    <row r="77" spans="1:27" x14ac:dyDescent="0.2">
      <c r="A77" s="27">
        <v>13.1205</v>
      </c>
      <c r="B77" s="28" t="s">
        <v>146</v>
      </c>
      <c r="C77" s="28" t="s">
        <v>147</v>
      </c>
      <c r="D77" s="24">
        <f t="shared" si="70"/>
        <v>11</v>
      </c>
      <c r="E77" s="24">
        <f t="shared" si="70"/>
        <v>36</v>
      </c>
      <c r="F77" s="24">
        <f t="shared" si="59"/>
        <v>47</v>
      </c>
      <c r="G77" s="25">
        <v>3</v>
      </c>
      <c r="H77" s="25">
        <v>8</v>
      </c>
      <c r="I77" s="25">
        <f t="shared" si="63"/>
        <v>11</v>
      </c>
      <c r="J77" s="25">
        <v>1</v>
      </c>
      <c r="K77" s="25">
        <v>9</v>
      </c>
      <c r="L77" s="25">
        <f t="shared" si="64"/>
        <v>10</v>
      </c>
      <c r="M77" s="25">
        <v>3</v>
      </c>
      <c r="N77" s="25">
        <v>2</v>
      </c>
      <c r="O77" s="25">
        <f t="shared" si="65"/>
        <v>5</v>
      </c>
      <c r="P77" s="25">
        <v>4</v>
      </c>
      <c r="Q77" s="25">
        <v>14</v>
      </c>
      <c r="R77" s="25">
        <f t="shared" si="66"/>
        <v>18</v>
      </c>
      <c r="S77" s="25">
        <v>0</v>
      </c>
      <c r="T77" s="25">
        <v>0</v>
      </c>
      <c r="U77" s="25">
        <f t="shared" si="67"/>
        <v>0</v>
      </c>
      <c r="V77" s="25">
        <v>0</v>
      </c>
      <c r="W77" s="25">
        <v>3</v>
      </c>
      <c r="X77" s="25">
        <f t="shared" si="68"/>
        <v>3</v>
      </c>
      <c r="Y77" s="25">
        <v>0</v>
      </c>
      <c r="Z77" s="25">
        <v>0</v>
      </c>
      <c r="AA77" s="25">
        <f t="shared" si="69"/>
        <v>0</v>
      </c>
    </row>
    <row r="78" spans="1:27" x14ac:dyDescent="0.2">
      <c r="A78" s="27">
        <v>13.1205</v>
      </c>
      <c r="B78" s="28" t="s">
        <v>148</v>
      </c>
      <c r="C78" s="28" t="s">
        <v>149</v>
      </c>
      <c r="D78" s="24">
        <f t="shared" si="70"/>
        <v>28</v>
      </c>
      <c r="E78" s="24">
        <f t="shared" si="70"/>
        <v>53</v>
      </c>
      <c r="F78" s="24">
        <f t="shared" si="59"/>
        <v>81</v>
      </c>
      <c r="G78" s="25">
        <v>6</v>
      </c>
      <c r="H78" s="25">
        <v>16</v>
      </c>
      <c r="I78" s="25">
        <f t="shared" si="63"/>
        <v>22</v>
      </c>
      <c r="J78" s="25">
        <v>10</v>
      </c>
      <c r="K78" s="25">
        <v>18</v>
      </c>
      <c r="L78" s="25">
        <f t="shared" si="64"/>
        <v>28</v>
      </c>
      <c r="M78" s="25">
        <v>10</v>
      </c>
      <c r="N78" s="25">
        <v>9</v>
      </c>
      <c r="O78" s="25">
        <f t="shared" si="65"/>
        <v>19</v>
      </c>
      <c r="P78" s="25">
        <v>2</v>
      </c>
      <c r="Q78" s="25">
        <v>10</v>
      </c>
      <c r="R78" s="25">
        <f t="shared" si="66"/>
        <v>12</v>
      </c>
      <c r="S78" s="25">
        <v>0</v>
      </c>
      <c r="T78" s="25">
        <v>0</v>
      </c>
      <c r="U78" s="25">
        <f t="shared" si="67"/>
        <v>0</v>
      </c>
      <c r="V78" s="25">
        <v>0</v>
      </c>
      <c r="W78" s="25">
        <v>0</v>
      </c>
      <c r="X78" s="25">
        <f t="shared" si="68"/>
        <v>0</v>
      </c>
      <c r="Y78" s="25">
        <v>0</v>
      </c>
      <c r="Z78" s="25">
        <v>0</v>
      </c>
      <c r="AA78" s="25">
        <f t="shared" si="69"/>
        <v>0</v>
      </c>
    </row>
    <row r="79" spans="1:27" x14ac:dyDescent="0.2">
      <c r="A79" s="27">
        <v>13.1205</v>
      </c>
      <c r="B79" s="28" t="s">
        <v>150</v>
      </c>
      <c r="C79" s="28" t="s">
        <v>151</v>
      </c>
      <c r="D79" s="24">
        <f t="shared" si="70"/>
        <v>31</v>
      </c>
      <c r="E79" s="24">
        <f t="shared" si="70"/>
        <v>72</v>
      </c>
      <c r="F79" s="24">
        <f t="shared" si="59"/>
        <v>103</v>
      </c>
      <c r="G79" s="25">
        <v>10</v>
      </c>
      <c r="H79" s="25">
        <v>22</v>
      </c>
      <c r="I79" s="25">
        <f t="shared" si="63"/>
        <v>32</v>
      </c>
      <c r="J79" s="25">
        <v>12</v>
      </c>
      <c r="K79" s="25">
        <v>23</v>
      </c>
      <c r="L79" s="25">
        <f t="shared" si="64"/>
        <v>35</v>
      </c>
      <c r="M79" s="25">
        <v>3</v>
      </c>
      <c r="N79" s="25">
        <v>10</v>
      </c>
      <c r="O79" s="25">
        <f t="shared" si="65"/>
        <v>13</v>
      </c>
      <c r="P79" s="25">
        <v>6</v>
      </c>
      <c r="Q79" s="25">
        <v>17</v>
      </c>
      <c r="R79" s="25">
        <f t="shared" si="66"/>
        <v>23</v>
      </c>
      <c r="S79" s="25">
        <v>0</v>
      </c>
      <c r="T79" s="25">
        <v>0</v>
      </c>
      <c r="U79" s="25">
        <f t="shared" si="67"/>
        <v>0</v>
      </c>
      <c r="V79" s="25">
        <v>0</v>
      </c>
      <c r="W79" s="25">
        <v>0</v>
      </c>
      <c r="X79" s="25">
        <f t="shared" si="68"/>
        <v>0</v>
      </c>
      <c r="Y79" s="25">
        <v>0</v>
      </c>
      <c r="Z79" s="25">
        <v>0</v>
      </c>
      <c r="AA79" s="25">
        <f t="shared" si="69"/>
        <v>0</v>
      </c>
    </row>
    <row r="80" spans="1:27" x14ac:dyDescent="0.2">
      <c r="A80" s="27">
        <v>13.1205</v>
      </c>
      <c r="B80" s="28" t="s">
        <v>152</v>
      </c>
      <c r="C80" s="28" t="s">
        <v>153</v>
      </c>
      <c r="D80" s="24">
        <f t="shared" si="70"/>
        <v>3</v>
      </c>
      <c r="E80" s="24">
        <f t="shared" si="70"/>
        <v>22</v>
      </c>
      <c r="F80" s="24">
        <f t="shared" si="59"/>
        <v>25</v>
      </c>
      <c r="G80" s="25">
        <v>0</v>
      </c>
      <c r="H80" s="25">
        <v>3</v>
      </c>
      <c r="I80" s="25">
        <f t="shared" si="63"/>
        <v>3</v>
      </c>
      <c r="J80" s="25">
        <v>2</v>
      </c>
      <c r="K80" s="25">
        <v>7</v>
      </c>
      <c r="L80" s="25">
        <f t="shared" si="64"/>
        <v>9</v>
      </c>
      <c r="M80" s="25">
        <v>0</v>
      </c>
      <c r="N80" s="25">
        <v>2</v>
      </c>
      <c r="O80" s="25">
        <f t="shared" si="65"/>
        <v>2</v>
      </c>
      <c r="P80" s="25">
        <v>0</v>
      </c>
      <c r="Q80" s="25">
        <v>6</v>
      </c>
      <c r="R80" s="25">
        <f t="shared" si="66"/>
        <v>6</v>
      </c>
      <c r="S80" s="25">
        <v>0</v>
      </c>
      <c r="T80" s="25">
        <v>3</v>
      </c>
      <c r="U80" s="25">
        <f t="shared" si="67"/>
        <v>3</v>
      </c>
      <c r="V80" s="25">
        <v>1</v>
      </c>
      <c r="W80" s="25">
        <v>1</v>
      </c>
      <c r="X80" s="25">
        <f t="shared" si="68"/>
        <v>2</v>
      </c>
      <c r="Y80" s="25">
        <v>0</v>
      </c>
      <c r="Z80" s="25">
        <v>0</v>
      </c>
      <c r="AA80" s="25">
        <f t="shared" si="69"/>
        <v>0</v>
      </c>
    </row>
    <row r="81" spans="1:27" x14ac:dyDescent="0.2">
      <c r="A81" s="27">
        <v>13.1205</v>
      </c>
      <c r="B81" s="28" t="s">
        <v>154</v>
      </c>
      <c r="C81" s="28" t="s">
        <v>155</v>
      </c>
      <c r="D81" s="24">
        <f t="shared" si="70"/>
        <v>23</v>
      </c>
      <c r="E81" s="24">
        <f t="shared" si="70"/>
        <v>24</v>
      </c>
      <c r="F81" s="24">
        <f t="shared" si="59"/>
        <v>47</v>
      </c>
      <c r="G81" s="25">
        <v>4</v>
      </c>
      <c r="H81" s="25">
        <v>11</v>
      </c>
      <c r="I81" s="25">
        <f t="shared" si="63"/>
        <v>15</v>
      </c>
      <c r="J81" s="25">
        <v>10</v>
      </c>
      <c r="K81" s="25">
        <v>9</v>
      </c>
      <c r="L81" s="25">
        <f t="shared" si="64"/>
        <v>19</v>
      </c>
      <c r="M81" s="25">
        <v>3</v>
      </c>
      <c r="N81" s="25">
        <v>1</v>
      </c>
      <c r="O81" s="25">
        <f t="shared" si="65"/>
        <v>4</v>
      </c>
      <c r="P81" s="25">
        <v>5</v>
      </c>
      <c r="Q81" s="25">
        <v>3</v>
      </c>
      <c r="R81" s="25">
        <f t="shared" si="66"/>
        <v>8</v>
      </c>
      <c r="S81" s="25">
        <v>0</v>
      </c>
      <c r="T81" s="25">
        <v>0</v>
      </c>
      <c r="U81" s="25">
        <f t="shared" si="67"/>
        <v>0</v>
      </c>
      <c r="V81" s="25">
        <v>1</v>
      </c>
      <c r="W81" s="25">
        <v>0</v>
      </c>
      <c r="X81" s="25">
        <f t="shared" si="68"/>
        <v>1</v>
      </c>
      <c r="Y81" s="25">
        <v>0</v>
      </c>
      <c r="Z81" s="25">
        <v>0</v>
      </c>
      <c r="AA81" s="25">
        <f t="shared" si="69"/>
        <v>0</v>
      </c>
    </row>
    <row r="82" spans="1:27" x14ac:dyDescent="0.2">
      <c r="A82" s="27">
        <v>13.1205</v>
      </c>
      <c r="B82" s="28" t="s">
        <v>156</v>
      </c>
      <c r="C82" s="28" t="s">
        <v>157</v>
      </c>
      <c r="D82" s="24">
        <f t="shared" si="70"/>
        <v>5</v>
      </c>
      <c r="E82" s="24">
        <f t="shared" si="70"/>
        <v>18</v>
      </c>
      <c r="F82" s="24">
        <f t="shared" si="59"/>
        <v>23</v>
      </c>
      <c r="G82" s="25">
        <v>5</v>
      </c>
      <c r="H82" s="25">
        <v>15</v>
      </c>
      <c r="I82" s="25">
        <f t="shared" si="63"/>
        <v>20</v>
      </c>
      <c r="J82" s="25">
        <v>0</v>
      </c>
      <c r="K82" s="25">
        <v>1</v>
      </c>
      <c r="L82" s="25">
        <f t="shared" si="64"/>
        <v>1</v>
      </c>
      <c r="M82" s="25">
        <v>0</v>
      </c>
      <c r="N82" s="25">
        <v>0</v>
      </c>
      <c r="O82" s="25">
        <f t="shared" si="65"/>
        <v>0</v>
      </c>
      <c r="P82" s="25">
        <v>0</v>
      </c>
      <c r="Q82" s="25">
        <v>2</v>
      </c>
      <c r="R82" s="25">
        <f t="shared" si="66"/>
        <v>2</v>
      </c>
      <c r="S82" s="25">
        <v>0</v>
      </c>
      <c r="T82" s="25">
        <v>0</v>
      </c>
      <c r="U82" s="25">
        <f t="shared" si="67"/>
        <v>0</v>
      </c>
      <c r="V82" s="25">
        <v>0</v>
      </c>
      <c r="W82" s="25">
        <v>0</v>
      </c>
      <c r="X82" s="25">
        <f t="shared" si="68"/>
        <v>0</v>
      </c>
      <c r="Y82" s="25">
        <v>0</v>
      </c>
      <c r="Z82" s="25">
        <v>0</v>
      </c>
      <c r="AA82" s="25">
        <f t="shared" si="69"/>
        <v>0</v>
      </c>
    </row>
    <row r="83" spans="1:27" x14ac:dyDescent="0.2">
      <c r="A83" s="27">
        <v>13.1205</v>
      </c>
      <c r="B83" s="28" t="s">
        <v>158</v>
      </c>
      <c r="C83" s="28" t="s">
        <v>159</v>
      </c>
      <c r="D83" s="24">
        <f t="shared" si="70"/>
        <v>135</v>
      </c>
      <c r="E83" s="24">
        <f t="shared" si="70"/>
        <v>66</v>
      </c>
      <c r="F83" s="24">
        <f t="shared" si="59"/>
        <v>201</v>
      </c>
      <c r="G83" s="25">
        <v>30</v>
      </c>
      <c r="H83" s="25">
        <v>19</v>
      </c>
      <c r="I83" s="25">
        <f t="shared" si="63"/>
        <v>49</v>
      </c>
      <c r="J83" s="25">
        <v>49</v>
      </c>
      <c r="K83" s="25">
        <v>21</v>
      </c>
      <c r="L83" s="25">
        <f t="shared" si="64"/>
        <v>70</v>
      </c>
      <c r="M83" s="25">
        <v>20</v>
      </c>
      <c r="N83" s="25">
        <v>10</v>
      </c>
      <c r="O83" s="25">
        <f t="shared" si="65"/>
        <v>30</v>
      </c>
      <c r="P83" s="25">
        <v>36</v>
      </c>
      <c r="Q83" s="25">
        <v>15</v>
      </c>
      <c r="R83" s="25">
        <f t="shared" si="66"/>
        <v>51</v>
      </c>
      <c r="S83" s="25">
        <v>0</v>
      </c>
      <c r="T83" s="25">
        <v>0</v>
      </c>
      <c r="U83" s="25">
        <f t="shared" si="67"/>
        <v>0</v>
      </c>
      <c r="V83" s="25">
        <v>0</v>
      </c>
      <c r="W83" s="25">
        <v>1</v>
      </c>
      <c r="X83" s="25">
        <f t="shared" si="68"/>
        <v>1</v>
      </c>
      <c r="Y83" s="25">
        <v>0</v>
      </c>
      <c r="Z83" s="25">
        <v>0</v>
      </c>
      <c r="AA83" s="25">
        <f t="shared" si="69"/>
        <v>0</v>
      </c>
    </row>
    <row r="84" spans="1:27" x14ac:dyDescent="0.2">
      <c r="A84" s="27">
        <v>13.1205</v>
      </c>
      <c r="B84" s="28" t="s">
        <v>160</v>
      </c>
      <c r="C84" s="28" t="s">
        <v>161</v>
      </c>
      <c r="D84" s="24">
        <f t="shared" si="70"/>
        <v>40</v>
      </c>
      <c r="E84" s="24">
        <f t="shared" si="70"/>
        <v>77</v>
      </c>
      <c r="F84" s="24">
        <f t="shared" si="59"/>
        <v>117</v>
      </c>
      <c r="G84" s="25">
        <v>11</v>
      </c>
      <c r="H84" s="25">
        <v>18</v>
      </c>
      <c r="I84" s="25">
        <f t="shared" si="63"/>
        <v>29</v>
      </c>
      <c r="J84" s="25">
        <v>8</v>
      </c>
      <c r="K84" s="25">
        <v>15</v>
      </c>
      <c r="L84" s="25">
        <f t="shared" si="64"/>
        <v>23</v>
      </c>
      <c r="M84" s="25">
        <v>4</v>
      </c>
      <c r="N84" s="25">
        <v>13</v>
      </c>
      <c r="O84" s="25">
        <f t="shared" si="65"/>
        <v>17</v>
      </c>
      <c r="P84" s="25">
        <v>17</v>
      </c>
      <c r="Q84" s="25">
        <v>29</v>
      </c>
      <c r="R84" s="25">
        <f t="shared" si="66"/>
        <v>46</v>
      </c>
      <c r="S84" s="25">
        <v>0</v>
      </c>
      <c r="T84" s="25">
        <v>0</v>
      </c>
      <c r="U84" s="25">
        <f t="shared" si="67"/>
        <v>0</v>
      </c>
      <c r="V84" s="25">
        <v>0</v>
      </c>
      <c r="W84" s="25">
        <v>2</v>
      </c>
      <c r="X84" s="25">
        <f t="shared" si="68"/>
        <v>2</v>
      </c>
      <c r="Y84" s="25">
        <v>0</v>
      </c>
      <c r="Z84" s="25">
        <v>0</v>
      </c>
      <c r="AA84" s="25">
        <f t="shared" si="69"/>
        <v>0</v>
      </c>
    </row>
    <row r="85" spans="1:27" x14ac:dyDescent="0.2">
      <c r="A85" s="27">
        <v>13.1205</v>
      </c>
      <c r="B85" s="28" t="s">
        <v>162</v>
      </c>
      <c r="C85" s="28" t="s">
        <v>163</v>
      </c>
      <c r="D85" s="24">
        <f t="shared" si="70"/>
        <v>14</v>
      </c>
      <c r="E85" s="24">
        <f t="shared" si="70"/>
        <v>60</v>
      </c>
      <c r="F85" s="24">
        <f t="shared" si="59"/>
        <v>74</v>
      </c>
      <c r="G85" s="25">
        <v>0</v>
      </c>
      <c r="H85" s="25">
        <v>7</v>
      </c>
      <c r="I85" s="25">
        <f t="shared" si="63"/>
        <v>7</v>
      </c>
      <c r="J85" s="25">
        <v>5</v>
      </c>
      <c r="K85" s="25">
        <v>16</v>
      </c>
      <c r="L85" s="25">
        <f t="shared" si="64"/>
        <v>21</v>
      </c>
      <c r="M85" s="25">
        <v>5</v>
      </c>
      <c r="N85" s="25">
        <v>13</v>
      </c>
      <c r="O85" s="25">
        <f t="shared" si="65"/>
        <v>18</v>
      </c>
      <c r="P85" s="25">
        <v>3</v>
      </c>
      <c r="Q85" s="25">
        <v>22</v>
      </c>
      <c r="R85" s="25">
        <f t="shared" si="66"/>
        <v>25</v>
      </c>
      <c r="S85" s="25">
        <v>1</v>
      </c>
      <c r="T85" s="25">
        <v>2</v>
      </c>
      <c r="U85" s="25">
        <f t="shared" si="67"/>
        <v>3</v>
      </c>
      <c r="V85" s="25">
        <v>0</v>
      </c>
      <c r="W85" s="25">
        <v>0</v>
      </c>
      <c r="X85" s="25">
        <f t="shared" si="68"/>
        <v>0</v>
      </c>
      <c r="Y85" s="25">
        <v>0</v>
      </c>
      <c r="Z85" s="25">
        <v>0</v>
      </c>
      <c r="AA85" s="25">
        <f t="shared" si="69"/>
        <v>0</v>
      </c>
    </row>
    <row r="86" spans="1:27" x14ac:dyDescent="0.2">
      <c r="A86" s="27">
        <v>13.1205</v>
      </c>
      <c r="B86" s="28" t="s">
        <v>164</v>
      </c>
      <c r="C86" s="28" t="s">
        <v>165</v>
      </c>
      <c r="D86" s="24">
        <f t="shared" si="70"/>
        <v>6</v>
      </c>
      <c r="E86" s="24">
        <f t="shared" si="70"/>
        <v>9</v>
      </c>
      <c r="F86" s="24">
        <f t="shared" si="59"/>
        <v>15</v>
      </c>
      <c r="G86" s="25">
        <v>1</v>
      </c>
      <c r="H86" s="25">
        <v>5</v>
      </c>
      <c r="I86" s="25">
        <f t="shared" si="63"/>
        <v>6</v>
      </c>
      <c r="J86" s="25">
        <v>2</v>
      </c>
      <c r="K86" s="25">
        <v>1</v>
      </c>
      <c r="L86" s="25">
        <f t="shared" si="64"/>
        <v>3</v>
      </c>
      <c r="M86" s="25">
        <v>0</v>
      </c>
      <c r="N86" s="25">
        <v>0</v>
      </c>
      <c r="O86" s="25">
        <f t="shared" si="65"/>
        <v>0</v>
      </c>
      <c r="P86" s="25">
        <v>2</v>
      </c>
      <c r="Q86" s="25">
        <v>3</v>
      </c>
      <c r="R86" s="25">
        <f t="shared" si="66"/>
        <v>5</v>
      </c>
      <c r="S86" s="25">
        <v>0</v>
      </c>
      <c r="T86" s="25">
        <v>0</v>
      </c>
      <c r="U86" s="25">
        <f t="shared" si="67"/>
        <v>0</v>
      </c>
      <c r="V86" s="25">
        <v>1</v>
      </c>
      <c r="W86" s="25">
        <v>0</v>
      </c>
      <c r="X86" s="25">
        <f t="shared" si="68"/>
        <v>1</v>
      </c>
      <c r="Y86" s="25">
        <v>0</v>
      </c>
      <c r="Z86" s="25">
        <v>0</v>
      </c>
      <c r="AA86" s="25">
        <f t="shared" si="69"/>
        <v>0</v>
      </c>
    </row>
    <row r="87" spans="1:27" x14ac:dyDescent="0.2">
      <c r="A87" s="27">
        <v>13.1205</v>
      </c>
      <c r="B87" s="28" t="s">
        <v>166</v>
      </c>
      <c r="C87" s="28" t="s">
        <v>167</v>
      </c>
      <c r="D87" s="24">
        <f t="shared" si="70"/>
        <v>26</v>
      </c>
      <c r="E87" s="24">
        <f t="shared" si="70"/>
        <v>39</v>
      </c>
      <c r="F87" s="24">
        <f t="shared" si="59"/>
        <v>65</v>
      </c>
      <c r="G87" s="25">
        <v>11</v>
      </c>
      <c r="H87" s="25">
        <v>12</v>
      </c>
      <c r="I87" s="25">
        <f t="shared" si="63"/>
        <v>23</v>
      </c>
      <c r="J87" s="25">
        <v>8</v>
      </c>
      <c r="K87" s="25">
        <v>12</v>
      </c>
      <c r="L87" s="25">
        <f t="shared" si="64"/>
        <v>20</v>
      </c>
      <c r="M87" s="25">
        <v>2</v>
      </c>
      <c r="N87" s="25">
        <v>10</v>
      </c>
      <c r="O87" s="25">
        <f t="shared" si="65"/>
        <v>12</v>
      </c>
      <c r="P87" s="25">
        <v>5</v>
      </c>
      <c r="Q87" s="25">
        <v>5</v>
      </c>
      <c r="R87" s="25">
        <f t="shared" si="66"/>
        <v>10</v>
      </c>
      <c r="S87" s="25">
        <v>0</v>
      </c>
      <c r="T87" s="25">
        <v>0</v>
      </c>
      <c r="U87" s="25">
        <f t="shared" si="67"/>
        <v>0</v>
      </c>
      <c r="V87" s="25">
        <v>0</v>
      </c>
      <c r="W87" s="25">
        <v>0</v>
      </c>
      <c r="X87" s="25">
        <f t="shared" si="68"/>
        <v>0</v>
      </c>
      <c r="Y87" s="25">
        <v>0</v>
      </c>
      <c r="Z87" s="25">
        <v>0</v>
      </c>
      <c r="AA87" s="25">
        <f t="shared" si="69"/>
        <v>0</v>
      </c>
    </row>
    <row r="88" spans="1:27" x14ac:dyDescent="0.2">
      <c r="A88" s="27">
        <v>13.1205</v>
      </c>
      <c r="B88" s="28" t="s">
        <v>168</v>
      </c>
      <c r="C88" s="28" t="s">
        <v>169</v>
      </c>
      <c r="D88" s="24">
        <f t="shared" si="70"/>
        <v>41</v>
      </c>
      <c r="E88" s="24">
        <f t="shared" si="70"/>
        <v>32</v>
      </c>
      <c r="F88" s="24">
        <f t="shared" si="59"/>
        <v>73</v>
      </c>
      <c r="G88" s="25">
        <v>5</v>
      </c>
      <c r="H88" s="25">
        <v>9</v>
      </c>
      <c r="I88" s="25">
        <f t="shared" si="63"/>
        <v>14</v>
      </c>
      <c r="J88" s="25">
        <v>7</v>
      </c>
      <c r="K88" s="25">
        <v>3</v>
      </c>
      <c r="L88" s="25">
        <f t="shared" si="64"/>
        <v>10</v>
      </c>
      <c r="M88" s="25">
        <v>7</v>
      </c>
      <c r="N88" s="25">
        <v>5</v>
      </c>
      <c r="O88" s="25">
        <f t="shared" si="65"/>
        <v>12</v>
      </c>
      <c r="P88" s="25">
        <v>20</v>
      </c>
      <c r="Q88" s="25">
        <v>14</v>
      </c>
      <c r="R88" s="25">
        <f t="shared" si="66"/>
        <v>34</v>
      </c>
      <c r="S88" s="25">
        <v>0</v>
      </c>
      <c r="T88" s="25">
        <v>0</v>
      </c>
      <c r="U88" s="25">
        <f t="shared" si="67"/>
        <v>0</v>
      </c>
      <c r="V88" s="25">
        <v>2</v>
      </c>
      <c r="W88" s="25">
        <v>1</v>
      </c>
      <c r="X88" s="25">
        <f t="shared" si="68"/>
        <v>3</v>
      </c>
      <c r="Y88" s="25">
        <v>0</v>
      </c>
      <c r="Z88" s="25">
        <v>0</v>
      </c>
      <c r="AA88" s="25">
        <f t="shared" si="69"/>
        <v>0</v>
      </c>
    </row>
    <row r="89" spans="1:27" x14ac:dyDescent="0.2">
      <c r="A89" s="27">
        <v>13.1205</v>
      </c>
      <c r="B89" s="28" t="s">
        <v>170</v>
      </c>
      <c r="C89" s="28" t="s">
        <v>171</v>
      </c>
      <c r="D89" s="24">
        <f t="shared" si="70"/>
        <v>32</v>
      </c>
      <c r="E89" s="24">
        <f t="shared" si="70"/>
        <v>45</v>
      </c>
      <c r="F89" s="24">
        <f t="shared" si="59"/>
        <v>77</v>
      </c>
      <c r="G89" s="25">
        <v>11</v>
      </c>
      <c r="H89" s="25">
        <v>18</v>
      </c>
      <c r="I89" s="25">
        <f t="shared" si="63"/>
        <v>29</v>
      </c>
      <c r="J89" s="25">
        <v>5</v>
      </c>
      <c r="K89" s="25">
        <v>10</v>
      </c>
      <c r="L89" s="25">
        <f t="shared" si="64"/>
        <v>15</v>
      </c>
      <c r="M89" s="25">
        <v>6</v>
      </c>
      <c r="N89" s="25">
        <v>5</v>
      </c>
      <c r="O89" s="25">
        <f t="shared" si="65"/>
        <v>11</v>
      </c>
      <c r="P89" s="25">
        <v>10</v>
      </c>
      <c r="Q89" s="25">
        <v>12</v>
      </c>
      <c r="R89" s="25">
        <f t="shared" si="66"/>
        <v>22</v>
      </c>
      <c r="S89" s="25">
        <v>0</v>
      </c>
      <c r="T89" s="25">
        <v>0</v>
      </c>
      <c r="U89" s="25">
        <f t="shared" si="67"/>
        <v>0</v>
      </c>
      <c r="V89" s="25">
        <v>0</v>
      </c>
      <c r="W89" s="25">
        <v>0</v>
      </c>
      <c r="X89" s="25">
        <f t="shared" si="68"/>
        <v>0</v>
      </c>
      <c r="Y89" s="25">
        <v>0</v>
      </c>
      <c r="Z89" s="25">
        <v>0</v>
      </c>
      <c r="AA89" s="25">
        <f t="shared" si="69"/>
        <v>0</v>
      </c>
    </row>
    <row r="90" spans="1:27" x14ac:dyDescent="0.2">
      <c r="A90" s="27">
        <v>13.1205</v>
      </c>
      <c r="B90" s="28" t="s">
        <v>172</v>
      </c>
      <c r="C90" s="28" t="s">
        <v>173</v>
      </c>
      <c r="D90" s="24">
        <f t="shared" si="70"/>
        <v>31</v>
      </c>
      <c r="E90" s="24">
        <f t="shared" si="70"/>
        <v>27</v>
      </c>
      <c r="F90" s="24">
        <f t="shared" si="59"/>
        <v>58</v>
      </c>
      <c r="G90" s="25">
        <v>9</v>
      </c>
      <c r="H90" s="25">
        <v>12</v>
      </c>
      <c r="I90" s="25">
        <f t="shared" si="63"/>
        <v>21</v>
      </c>
      <c r="J90" s="25">
        <v>6</v>
      </c>
      <c r="K90" s="25">
        <v>6</v>
      </c>
      <c r="L90" s="25">
        <f t="shared" si="64"/>
        <v>12</v>
      </c>
      <c r="M90" s="25">
        <v>4</v>
      </c>
      <c r="N90" s="25">
        <v>4</v>
      </c>
      <c r="O90" s="25">
        <f t="shared" si="65"/>
        <v>8</v>
      </c>
      <c r="P90" s="25">
        <v>9</v>
      </c>
      <c r="Q90" s="25">
        <v>5</v>
      </c>
      <c r="R90" s="25">
        <f t="shared" si="66"/>
        <v>14</v>
      </c>
      <c r="S90" s="25">
        <v>0</v>
      </c>
      <c r="T90" s="25">
        <v>0</v>
      </c>
      <c r="U90" s="25">
        <f t="shared" si="67"/>
        <v>0</v>
      </c>
      <c r="V90" s="25">
        <v>3</v>
      </c>
      <c r="W90" s="25">
        <v>0</v>
      </c>
      <c r="X90" s="25">
        <f t="shared" si="68"/>
        <v>3</v>
      </c>
      <c r="Y90" s="25">
        <v>0</v>
      </c>
      <c r="Z90" s="25">
        <v>0</v>
      </c>
      <c r="AA90" s="25">
        <f t="shared" si="69"/>
        <v>0</v>
      </c>
    </row>
    <row r="91" spans="1:27" x14ac:dyDescent="0.2">
      <c r="A91" s="27">
        <v>13.1205</v>
      </c>
      <c r="B91" s="28" t="s">
        <v>174</v>
      </c>
      <c r="C91" s="28" t="s">
        <v>175</v>
      </c>
      <c r="D91" s="24">
        <f t="shared" si="70"/>
        <v>23</v>
      </c>
      <c r="E91" s="24">
        <f t="shared" si="70"/>
        <v>48</v>
      </c>
      <c r="F91" s="24">
        <f t="shared" si="59"/>
        <v>71</v>
      </c>
      <c r="G91" s="25">
        <v>11</v>
      </c>
      <c r="H91" s="25">
        <v>15</v>
      </c>
      <c r="I91" s="25">
        <f t="shared" si="63"/>
        <v>26</v>
      </c>
      <c r="J91" s="25">
        <v>7</v>
      </c>
      <c r="K91" s="25">
        <v>14</v>
      </c>
      <c r="L91" s="25">
        <f t="shared" si="64"/>
        <v>21</v>
      </c>
      <c r="M91" s="25">
        <v>2</v>
      </c>
      <c r="N91" s="25">
        <v>6</v>
      </c>
      <c r="O91" s="25">
        <f t="shared" si="65"/>
        <v>8</v>
      </c>
      <c r="P91" s="25">
        <v>3</v>
      </c>
      <c r="Q91" s="25">
        <v>13</v>
      </c>
      <c r="R91" s="25">
        <f t="shared" si="66"/>
        <v>16</v>
      </c>
      <c r="S91" s="25">
        <v>0</v>
      </c>
      <c r="T91" s="25">
        <v>0</v>
      </c>
      <c r="U91" s="25">
        <f t="shared" si="67"/>
        <v>0</v>
      </c>
      <c r="V91" s="25">
        <v>0</v>
      </c>
      <c r="W91" s="25">
        <v>0</v>
      </c>
      <c r="X91" s="25">
        <f t="shared" si="68"/>
        <v>0</v>
      </c>
      <c r="Y91" s="25">
        <v>0</v>
      </c>
      <c r="Z91" s="25">
        <v>0</v>
      </c>
      <c r="AA91" s="25">
        <f t="shared" si="69"/>
        <v>0</v>
      </c>
    </row>
    <row r="92" spans="1:27" x14ac:dyDescent="0.2">
      <c r="A92" s="27">
        <v>13.1205</v>
      </c>
      <c r="B92" s="28" t="s">
        <v>176</v>
      </c>
      <c r="C92" s="28" t="s">
        <v>177</v>
      </c>
      <c r="D92" s="24">
        <f t="shared" si="70"/>
        <v>42</v>
      </c>
      <c r="E92" s="24">
        <f t="shared" si="70"/>
        <v>54</v>
      </c>
      <c r="F92" s="24">
        <f t="shared" si="59"/>
        <v>96</v>
      </c>
      <c r="G92" s="25">
        <v>19</v>
      </c>
      <c r="H92" s="25">
        <v>22</v>
      </c>
      <c r="I92" s="25">
        <f t="shared" si="63"/>
        <v>41</v>
      </c>
      <c r="J92" s="25">
        <v>16</v>
      </c>
      <c r="K92" s="25">
        <v>21</v>
      </c>
      <c r="L92" s="25">
        <f t="shared" si="64"/>
        <v>37</v>
      </c>
      <c r="M92" s="25">
        <v>3</v>
      </c>
      <c r="N92" s="25">
        <v>3</v>
      </c>
      <c r="O92" s="25">
        <f t="shared" si="65"/>
        <v>6</v>
      </c>
      <c r="P92" s="25">
        <v>4</v>
      </c>
      <c r="Q92" s="25">
        <v>7</v>
      </c>
      <c r="R92" s="25">
        <f t="shared" si="66"/>
        <v>11</v>
      </c>
      <c r="S92" s="25">
        <v>0</v>
      </c>
      <c r="T92" s="25">
        <v>0</v>
      </c>
      <c r="U92" s="25">
        <f t="shared" si="67"/>
        <v>0</v>
      </c>
      <c r="V92" s="25">
        <v>0</v>
      </c>
      <c r="W92" s="25">
        <v>1</v>
      </c>
      <c r="X92" s="25">
        <f t="shared" si="68"/>
        <v>1</v>
      </c>
      <c r="Y92" s="25">
        <v>0</v>
      </c>
      <c r="Z92" s="25">
        <v>0</v>
      </c>
      <c r="AA92" s="25">
        <f t="shared" si="69"/>
        <v>0</v>
      </c>
    </row>
    <row r="93" spans="1:27" x14ac:dyDescent="0.2">
      <c r="A93" s="27">
        <v>13.1205</v>
      </c>
      <c r="B93" s="28" t="s">
        <v>178</v>
      </c>
      <c r="C93" s="28" t="s">
        <v>179</v>
      </c>
      <c r="D93" s="24">
        <f t="shared" si="70"/>
        <v>30</v>
      </c>
      <c r="E93" s="24">
        <f t="shared" si="70"/>
        <v>45</v>
      </c>
      <c r="F93" s="24">
        <f t="shared" si="59"/>
        <v>75</v>
      </c>
      <c r="G93" s="25">
        <v>15</v>
      </c>
      <c r="H93" s="25">
        <v>15</v>
      </c>
      <c r="I93" s="25">
        <f t="shared" si="63"/>
        <v>30</v>
      </c>
      <c r="J93" s="25">
        <v>8</v>
      </c>
      <c r="K93" s="25">
        <v>9</v>
      </c>
      <c r="L93" s="25">
        <f t="shared" si="64"/>
        <v>17</v>
      </c>
      <c r="M93" s="25">
        <v>4</v>
      </c>
      <c r="N93" s="25">
        <v>2</v>
      </c>
      <c r="O93" s="25">
        <f t="shared" si="65"/>
        <v>6</v>
      </c>
      <c r="P93" s="25">
        <v>3</v>
      </c>
      <c r="Q93" s="25">
        <v>18</v>
      </c>
      <c r="R93" s="25">
        <f t="shared" si="66"/>
        <v>21</v>
      </c>
      <c r="S93" s="25">
        <v>0</v>
      </c>
      <c r="T93" s="25">
        <v>0</v>
      </c>
      <c r="U93" s="25">
        <f t="shared" si="67"/>
        <v>0</v>
      </c>
      <c r="V93" s="25">
        <v>0</v>
      </c>
      <c r="W93" s="25">
        <v>1</v>
      </c>
      <c r="X93" s="25">
        <f t="shared" si="68"/>
        <v>1</v>
      </c>
      <c r="Y93" s="25">
        <v>0</v>
      </c>
      <c r="Z93" s="25">
        <v>0</v>
      </c>
      <c r="AA93" s="25">
        <f t="shared" si="69"/>
        <v>0</v>
      </c>
    </row>
    <row r="94" spans="1:27" x14ac:dyDescent="0.2">
      <c r="A94" s="147" t="s">
        <v>180</v>
      </c>
      <c r="B94" s="147"/>
      <c r="C94" s="147"/>
      <c r="D94" s="24">
        <f t="shared" si="70"/>
        <v>6</v>
      </c>
      <c r="E94" s="24">
        <f t="shared" si="70"/>
        <v>112</v>
      </c>
      <c r="F94" s="24">
        <f t="shared" si="59"/>
        <v>118</v>
      </c>
      <c r="G94" s="25">
        <f>SUBTOTAL(9,G95:G97)</f>
        <v>2</v>
      </c>
      <c r="H94" s="25">
        <f t="shared" ref="H94:AA94" si="72">SUBTOTAL(9,H95:H97)</f>
        <v>29</v>
      </c>
      <c r="I94" s="25">
        <f t="shared" si="72"/>
        <v>31</v>
      </c>
      <c r="J94" s="25">
        <f t="shared" si="72"/>
        <v>1</v>
      </c>
      <c r="K94" s="25">
        <f t="shared" si="72"/>
        <v>27</v>
      </c>
      <c r="L94" s="25">
        <f t="shared" si="72"/>
        <v>28</v>
      </c>
      <c r="M94" s="25">
        <f t="shared" si="72"/>
        <v>2</v>
      </c>
      <c r="N94" s="25">
        <f t="shared" si="72"/>
        <v>17</v>
      </c>
      <c r="O94" s="25">
        <f t="shared" si="72"/>
        <v>19</v>
      </c>
      <c r="P94" s="25">
        <f t="shared" si="72"/>
        <v>1</v>
      </c>
      <c r="Q94" s="25">
        <f t="shared" si="72"/>
        <v>37</v>
      </c>
      <c r="R94" s="25">
        <f t="shared" si="72"/>
        <v>38</v>
      </c>
      <c r="S94" s="25">
        <f t="shared" si="72"/>
        <v>0</v>
      </c>
      <c r="T94" s="25">
        <f t="shared" si="72"/>
        <v>2</v>
      </c>
      <c r="U94" s="25">
        <f t="shared" si="72"/>
        <v>2</v>
      </c>
      <c r="V94" s="25">
        <f t="shared" si="72"/>
        <v>0</v>
      </c>
      <c r="W94" s="25">
        <f t="shared" si="72"/>
        <v>0</v>
      </c>
      <c r="X94" s="25">
        <f t="shared" si="72"/>
        <v>0</v>
      </c>
      <c r="Y94" s="25">
        <f t="shared" si="72"/>
        <v>0</v>
      </c>
      <c r="Z94" s="25">
        <f t="shared" si="72"/>
        <v>0</v>
      </c>
      <c r="AA94" s="25">
        <f t="shared" si="72"/>
        <v>0</v>
      </c>
    </row>
    <row r="95" spans="1:27" x14ac:dyDescent="0.2">
      <c r="A95" s="27">
        <v>19.010100000000001</v>
      </c>
      <c r="B95" s="28" t="s">
        <v>181</v>
      </c>
      <c r="C95" s="28" t="s">
        <v>182</v>
      </c>
      <c r="D95" s="24">
        <f t="shared" si="70"/>
        <v>1</v>
      </c>
      <c r="E95" s="24">
        <f t="shared" si="70"/>
        <v>2</v>
      </c>
      <c r="F95" s="24">
        <f t="shared" si="59"/>
        <v>3</v>
      </c>
      <c r="G95" s="25">
        <v>0</v>
      </c>
      <c r="H95" s="25">
        <v>0</v>
      </c>
      <c r="I95" s="25">
        <f t="shared" si="63"/>
        <v>0</v>
      </c>
      <c r="J95" s="25">
        <v>0</v>
      </c>
      <c r="K95" s="25">
        <v>0</v>
      </c>
      <c r="L95" s="25">
        <f t="shared" si="64"/>
        <v>0</v>
      </c>
      <c r="M95" s="25">
        <v>1</v>
      </c>
      <c r="N95" s="25">
        <v>1</v>
      </c>
      <c r="O95" s="25">
        <f t="shared" si="65"/>
        <v>2</v>
      </c>
      <c r="P95" s="25">
        <v>0</v>
      </c>
      <c r="Q95" s="25">
        <v>1</v>
      </c>
      <c r="R95" s="25">
        <f t="shared" si="66"/>
        <v>1</v>
      </c>
      <c r="S95" s="25">
        <v>0</v>
      </c>
      <c r="T95" s="25">
        <v>0</v>
      </c>
      <c r="U95" s="25">
        <f t="shared" si="67"/>
        <v>0</v>
      </c>
      <c r="V95" s="25">
        <v>0</v>
      </c>
      <c r="W95" s="25">
        <v>0</v>
      </c>
      <c r="X95" s="25">
        <f t="shared" si="68"/>
        <v>0</v>
      </c>
      <c r="Y95" s="25">
        <v>0</v>
      </c>
      <c r="Z95" s="25">
        <v>0</v>
      </c>
      <c r="AA95" s="25">
        <f t="shared" si="69"/>
        <v>0</v>
      </c>
    </row>
    <row r="96" spans="1:27" x14ac:dyDescent="0.2">
      <c r="A96" s="27">
        <v>19.059899999999999</v>
      </c>
      <c r="B96" s="28" t="s">
        <v>183</v>
      </c>
      <c r="C96" s="28" t="s">
        <v>184</v>
      </c>
      <c r="D96" s="24">
        <f t="shared" si="70"/>
        <v>3</v>
      </c>
      <c r="E96" s="24">
        <f t="shared" si="70"/>
        <v>29</v>
      </c>
      <c r="F96" s="24">
        <f t="shared" si="59"/>
        <v>32</v>
      </c>
      <c r="G96" s="25">
        <v>2</v>
      </c>
      <c r="H96" s="25">
        <v>14</v>
      </c>
      <c r="I96" s="25">
        <f t="shared" si="63"/>
        <v>16</v>
      </c>
      <c r="J96" s="25">
        <v>1</v>
      </c>
      <c r="K96" s="25">
        <v>10</v>
      </c>
      <c r="L96" s="25">
        <f t="shared" si="64"/>
        <v>11</v>
      </c>
      <c r="M96" s="25">
        <v>0</v>
      </c>
      <c r="N96" s="25">
        <v>2</v>
      </c>
      <c r="O96" s="25">
        <f t="shared" si="65"/>
        <v>2</v>
      </c>
      <c r="P96" s="25">
        <v>0</v>
      </c>
      <c r="Q96" s="25">
        <v>3</v>
      </c>
      <c r="R96" s="25">
        <f t="shared" si="66"/>
        <v>3</v>
      </c>
      <c r="S96" s="25">
        <v>0</v>
      </c>
      <c r="T96" s="25">
        <v>0</v>
      </c>
      <c r="U96" s="25">
        <f t="shared" si="67"/>
        <v>0</v>
      </c>
      <c r="V96" s="25">
        <v>0</v>
      </c>
      <c r="W96" s="25">
        <v>0</v>
      </c>
      <c r="X96" s="25">
        <f t="shared" si="68"/>
        <v>0</v>
      </c>
      <c r="Y96" s="25">
        <v>0</v>
      </c>
      <c r="Z96" s="25">
        <v>0</v>
      </c>
      <c r="AA96" s="25">
        <f t="shared" si="69"/>
        <v>0</v>
      </c>
    </row>
    <row r="97" spans="1:27" x14ac:dyDescent="0.2">
      <c r="A97" s="27">
        <v>19.070799999999998</v>
      </c>
      <c r="B97" s="28" t="s">
        <v>185</v>
      </c>
      <c r="C97" s="28" t="s">
        <v>186</v>
      </c>
      <c r="D97" s="24">
        <f t="shared" si="70"/>
        <v>2</v>
      </c>
      <c r="E97" s="24">
        <f t="shared" si="70"/>
        <v>81</v>
      </c>
      <c r="F97" s="24">
        <f t="shared" si="59"/>
        <v>83</v>
      </c>
      <c r="G97" s="25">
        <v>0</v>
      </c>
      <c r="H97" s="25">
        <v>15</v>
      </c>
      <c r="I97" s="25">
        <f t="shared" si="63"/>
        <v>15</v>
      </c>
      <c r="J97" s="25">
        <v>0</v>
      </c>
      <c r="K97" s="25">
        <v>17</v>
      </c>
      <c r="L97" s="25">
        <f t="shared" si="64"/>
        <v>17</v>
      </c>
      <c r="M97" s="25">
        <v>1</v>
      </c>
      <c r="N97" s="25">
        <v>14</v>
      </c>
      <c r="O97" s="25">
        <f t="shared" si="65"/>
        <v>15</v>
      </c>
      <c r="P97" s="25">
        <v>1</v>
      </c>
      <c r="Q97" s="25">
        <v>33</v>
      </c>
      <c r="R97" s="25">
        <f t="shared" si="66"/>
        <v>34</v>
      </c>
      <c r="S97" s="25">
        <v>0</v>
      </c>
      <c r="T97" s="25">
        <v>2</v>
      </c>
      <c r="U97" s="25">
        <f t="shared" si="67"/>
        <v>2</v>
      </c>
      <c r="V97" s="25">
        <v>0</v>
      </c>
      <c r="W97" s="25">
        <v>0</v>
      </c>
      <c r="X97" s="25">
        <f t="shared" si="68"/>
        <v>0</v>
      </c>
      <c r="Y97" s="25">
        <v>0</v>
      </c>
      <c r="Z97" s="25">
        <v>0</v>
      </c>
      <c r="AA97" s="25">
        <f t="shared" si="69"/>
        <v>0</v>
      </c>
    </row>
    <row r="98" spans="1:27" x14ac:dyDescent="0.2">
      <c r="A98" s="148" t="s">
        <v>187</v>
      </c>
      <c r="B98" s="148"/>
      <c r="C98" s="148"/>
      <c r="D98" s="24">
        <f t="shared" si="70"/>
        <v>350</v>
      </c>
      <c r="E98" s="24">
        <f t="shared" si="70"/>
        <v>303</v>
      </c>
      <c r="F98" s="24">
        <f t="shared" si="59"/>
        <v>653</v>
      </c>
      <c r="G98" s="25">
        <f>SUBTOTAL(9,G101:G123)</f>
        <v>202</v>
      </c>
      <c r="H98" s="25">
        <f t="shared" ref="H98:AA98" si="73">SUBTOTAL(9,H101:H123)</f>
        <v>159</v>
      </c>
      <c r="I98" s="25">
        <f t="shared" si="73"/>
        <v>361</v>
      </c>
      <c r="J98" s="25">
        <f t="shared" si="73"/>
        <v>95</v>
      </c>
      <c r="K98" s="25">
        <f t="shared" si="73"/>
        <v>77</v>
      </c>
      <c r="L98" s="25">
        <f t="shared" si="73"/>
        <v>172</v>
      </c>
      <c r="M98" s="25">
        <f t="shared" si="73"/>
        <v>24</v>
      </c>
      <c r="N98" s="25">
        <f t="shared" si="73"/>
        <v>28</v>
      </c>
      <c r="O98" s="25">
        <f t="shared" si="73"/>
        <v>52</v>
      </c>
      <c r="P98" s="25">
        <f t="shared" si="73"/>
        <v>24</v>
      </c>
      <c r="Q98" s="25">
        <f t="shared" si="73"/>
        <v>36</v>
      </c>
      <c r="R98" s="25">
        <f t="shared" si="73"/>
        <v>60</v>
      </c>
      <c r="S98" s="25">
        <f t="shared" si="73"/>
        <v>4</v>
      </c>
      <c r="T98" s="25">
        <f t="shared" si="73"/>
        <v>2</v>
      </c>
      <c r="U98" s="25">
        <f t="shared" si="73"/>
        <v>6</v>
      </c>
      <c r="V98" s="25">
        <f t="shared" si="73"/>
        <v>1</v>
      </c>
      <c r="W98" s="25">
        <f t="shared" si="73"/>
        <v>1</v>
      </c>
      <c r="X98" s="25">
        <f t="shared" si="73"/>
        <v>2</v>
      </c>
      <c r="Y98" s="25">
        <f t="shared" si="73"/>
        <v>0</v>
      </c>
      <c r="Z98" s="25">
        <f t="shared" si="73"/>
        <v>0</v>
      </c>
      <c r="AA98" s="25">
        <f t="shared" si="73"/>
        <v>0</v>
      </c>
    </row>
    <row r="99" spans="1:27" x14ac:dyDescent="0.2">
      <c r="A99" s="149" t="s">
        <v>38</v>
      </c>
      <c r="B99" s="149"/>
      <c r="C99" s="149"/>
      <c r="D99" s="24">
        <f t="shared" si="70"/>
        <v>350</v>
      </c>
      <c r="E99" s="24">
        <f t="shared" si="70"/>
        <v>303</v>
      </c>
      <c r="F99" s="24">
        <f t="shared" si="59"/>
        <v>653</v>
      </c>
      <c r="G99" s="25">
        <f>SUBTOTAL(9,G101:G123)</f>
        <v>202</v>
      </c>
      <c r="H99" s="25">
        <f t="shared" ref="H99:AA99" si="74">SUBTOTAL(9,H101:H123)</f>
        <v>159</v>
      </c>
      <c r="I99" s="25">
        <f t="shared" si="74"/>
        <v>361</v>
      </c>
      <c r="J99" s="25">
        <f t="shared" si="74"/>
        <v>95</v>
      </c>
      <c r="K99" s="25">
        <f t="shared" si="74"/>
        <v>77</v>
      </c>
      <c r="L99" s="25">
        <f t="shared" si="74"/>
        <v>172</v>
      </c>
      <c r="M99" s="25">
        <f t="shared" si="74"/>
        <v>24</v>
      </c>
      <c r="N99" s="25">
        <f t="shared" si="74"/>
        <v>28</v>
      </c>
      <c r="O99" s="25">
        <f t="shared" si="74"/>
        <v>52</v>
      </c>
      <c r="P99" s="25">
        <f t="shared" si="74"/>
        <v>24</v>
      </c>
      <c r="Q99" s="25">
        <f t="shared" si="74"/>
        <v>36</v>
      </c>
      <c r="R99" s="25">
        <f t="shared" si="74"/>
        <v>60</v>
      </c>
      <c r="S99" s="25">
        <f t="shared" si="74"/>
        <v>4</v>
      </c>
      <c r="T99" s="25">
        <f t="shared" si="74"/>
        <v>2</v>
      </c>
      <c r="U99" s="25">
        <f t="shared" si="74"/>
        <v>6</v>
      </c>
      <c r="V99" s="25">
        <f t="shared" si="74"/>
        <v>1</v>
      </c>
      <c r="W99" s="25">
        <f t="shared" si="74"/>
        <v>1</v>
      </c>
      <c r="X99" s="25">
        <f t="shared" si="74"/>
        <v>2</v>
      </c>
      <c r="Y99" s="25">
        <f t="shared" si="74"/>
        <v>0</v>
      </c>
      <c r="Z99" s="25">
        <f t="shared" si="74"/>
        <v>0</v>
      </c>
      <c r="AA99" s="25">
        <f t="shared" si="74"/>
        <v>0</v>
      </c>
    </row>
    <row r="100" spans="1:27" x14ac:dyDescent="0.2">
      <c r="A100" s="147" t="s">
        <v>51</v>
      </c>
      <c r="B100" s="147"/>
      <c r="C100" s="147"/>
      <c r="D100" s="24">
        <f t="shared" si="70"/>
        <v>157</v>
      </c>
      <c r="E100" s="24">
        <f t="shared" si="70"/>
        <v>192</v>
      </c>
      <c r="F100" s="24">
        <f t="shared" si="59"/>
        <v>349</v>
      </c>
      <c r="G100" s="25">
        <f>SUBTOTAL(9,G101)</f>
        <v>55</v>
      </c>
      <c r="H100" s="25">
        <f t="shared" ref="H100:AA100" si="75">SUBTOTAL(9,H101)</f>
        <v>67</v>
      </c>
      <c r="I100" s="25">
        <f t="shared" si="75"/>
        <v>122</v>
      </c>
      <c r="J100" s="25">
        <f t="shared" si="75"/>
        <v>58</v>
      </c>
      <c r="K100" s="25">
        <f t="shared" si="75"/>
        <v>68</v>
      </c>
      <c r="L100" s="25">
        <f t="shared" si="75"/>
        <v>126</v>
      </c>
      <c r="M100" s="25">
        <f t="shared" si="75"/>
        <v>19</v>
      </c>
      <c r="N100" s="25">
        <f t="shared" si="75"/>
        <v>27</v>
      </c>
      <c r="O100" s="25">
        <f t="shared" si="75"/>
        <v>46</v>
      </c>
      <c r="P100" s="25">
        <f t="shared" si="75"/>
        <v>20</v>
      </c>
      <c r="Q100" s="25">
        <f t="shared" si="75"/>
        <v>27</v>
      </c>
      <c r="R100" s="25">
        <f t="shared" si="75"/>
        <v>47</v>
      </c>
      <c r="S100" s="25">
        <f t="shared" si="75"/>
        <v>4</v>
      </c>
      <c r="T100" s="25">
        <f t="shared" si="75"/>
        <v>2</v>
      </c>
      <c r="U100" s="25">
        <f t="shared" si="75"/>
        <v>6</v>
      </c>
      <c r="V100" s="25">
        <f t="shared" si="75"/>
        <v>1</v>
      </c>
      <c r="W100" s="25">
        <f t="shared" si="75"/>
        <v>1</v>
      </c>
      <c r="X100" s="25">
        <f t="shared" si="75"/>
        <v>2</v>
      </c>
      <c r="Y100" s="25">
        <f t="shared" si="75"/>
        <v>0</v>
      </c>
      <c r="Z100" s="25">
        <f t="shared" si="75"/>
        <v>0</v>
      </c>
      <c r="AA100" s="25">
        <f t="shared" si="75"/>
        <v>0</v>
      </c>
    </row>
    <row r="101" spans="1:27" x14ac:dyDescent="0.2">
      <c r="A101" s="29">
        <v>24.010200000000001</v>
      </c>
      <c r="B101" s="30" t="s">
        <v>188</v>
      </c>
      <c r="C101" s="30" t="s">
        <v>189</v>
      </c>
      <c r="D101" s="24">
        <f t="shared" si="70"/>
        <v>157</v>
      </c>
      <c r="E101" s="24">
        <f t="shared" si="70"/>
        <v>192</v>
      </c>
      <c r="F101" s="24">
        <f t="shared" si="59"/>
        <v>349</v>
      </c>
      <c r="G101" s="25">
        <v>55</v>
      </c>
      <c r="H101" s="25">
        <v>67</v>
      </c>
      <c r="I101" s="25">
        <f t="shared" si="63"/>
        <v>122</v>
      </c>
      <c r="J101" s="25">
        <v>58</v>
      </c>
      <c r="K101" s="25">
        <v>68</v>
      </c>
      <c r="L101" s="25">
        <f t="shared" si="64"/>
        <v>126</v>
      </c>
      <c r="M101" s="25">
        <v>19</v>
      </c>
      <c r="N101" s="25">
        <v>27</v>
      </c>
      <c r="O101" s="25">
        <f t="shared" si="65"/>
        <v>46</v>
      </c>
      <c r="P101" s="25">
        <v>20</v>
      </c>
      <c r="Q101" s="25">
        <v>27</v>
      </c>
      <c r="R101" s="25">
        <f t="shared" si="66"/>
        <v>47</v>
      </c>
      <c r="S101" s="25">
        <v>4</v>
      </c>
      <c r="T101" s="25">
        <v>2</v>
      </c>
      <c r="U101" s="25">
        <f t="shared" si="67"/>
        <v>6</v>
      </c>
      <c r="V101" s="25">
        <v>1</v>
      </c>
      <c r="W101" s="25">
        <v>1</v>
      </c>
      <c r="X101" s="25">
        <f t="shared" si="68"/>
        <v>2</v>
      </c>
      <c r="Y101" s="25">
        <v>0</v>
      </c>
      <c r="Z101" s="25">
        <v>0</v>
      </c>
      <c r="AA101" s="25">
        <f t="shared" si="69"/>
        <v>0</v>
      </c>
    </row>
    <row r="102" spans="1:27" x14ac:dyDescent="0.2">
      <c r="A102" s="150" t="s">
        <v>190</v>
      </c>
      <c r="B102" s="150"/>
      <c r="C102" s="150"/>
      <c r="D102" s="24">
        <f t="shared" si="70"/>
        <v>34</v>
      </c>
      <c r="E102" s="24">
        <f t="shared" si="70"/>
        <v>38</v>
      </c>
      <c r="F102" s="24">
        <f t="shared" si="59"/>
        <v>72</v>
      </c>
      <c r="G102" s="25">
        <f>SUBTOTAL(9,G103:G107)</f>
        <v>26</v>
      </c>
      <c r="H102" s="25">
        <f t="shared" ref="H102:AA102" si="76">SUBTOTAL(9,H103:H107)</f>
        <v>35</v>
      </c>
      <c r="I102" s="25">
        <f t="shared" si="76"/>
        <v>61</v>
      </c>
      <c r="J102" s="25">
        <f t="shared" si="76"/>
        <v>5</v>
      </c>
      <c r="K102" s="25">
        <f t="shared" si="76"/>
        <v>1</v>
      </c>
      <c r="L102" s="25">
        <f t="shared" si="76"/>
        <v>6</v>
      </c>
      <c r="M102" s="25">
        <f t="shared" si="76"/>
        <v>1</v>
      </c>
      <c r="N102" s="25">
        <f t="shared" si="76"/>
        <v>0</v>
      </c>
      <c r="O102" s="25">
        <f t="shared" si="76"/>
        <v>1</v>
      </c>
      <c r="P102" s="25">
        <f t="shared" si="76"/>
        <v>2</v>
      </c>
      <c r="Q102" s="25">
        <f t="shared" si="76"/>
        <v>2</v>
      </c>
      <c r="R102" s="25">
        <f t="shared" si="76"/>
        <v>4</v>
      </c>
      <c r="S102" s="25">
        <f t="shared" si="76"/>
        <v>0</v>
      </c>
      <c r="T102" s="25">
        <f t="shared" si="76"/>
        <v>0</v>
      </c>
      <c r="U102" s="25">
        <f t="shared" si="76"/>
        <v>0</v>
      </c>
      <c r="V102" s="25">
        <f t="shared" si="76"/>
        <v>0</v>
      </c>
      <c r="W102" s="25">
        <f t="shared" si="76"/>
        <v>0</v>
      </c>
      <c r="X102" s="25">
        <f t="shared" si="76"/>
        <v>0</v>
      </c>
      <c r="Y102" s="25">
        <f t="shared" si="76"/>
        <v>0</v>
      </c>
      <c r="Z102" s="25">
        <f t="shared" si="76"/>
        <v>0</v>
      </c>
      <c r="AA102" s="25">
        <f t="shared" si="76"/>
        <v>0</v>
      </c>
    </row>
    <row r="103" spans="1:27" x14ac:dyDescent="0.2">
      <c r="A103" s="31">
        <v>45</v>
      </c>
      <c r="B103" s="30" t="s">
        <v>191</v>
      </c>
      <c r="C103" s="30" t="s">
        <v>192</v>
      </c>
      <c r="D103" s="24">
        <f t="shared" si="70"/>
        <v>4</v>
      </c>
      <c r="E103" s="24">
        <f t="shared" si="70"/>
        <v>4</v>
      </c>
      <c r="F103" s="24">
        <f t="shared" si="59"/>
        <v>8</v>
      </c>
      <c r="G103" s="25">
        <v>2</v>
      </c>
      <c r="H103" s="25">
        <v>4</v>
      </c>
      <c r="I103" s="25">
        <f t="shared" si="63"/>
        <v>6</v>
      </c>
      <c r="J103" s="25">
        <v>2</v>
      </c>
      <c r="K103" s="25">
        <v>0</v>
      </c>
      <c r="L103" s="25">
        <f t="shared" si="64"/>
        <v>2</v>
      </c>
      <c r="M103" s="25">
        <v>0</v>
      </c>
      <c r="N103" s="25">
        <v>0</v>
      </c>
      <c r="O103" s="25">
        <f t="shared" si="65"/>
        <v>0</v>
      </c>
      <c r="P103" s="25">
        <v>0</v>
      </c>
      <c r="Q103" s="25">
        <v>0</v>
      </c>
      <c r="R103" s="25">
        <f t="shared" si="66"/>
        <v>0</v>
      </c>
      <c r="S103" s="25">
        <v>0</v>
      </c>
      <c r="T103" s="25">
        <v>0</v>
      </c>
      <c r="U103" s="25">
        <f t="shared" si="67"/>
        <v>0</v>
      </c>
      <c r="V103" s="25">
        <v>0</v>
      </c>
      <c r="W103" s="25">
        <v>0</v>
      </c>
      <c r="X103" s="25">
        <f t="shared" si="68"/>
        <v>0</v>
      </c>
      <c r="Y103" s="25">
        <v>0</v>
      </c>
      <c r="Z103" s="25">
        <v>0</v>
      </c>
      <c r="AA103" s="25">
        <f t="shared" si="69"/>
        <v>0</v>
      </c>
    </row>
    <row r="104" spans="1:27" x14ac:dyDescent="0.2">
      <c r="A104" s="31">
        <v>52</v>
      </c>
      <c r="B104" s="30" t="s">
        <v>193</v>
      </c>
      <c r="C104" s="30" t="s">
        <v>194</v>
      </c>
      <c r="D104" s="24">
        <f t="shared" si="70"/>
        <v>5</v>
      </c>
      <c r="E104" s="24">
        <f t="shared" si="70"/>
        <v>1</v>
      </c>
      <c r="F104" s="24">
        <f t="shared" si="59"/>
        <v>6</v>
      </c>
      <c r="G104" s="25">
        <v>2</v>
      </c>
      <c r="H104" s="25">
        <v>0</v>
      </c>
      <c r="I104" s="25">
        <f t="shared" si="63"/>
        <v>2</v>
      </c>
      <c r="J104" s="25">
        <v>2</v>
      </c>
      <c r="K104" s="25">
        <v>0</v>
      </c>
      <c r="L104" s="25">
        <f t="shared" si="64"/>
        <v>2</v>
      </c>
      <c r="M104" s="25">
        <v>0</v>
      </c>
      <c r="N104" s="25">
        <v>0</v>
      </c>
      <c r="O104" s="25">
        <f t="shared" si="65"/>
        <v>0</v>
      </c>
      <c r="P104" s="25">
        <v>1</v>
      </c>
      <c r="Q104" s="25">
        <v>1</v>
      </c>
      <c r="R104" s="25">
        <f t="shared" si="66"/>
        <v>2</v>
      </c>
      <c r="S104" s="25">
        <v>0</v>
      </c>
      <c r="T104" s="25">
        <v>0</v>
      </c>
      <c r="U104" s="25">
        <f t="shared" si="67"/>
        <v>0</v>
      </c>
      <c r="V104" s="25">
        <v>0</v>
      </c>
      <c r="W104" s="25">
        <v>0</v>
      </c>
      <c r="X104" s="25">
        <f t="shared" si="68"/>
        <v>0</v>
      </c>
      <c r="Y104" s="25">
        <v>0</v>
      </c>
      <c r="Z104" s="25">
        <v>0</v>
      </c>
      <c r="AA104" s="25">
        <f t="shared" si="69"/>
        <v>0</v>
      </c>
    </row>
    <row r="105" spans="1:27" x14ac:dyDescent="0.2">
      <c r="A105" s="31">
        <v>52</v>
      </c>
      <c r="B105" s="30" t="s">
        <v>195</v>
      </c>
      <c r="C105" s="30" t="s">
        <v>196</v>
      </c>
      <c r="D105" s="24">
        <f t="shared" si="70"/>
        <v>0</v>
      </c>
      <c r="E105" s="24">
        <f t="shared" si="70"/>
        <v>1</v>
      </c>
      <c r="F105" s="24">
        <f t="shared" si="59"/>
        <v>1</v>
      </c>
      <c r="G105" s="25">
        <v>0</v>
      </c>
      <c r="H105" s="25">
        <v>1</v>
      </c>
      <c r="I105" s="25">
        <f t="shared" si="63"/>
        <v>1</v>
      </c>
      <c r="J105" s="25">
        <v>0</v>
      </c>
      <c r="K105" s="25">
        <v>0</v>
      </c>
      <c r="L105" s="25">
        <f t="shared" si="64"/>
        <v>0</v>
      </c>
      <c r="M105" s="25">
        <v>0</v>
      </c>
      <c r="N105" s="25">
        <v>0</v>
      </c>
      <c r="O105" s="25">
        <f t="shared" si="65"/>
        <v>0</v>
      </c>
      <c r="P105" s="25">
        <v>0</v>
      </c>
      <c r="Q105" s="25">
        <v>0</v>
      </c>
      <c r="R105" s="25">
        <f t="shared" si="66"/>
        <v>0</v>
      </c>
      <c r="S105" s="25">
        <v>0</v>
      </c>
      <c r="T105" s="25">
        <v>0</v>
      </c>
      <c r="U105" s="25">
        <f t="shared" si="67"/>
        <v>0</v>
      </c>
      <c r="V105" s="25">
        <v>0</v>
      </c>
      <c r="W105" s="25">
        <v>0</v>
      </c>
      <c r="X105" s="25">
        <f t="shared" si="68"/>
        <v>0</v>
      </c>
      <c r="Y105" s="25">
        <v>0</v>
      </c>
      <c r="Z105" s="25">
        <v>0</v>
      </c>
      <c r="AA105" s="25">
        <f t="shared" si="69"/>
        <v>0</v>
      </c>
    </row>
    <row r="106" spans="1:27" x14ac:dyDescent="0.2">
      <c r="A106" s="31">
        <v>16</v>
      </c>
      <c r="B106" s="30" t="s">
        <v>197</v>
      </c>
      <c r="C106" s="30" t="s">
        <v>198</v>
      </c>
      <c r="D106" s="24">
        <f t="shared" si="70"/>
        <v>16</v>
      </c>
      <c r="E106" s="24">
        <f t="shared" si="70"/>
        <v>18</v>
      </c>
      <c r="F106" s="24">
        <f t="shared" si="59"/>
        <v>34</v>
      </c>
      <c r="G106" s="25">
        <v>14</v>
      </c>
      <c r="H106" s="25">
        <v>16</v>
      </c>
      <c r="I106" s="25">
        <f t="shared" si="63"/>
        <v>30</v>
      </c>
      <c r="J106" s="25">
        <v>1</v>
      </c>
      <c r="K106" s="25">
        <v>1</v>
      </c>
      <c r="L106" s="25">
        <f t="shared" si="64"/>
        <v>2</v>
      </c>
      <c r="M106" s="25">
        <v>0</v>
      </c>
      <c r="N106" s="25">
        <v>0</v>
      </c>
      <c r="O106" s="25">
        <f t="shared" si="65"/>
        <v>0</v>
      </c>
      <c r="P106" s="25">
        <v>1</v>
      </c>
      <c r="Q106" s="25">
        <v>1</v>
      </c>
      <c r="R106" s="25">
        <f t="shared" si="66"/>
        <v>2</v>
      </c>
      <c r="S106" s="25">
        <v>0</v>
      </c>
      <c r="T106" s="25">
        <v>0</v>
      </c>
      <c r="U106" s="25">
        <f t="shared" si="67"/>
        <v>0</v>
      </c>
      <c r="V106" s="25">
        <v>0</v>
      </c>
      <c r="W106" s="25">
        <v>0</v>
      </c>
      <c r="X106" s="25">
        <f t="shared" si="68"/>
        <v>0</v>
      </c>
      <c r="Y106" s="25">
        <v>0</v>
      </c>
      <c r="Z106" s="25">
        <v>0</v>
      </c>
      <c r="AA106" s="25">
        <f t="shared" si="69"/>
        <v>0</v>
      </c>
    </row>
    <row r="107" spans="1:27" x14ac:dyDescent="0.2">
      <c r="A107" s="31">
        <v>13</v>
      </c>
      <c r="B107" s="30" t="s">
        <v>199</v>
      </c>
      <c r="C107" s="30" t="s">
        <v>200</v>
      </c>
      <c r="D107" s="24">
        <f t="shared" si="70"/>
        <v>9</v>
      </c>
      <c r="E107" s="24">
        <f t="shared" si="70"/>
        <v>14</v>
      </c>
      <c r="F107" s="24">
        <f t="shared" si="59"/>
        <v>23</v>
      </c>
      <c r="G107" s="25">
        <v>8</v>
      </c>
      <c r="H107" s="25">
        <v>14</v>
      </c>
      <c r="I107" s="25">
        <f t="shared" si="63"/>
        <v>22</v>
      </c>
      <c r="J107" s="25">
        <v>0</v>
      </c>
      <c r="K107" s="25">
        <v>0</v>
      </c>
      <c r="L107" s="25">
        <f t="shared" si="64"/>
        <v>0</v>
      </c>
      <c r="M107" s="25">
        <v>1</v>
      </c>
      <c r="N107" s="25">
        <v>0</v>
      </c>
      <c r="O107" s="25">
        <f t="shared" si="65"/>
        <v>1</v>
      </c>
      <c r="P107" s="25">
        <v>0</v>
      </c>
      <c r="Q107" s="25">
        <v>0</v>
      </c>
      <c r="R107" s="25">
        <f t="shared" si="66"/>
        <v>0</v>
      </c>
      <c r="S107" s="25">
        <v>0</v>
      </c>
      <c r="T107" s="25">
        <v>0</v>
      </c>
      <c r="U107" s="25">
        <f t="shared" si="67"/>
        <v>0</v>
      </c>
      <c r="V107" s="25">
        <v>0</v>
      </c>
      <c r="W107" s="25">
        <v>0</v>
      </c>
      <c r="X107" s="25">
        <f t="shared" si="68"/>
        <v>0</v>
      </c>
      <c r="Y107" s="25">
        <v>0</v>
      </c>
      <c r="Z107" s="25">
        <v>0</v>
      </c>
      <c r="AA107" s="25">
        <f t="shared" si="69"/>
        <v>0</v>
      </c>
    </row>
    <row r="108" spans="1:27" x14ac:dyDescent="0.2">
      <c r="A108" s="150" t="s">
        <v>201</v>
      </c>
      <c r="B108" s="150"/>
      <c r="C108" s="150"/>
      <c r="D108" s="24">
        <f t="shared" si="70"/>
        <v>92</v>
      </c>
      <c r="E108" s="24">
        <f t="shared" si="70"/>
        <v>49</v>
      </c>
      <c r="F108" s="24">
        <f t="shared" si="59"/>
        <v>141</v>
      </c>
      <c r="G108" s="25">
        <f>SUBTOTAL(9,G109:G114)</f>
        <v>89</v>
      </c>
      <c r="H108" s="25">
        <f t="shared" ref="H108:AA108" si="77">SUBTOTAL(9,H109:H114)</f>
        <v>47</v>
      </c>
      <c r="I108" s="25">
        <f t="shared" si="77"/>
        <v>136</v>
      </c>
      <c r="J108" s="25">
        <f t="shared" si="77"/>
        <v>3</v>
      </c>
      <c r="K108" s="25">
        <f t="shared" si="77"/>
        <v>2</v>
      </c>
      <c r="L108" s="25">
        <f t="shared" si="77"/>
        <v>5</v>
      </c>
      <c r="M108" s="25">
        <f t="shared" si="77"/>
        <v>0</v>
      </c>
      <c r="N108" s="25">
        <f t="shared" si="77"/>
        <v>0</v>
      </c>
      <c r="O108" s="25">
        <f t="shared" si="77"/>
        <v>0</v>
      </c>
      <c r="P108" s="25">
        <f t="shared" si="77"/>
        <v>0</v>
      </c>
      <c r="Q108" s="25">
        <f t="shared" si="77"/>
        <v>0</v>
      </c>
      <c r="R108" s="25">
        <f t="shared" si="77"/>
        <v>0</v>
      </c>
      <c r="S108" s="25">
        <f t="shared" si="77"/>
        <v>0</v>
      </c>
      <c r="T108" s="25">
        <f t="shared" si="77"/>
        <v>0</v>
      </c>
      <c r="U108" s="25">
        <f t="shared" si="77"/>
        <v>0</v>
      </c>
      <c r="V108" s="25">
        <f t="shared" si="77"/>
        <v>0</v>
      </c>
      <c r="W108" s="25">
        <f t="shared" si="77"/>
        <v>0</v>
      </c>
      <c r="X108" s="25">
        <f t="shared" si="77"/>
        <v>0</v>
      </c>
      <c r="Y108" s="25">
        <f t="shared" si="77"/>
        <v>0</v>
      </c>
      <c r="Z108" s="25">
        <f t="shared" si="77"/>
        <v>0</v>
      </c>
      <c r="AA108" s="25">
        <f t="shared" si="77"/>
        <v>0</v>
      </c>
    </row>
    <row r="109" spans="1:27" x14ac:dyDescent="0.2">
      <c r="A109" s="29" t="s">
        <v>202</v>
      </c>
      <c r="B109" s="30" t="s">
        <v>203</v>
      </c>
      <c r="C109" s="30" t="s">
        <v>204</v>
      </c>
      <c r="D109" s="24">
        <f t="shared" si="70"/>
        <v>13</v>
      </c>
      <c r="E109" s="24">
        <f t="shared" si="70"/>
        <v>6</v>
      </c>
      <c r="F109" s="24">
        <f t="shared" ref="F109:F153" si="78">SUM(D109:E109)</f>
        <v>19</v>
      </c>
      <c r="G109" s="25">
        <v>12</v>
      </c>
      <c r="H109" s="25">
        <v>6</v>
      </c>
      <c r="I109" s="25">
        <f t="shared" ref="I109:I153" si="79">SUM(G109:H109)</f>
        <v>18</v>
      </c>
      <c r="J109" s="25">
        <v>1</v>
      </c>
      <c r="K109" s="25">
        <v>0</v>
      </c>
      <c r="L109" s="25">
        <f t="shared" ref="L109:L153" si="80">SUM(J109:K109)</f>
        <v>1</v>
      </c>
      <c r="M109" s="25">
        <v>0</v>
      </c>
      <c r="N109" s="25">
        <v>0</v>
      </c>
      <c r="O109" s="25">
        <f t="shared" ref="O109:O153" si="81">SUM(M109:N109)</f>
        <v>0</v>
      </c>
      <c r="P109" s="25">
        <v>0</v>
      </c>
      <c r="Q109" s="25">
        <v>0</v>
      </c>
      <c r="R109" s="25">
        <f t="shared" ref="R109:R153" si="82">SUM(P109:Q109)</f>
        <v>0</v>
      </c>
      <c r="S109" s="25">
        <v>0</v>
      </c>
      <c r="T109" s="25">
        <v>0</v>
      </c>
      <c r="U109" s="25">
        <f t="shared" ref="U109:U153" si="83">SUM(S109:T109)</f>
        <v>0</v>
      </c>
      <c r="V109" s="25">
        <v>0</v>
      </c>
      <c r="W109" s="25">
        <v>0</v>
      </c>
      <c r="X109" s="25">
        <f t="shared" ref="X109:X153" si="84">SUM(V109:W109)</f>
        <v>0</v>
      </c>
      <c r="Y109" s="25">
        <v>0</v>
      </c>
      <c r="Z109" s="25">
        <v>0</v>
      </c>
      <c r="AA109" s="25">
        <f t="shared" ref="AA109:AA153" si="85">SUM(Y109:Z109)</f>
        <v>0</v>
      </c>
    </row>
    <row r="110" spans="1:27" x14ac:dyDescent="0.2">
      <c r="A110" s="29" t="s">
        <v>205</v>
      </c>
      <c r="B110" s="30" t="s">
        <v>206</v>
      </c>
      <c r="C110" s="30" t="s">
        <v>207</v>
      </c>
      <c r="D110" s="24">
        <f t="shared" si="70"/>
        <v>17</v>
      </c>
      <c r="E110" s="24">
        <f t="shared" si="70"/>
        <v>9</v>
      </c>
      <c r="F110" s="24">
        <f t="shared" si="78"/>
        <v>26</v>
      </c>
      <c r="G110" s="25">
        <v>16</v>
      </c>
      <c r="H110" s="25">
        <v>8</v>
      </c>
      <c r="I110" s="25">
        <f t="shared" si="79"/>
        <v>24</v>
      </c>
      <c r="J110" s="25">
        <v>1</v>
      </c>
      <c r="K110" s="25">
        <v>1</v>
      </c>
      <c r="L110" s="25">
        <f t="shared" si="80"/>
        <v>2</v>
      </c>
      <c r="M110" s="25">
        <v>0</v>
      </c>
      <c r="N110" s="25">
        <v>0</v>
      </c>
      <c r="O110" s="25">
        <f t="shared" si="81"/>
        <v>0</v>
      </c>
      <c r="P110" s="25">
        <v>0</v>
      </c>
      <c r="Q110" s="25">
        <v>0</v>
      </c>
      <c r="R110" s="25">
        <f t="shared" si="82"/>
        <v>0</v>
      </c>
      <c r="S110" s="25">
        <v>0</v>
      </c>
      <c r="T110" s="25">
        <v>0</v>
      </c>
      <c r="U110" s="25">
        <f t="shared" si="83"/>
        <v>0</v>
      </c>
      <c r="V110" s="25">
        <v>0</v>
      </c>
      <c r="W110" s="25">
        <v>0</v>
      </c>
      <c r="X110" s="25">
        <f t="shared" si="84"/>
        <v>0</v>
      </c>
      <c r="Y110" s="25">
        <v>0</v>
      </c>
      <c r="Z110" s="25">
        <v>0</v>
      </c>
      <c r="AA110" s="25">
        <f t="shared" si="85"/>
        <v>0</v>
      </c>
    </row>
    <row r="111" spans="1:27" x14ac:dyDescent="0.2">
      <c r="A111" s="29" t="s">
        <v>208</v>
      </c>
      <c r="B111" s="30" t="s">
        <v>209</v>
      </c>
      <c r="C111" s="30" t="s">
        <v>210</v>
      </c>
      <c r="D111" s="24">
        <f t="shared" si="70"/>
        <v>5</v>
      </c>
      <c r="E111" s="24">
        <f t="shared" si="70"/>
        <v>3</v>
      </c>
      <c r="F111" s="24">
        <f t="shared" si="78"/>
        <v>8</v>
      </c>
      <c r="G111" s="25">
        <v>5</v>
      </c>
      <c r="H111" s="25">
        <v>3</v>
      </c>
      <c r="I111" s="25">
        <f t="shared" si="79"/>
        <v>8</v>
      </c>
      <c r="J111" s="25">
        <v>0</v>
      </c>
      <c r="K111" s="25">
        <v>0</v>
      </c>
      <c r="L111" s="25">
        <f t="shared" si="80"/>
        <v>0</v>
      </c>
      <c r="M111" s="25">
        <v>0</v>
      </c>
      <c r="N111" s="25">
        <v>0</v>
      </c>
      <c r="O111" s="25">
        <f t="shared" si="81"/>
        <v>0</v>
      </c>
      <c r="P111" s="25">
        <v>0</v>
      </c>
      <c r="Q111" s="25">
        <v>0</v>
      </c>
      <c r="R111" s="25">
        <f t="shared" si="82"/>
        <v>0</v>
      </c>
      <c r="S111" s="25">
        <v>0</v>
      </c>
      <c r="T111" s="25">
        <v>0</v>
      </c>
      <c r="U111" s="25">
        <f t="shared" si="83"/>
        <v>0</v>
      </c>
      <c r="V111" s="25">
        <v>0</v>
      </c>
      <c r="W111" s="25">
        <v>0</v>
      </c>
      <c r="X111" s="25">
        <f t="shared" si="84"/>
        <v>0</v>
      </c>
      <c r="Y111" s="25">
        <v>0</v>
      </c>
      <c r="Z111" s="25">
        <v>0</v>
      </c>
      <c r="AA111" s="25">
        <f t="shared" si="85"/>
        <v>0</v>
      </c>
    </row>
    <row r="112" spans="1:27" x14ac:dyDescent="0.2">
      <c r="A112" s="29" t="s">
        <v>208</v>
      </c>
      <c r="B112" s="30" t="s">
        <v>211</v>
      </c>
      <c r="C112" s="30" t="s">
        <v>212</v>
      </c>
      <c r="D112" s="24">
        <f t="shared" si="70"/>
        <v>0</v>
      </c>
      <c r="E112" s="24">
        <f t="shared" si="70"/>
        <v>1</v>
      </c>
      <c r="F112" s="24">
        <f t="shared" si="78"/>
        <v>1</v>
      </c>
      <c r="G112" s="25">
        <v>0</v>
      </c>
      <c r="H112" s="25">
        <v>1</v>
      </c>
      <c r="I112" s="25">
        <f t="shared" si="79"/>
        <v>1</v>
      </c>
      <c r="J112" s="25">
        <v>0</v>
      </c>
      <c r="K112" s="25">
        <v>0</v>
      </c>
      <c r="L112" s="25">
        <f t="shared" si="80"/>
        <v>0</v>
      </c>
      <c r="M112" s="25">
        <v>0</v>
      </c>
      <c r="N112" s="25">
        <v>0</v>
      </c>
      <c r="O112" s="25">
        <f t="shared" si="81"/>
        <v>0</v>
      </c>
      <c r="P112" s="25">
        <v>0</v>
      </c>
      <c r="Q112" s="25">
        <v>0</v>
      </c>
      <c r="R112" s="25">
        <f t="shared" si="82"/>
        <v>0</v>
      </c>
      <c r="S112" s="25">
        <v>0</v>
      </c>
      <c r="T112" s="25">
        <v>0</v>
      </c>
      <c r="U112" s="25">
        <f t="shared" si="83"/>
        <v>0</v>
      </c>
      <c r="V112" s="25">
        <v>0</v>
      </c>
      <c r="W112" s="25">
        <v>0</v>
      </c>
      <c r="X112" s="25">
        <f t="shared" si="84"/>
        <v>0</v>
      </c>
      <c r="Y112" s="25">
        <v>0</v>
      </c>
      <c r="Z112" s="25">
        <v>0</v>
      </c>
      <c r="AA112" s="25">
        <f t="shared" si="85"/>
        <v>0</v>
      </c>
    </row>
    <row r="113" spans="1:27" x14ac:dyDescent="0.2">
      <c r="A113" s="29" t="s">
        <v>213</v>
      </c>
      <c r="B113" s="30" t="s">
        <v>214</v>
      </c>
      <c r="C113" s="30" t="s">
        <v>215</v>
      </c>
      <c r="D113" s="24">
        <f t="shared" si="70"/>
        <v>7</v>
      </c>
      <c r="E113" s="24">
        <f t="shared" si="70"/>
        <v>3</v>
      </c>
      <c r="F113" s="24">
        <f t="shared" si="78"/>
        <v>10</v>
      </c>
      <c r="G113" s="25">
        <v>6</v>
      </c>
      <c r="H113" s="25">
        <v>3</v>
      </c>
      <c r="I113" s="25">
        <f t="shared" si="79"/>
        <v>9</v>
      </c>
      <c r="J113" s="25">
        <v>1</v>
      </c>
      <c r="K113" s="25">
        <v>0</v>
      </c>
      <c r="L113" s="25">
        <f t="shared" si="80"/>
        <v>1</v>
      </c>
      <c r="M113" s="25">
        <v>0</v>
      </c>
      <c r="N113" s="25">
        <v>0</v>
      </c>
      <c r="O113" s="25">
        <f t="shared" si="81"/>
        <v>0</v>
      </c>
      <c r="P113" s="25">
        <v>0</v>
      </c>
      <c r="Q113" s="25">
        <v>0</v>
      </c>
      <c r="R113" s="25">
        <f t="shared" si="82"/>
        <v>0</v>
      </c>
      <c r="S113" s="25">
        <v>0</v>
      </c>
      <c r="T113" s="25">
        <v>0</v>
      </c>
      <c r="U113" s="25">
        <f t="shared" si="83"/>
        <v>0</v>
      </c>
      <c r="V113" s="25">
        <v>0</v>
      </c>
      <c r="W113" s="25">
        <v>0</v>
      </c>
      <c r="X113" s="25">
        <f t="shared" si="84"/>
        <v>0</v>
      </c>
      <c r="Y113" s="25">
        <v>0</v>
      </c>
      <c r="Z113" s="25">
        <v>0</v>
      </c>
      <c r="AA113" s="25">
        <f t="shared" si="85"/>
        <v>0</v>
      </c>
    </row>
    <row r="114" spans="1:27" x14ac:dyDescent="0.2">
      <c r="A114" s="29" t="s">
        <v>216</v>
      </c>
      <c r="B114" s="30" t="s">
        <v>217</v>
      </c>
      <c r="C114" s="30" t="s">
        <v>218</v>
      </c>
      <c r="D114" s="24">
        <f t="shared" si="70"/>
        <v>50</v>
      </c>
      <c r="E114" s="24">
        <f t="shared" si="70"/>
        <v>27</v>
      </c>
      <c r="F114" s="24">
        <f t="shared" si="78"/>
        <v>77</v>
      </c>
      <c r="G114" s="25">
        <v>50</v>
      </c>
      <c r="H114" s="25">
        <v>26</v>
      </c>
      <c r="I114" s="25">
        <f t="shared" si="79"/>
        <v>76</v>
      </c>
      <c r="J114" s="25">
        <v>0</v>
      </c>
      <c r="K114" s="25">
        <v>1</v>
      </c>
      <c r="L114" s="25">
        <f t="shared" si="80"/>
        <v>1</v>
      </c>
      <c r="M114" s="25">
        <v>0</v>
      </c>
      <c r="N114" s="25">
        <v>0</v>
      </c>
      <c r="O114" s="25">
        <f t="shared" si="81"/>
        <v>0</v>
      </c>
      <c r="P114" s="25">
        <v>0</v>
      </c>
      <c r="Q114" s="25">
        <v>0</v>
      </c>
      <c r="R114" s="25">
        <f t="shared" si="82"/>
        <v>0</v>
      </c>
      <c r="S114" s="25">
        <v>0</v>
      </c>
      <c r="T114" s="25">
        <v>0</v>
      </c>
      <c r="U114" s="25">
        <f t="shared" si="83"/>
        <v>0</v>
      </c>
      <c r="V114" s="25">
        <v>0</v>
      </c>
      <c r="W114" s="25">
        <v>0</v>
      </c>
      <c r="X114" s="25">
        <f t="shared" si="84"/>
        <v>0</v>
      </c>
      <c r="Y114" s="25">
        <v>0</v>
      </c>
      <c r="Z114" s="25">
        <v>0</v>
      </c>
      <c r="AA114" s="25">
        <f t="shared" si="85"/>
        <v>0</v>
      </c>
    </row>
    <row r="115" spans="1:27" x14ac:dyDescent="0.2">
      <c r="A115" s="147" t="s">
        <v>219</v>
      </c>
      <c r="B115" s="147"/>
      <c r="C115" s="147"/>
      <c r="D115" s="24">
        <f t="shared" si="70"/>
        <v>0</v>
      </c>
      <c r="E115" s="24">
        <f t="shared" si="70"/>
        <v>2</v>
      </c>
      <c r="F115" s="24">
        <f t="shared" si="78"/>
        <v>2</v>
      </c>
      <c r="G115" s="25">
        <f>SUBTOTAL(9,G116)</f>
        <v>0</v>
      </c>
      <c r="H115" s="25">
        <f t="shared" ref="H115:AA115" si="86">SUBTOTAL(9,H116)</f>
        <v>0</v>
      </c>
      <c r="I115" s="25">
        <f t="shared" si="86"/>
        <v>0</v>
      </c>
      <c r="J115" s="25">
        <f t="shared" si="86"/>
        <v>0</v>
      </c>
      <c r="K115" s="25">
        <f t="shared" si="86"/>
        <v>0</v>
      </c>
      <c r="L115" s="25">
        <f t="shared" si="86"/>
        <v>0</v>
      </c>
      <c r="M115" s="25">
        <f t="shared" si="86"/>
        <v>0</v>
      </c>
      <c r="N115" s="25">
        <f t="shared" si="86"/>
        <v>0</v>
      </c>
      <c r="O115" s="25">
        <f t="shared" si="86"/>
        <v>0</v>
      </c>
      <c r="P115" s="25">
        <f t="shared" si="86"/>
        <v>0</v>
      </c>
      <c r="Q115" s="25">
        <f t="shared" si="86"/>
        <v>2</v>
      </c>
      <c r="R115" s="25">
        <f t="shared" si="86"/>
        <v>2</v>
      </c>
      <c r="S115" s="25">
        <f t="shared" si="86"/>
        <v>0</v>
      </c>
      <c r="T115" s="25">
        <f t="shared" si="86"/>
        <v>0</v>
      </c>
      <c r="U115" s="25">
        <f t="shared" si="86"/>
        <v>0</v>
      </c>
      <c r="V115" s="25">
        <f t="shared" si="86"/>
        <v>0</v>
      </c>
      <c r="W115" s="25">
        <f t="shared" si="86"/>
        <v>0</v>
      </c>
      <c r="X115" s="25">
        <f t="shared" si="86"/>
        <v>0</v>
      </c>
      <c r="Y115" s="25">
        <f t="shared" si="86"/>
        <v>0</v>
      </c>
      <c r="Z115" s="25">
        <f t="shared" si="86"/>
        <v>0</v>
      </c>
      <c r="AA115" s="25">
        <f t="shared" si="86"/>
        <v>0</v>
      </c>
    </row>
    <row r="116" spans="1:27" x14ac:dyDescent="0.2">
      <c r="A116" s="27">
        <v>51.1601</v>
      </c>
      <c r="B116" s="28" t="s">
        <v>220</v>
      </c>
      <c r="C116" s="28" t="s">
        <v>221</v>
      </c>
      <c r="D116" s="24">
        <f t="shared" si="70"/>
        <v>0</v>
      </c>
      <c r="E116" s="24">
        <f t="shared" si="70"/>
        <v>2</v>
      </c>
      <c r="F116" s="24">
        <f t="shared" si="78"/>
        <v>2</v>
      </c>
      <c r="G116" s="25">
        <v>0</v>
      </c>
      <c r="H116" s="25">
        <v>0</v>
      </c>
      <c r="I116" s="25">
        <f t="shared" si="79"/>
        <v>0</v>
      </c>
      <c r="J116" s="25">
        <v>0</v>
      </c>
      <c r="K116" s="25">
        <v>0</v>
      </c>
      <c r="L116" s="25">
        <f t="shared" si="80"/>
        <v>0</v>
      </c>
      <c r="M116" s="25">
        <v>0</v>
      </c>
      <c r="N116" s="25">
        <v>0</v>
      </c>
      <c r="O116" s="25">
        <f t="shared" si="81"/>
        <v>0</v>
      </c>
      <c r="P116" s="25">
        <v>0</v>
      </c>
      <c r="Q116" s="25">
        <v>2</v>
      </c>
      <c r="R116" s="25">
        <f t="shared" si="82"/>
        <v>2</v>
      </c>
      <c r="S116" s="25">
        <v>0</v>
      </c>
      <c r="T116" s="25">
        <v>0</v>
      </c>
      <c r="U116" s="25">
        <f t="shared" si="83"/>
        <v>0</v>
      </c>
      <c r="V116" s="25">
        <v>0</v>
      </c>
      <c r="W116" s="25">
        <v>0</v>
      </c>
      <c r="X116" s="25">
        <f t="shared" si="84"/>
        <v>0</v>
      </c>
      <c r="Y116" s="25">
        <v>0</v>
      </c>
      <c r="Z116" s="25">
        <v>0</v>
      </c>
      <c r="AA116" s="25">
        <f t="shared" si="85"/>
        <v>0</v>
      </c>
    </row>
    <row r="117" spans="1:27" x14ac:dyDescent="0.2">
      <c r="A117" s="147" t="s">
        <v>222</v>
      </c>
      <c r="B117" s="147"/>
      <c r="C117" s="147"/>
      <c r="D117" s="24">
        <f t="shared" si="70"/>
        <v>64</v>
      </c>
      <c r="E117" s="24">
        <f t="shared" si="70"/>
        <v>13</v>
      </c>
      <c r="F117" s="24">
        <f t="shared" si="78"/>
        <v>77</v>
      </c>
      <c r="G117" s="25">
        <f>SUBTOTAL(9,G118:G120)</f>
        <v>31</v>
      </c>
      <c r="H117" s="25">
        <f t="shared" ref="H117:AA117" si="87">SUBTOTAL(9,H118:H120)</f>
        <v>7</v>
      </c>
      <c r="I117" s="25">
        <f t="shared" si="87"/>
        <v>38</v>
      </c>
      <c r="J117" s="25">
        <f t="shared" si="87"/>
        <v>28</v>
      </c>
      <c r="K117" s="25">
        <f t="shared" si="87"/>
        <v>6</v>
      </c>
      <c r="L117" s="25">
        <f t="shared" si="87"/>
        <v>34</v>
      </c>
      <c r="M117" s="25">
        <f t="shared" si="87"/>
        <v>4</v>
      </c>
      <c r="N117" s="25">
        <f t="shared" si="87"/>
        <v>0</v>
      </c>
      <c r="O117" s="25">
        <f t="shared" si="87"/>
        <v>4</v>
      </c>
      <c r="P117" s="25">
        <f t="shared" si="87"/>
        <v>1</v>
      </c>
      <c r="Q117" s="25">
        <f t="shared" si="87"/>
        <v>0</v>
      </c>
      <c r="R117" s="25">
        <f t="shared" si="87"/>
        <v>1</v>
      </c>
      <c r="S117" s="25">
        <f t="shared" si="87"/>
        <v>0</v>
      </c>
      <c r="T117" s="25">
        <f t="shared" si="87"/>
        <v>0</v>
      </c>
      <c r="U117" s="25">
        <f t="shared" si="87"/>
        <v>0</v>
      </c>
      <c r="V117" s="25">
        <f t="shared" si="87"/>
        <v>0</v>
      </c>
      <c r="W117" s="25">
        <f t="shared" si="87"/>
        <v>0</v>
      </c>
      <c r="X117" s="25">
        <f t="shared" si="87"/>
        <v>0</v>
      </c>
      <c r="Y117" s="25">
        <f t="shared" si="87"/>
        <v>0</v>
      </c>
      <c r="Z117" s="25">
        <f t="shared" si="87"/>
        <v>0</v>
      </c>
      <c r="AA117" s="25">
        <f t="shared" si="87"/>
        <v>0</v>
      </c>
    </row>
    <row r="118" spans="1:27" x14ac:dyDescent="0.2">
      <c r="A118" s="27">
        <v>14.0901</v>
      </c>
      <c r="B118" s="28" t="s">
        <v>223</v>
      </c>
      <c r="C118" s="28" t="s">
        <v>224</v>
      </c>
      <c r="D118" s="24">
        <f t="shared" si="70"/>
        <v>18</v>
      </c>
      <c r="E118" s="24">
        <f t="shared" si="70"/>
        <v>2</v>
      </c>
      <c r="F118" s="24">
        <f t="shared" si="78"/>
        <v>20</v>
      </c>
      <c r="G118" s="25">
        <v>11</v>
      </c>
      <c r="H118" s="25">
        <v>1</v>
      </c>
      <c r="I118" s="25">
        <f t="shared" si="79"/>
        <v>12</v>
      </c>
      <c r="J118" s="25">
        <v>6</v>
      </c>
      <c r="K118" s="25">
        <v>1</v>
      </c>
      <c r="L118" s="25">
        <f t="shared" si="80"/>
        <v>7</v>
      </c>
      <c r="M118" s="25">
        <v>1</v>
      </c>
      <c r="N118" s="25">
        <v>0</v>
      </c>
      <c r="O118" s="25">
        <f t="shared" si="81"/>
        <v>1</v>
      </c>
      <c r="P118" s="25">
        <v>0</v>
      </c>
      <c r="Q118" s="25">
        <v>0</v>
      </c>
      <c r="R118" s="25">
        <f t="shared" si="82"/>
        <v>0</v>
      </c>
      <c r="S118" s="25">
        <v>0</v>
      </c>
      <c r="T118" s="25">
        <v>0</v>
      </c>
      <c r="U118" s="25">
        <f t="shared" si="83"/>
        <v>0</v>
      </c>
      <c r="V118" s="25">
        <v>0</v>
      </c>
      <c r="W118" s="25">
        <v>0</v>
      </c>
      <c r="X118" s="25">
        <f t="shared" si="84"/>
        <v>0</v>
      </c>
      <c r="Y118" s="25">
        <v>0</v>
      </c>
      <c r="Z118" s="25">
        <v>0</v>
      </c>
      <c r="AA118" s="25">
        <f t="shared" si="85"/>
        <v>0</v>
      </c>
    </row>
    <row r="119" spans="1:27" x14ac:dyDescent="0.2">
      <c r="A119" s="27">
        <v>14.100099999999999</v>
      </c>
      <c r="B119" s="28" t="s">
        <v>225</v>
      </c>
      <c r="C119" s="28" t="s">
        <v>226</v>
      </c>
      <c r="D119" s="24">
        <f t="shared" si="70"/>
        <v>28</v>
      </c>
      <c r="E119" s="24">
        <f t="shared" si="70"/>
        <v>5</v>
      </c>
      <c r="F119" s="24">
        <f t="shared" si="78"/>
        <v>33</v>
      </c>
      <c r="G119" s="25">
        <v>9</v>
      </c>
      <c r="H119" s="25">
        <v>3</v>
      </c>
      <c r="I119" s="25">
        <f t="shared" si="79"/>
        <v>12</v>
      </c>
      <c r="J119" s="25">
        <v>15</v>
      </c>
      <c r="K119" s="25">
        <v>2</v>
      </c>
      <c r="L119" s="25">
        <f t="shared" si="80"/>
        <v>17</v>
      </c>
      <c r="M119" s="25">
        <v>3</v>
      </c>
      <c r="N119" s="25">
        <v>0</v>
      </c>
      <c r="O119" s="25">
        <f t="shared" si="81"/>
        <v>3</v>
      </c>
      <c r="P119" s="25">
        <v>1</v>
      </c>
      <c r="Q119" s="25">
        <v>0</v>
      </c>
      <c r="R119" s="25">
        <f t="shared" si="82"/>
        <v>1</v>
      </c>
      <c r="S119" s="25">
        <v>0</v>
      </c>
      <c r="T119" s="25">
        <v>0</v>
      </c>
      <c r="U119" s="25">
        <f t="shared" si="83"/>
        <v>0</v>
      </c>
      <c r="V119" s="25">
        <v>0</v>
      </c>
      <c r="W119" s="25">
        <v>0</v>
      </c>
      <c r="X119" s="25">
        <f t="shared" si="84"/>
        <v>0</v>
      </c>
      <c r="Y119" s="25">
        <v>0</v>
      </c>
      <c r="Z119" s="25">
        <v>0</v>
      </c>
      <c r="AA119" s="25">
        <f t="shared" si="85"/>
        <v>0</v>
      </c>
    </row>
    <row r="120" spans="1:27" x14ac:dyDescent="0.2">
      <c r="A120" s="27">
        <v>14.190099999999999</v>
      </c>
      <c r="B120" s="28" t="s">
        <v>227</v>
      </c>
      <c r="C120" s="28" t="s">
        <v>228</v>
      </c>
      <c r="D120" s="24">
        <f t="shared" si="70"/>
        <v>18</v>
      </c>
      <c r="E120" s="24">
        <f t="shared" si="70"/>
        <v>6</v>
      </c>
      <c r="F120" s="24">
        <f t="shared" si="78"/>
        <v>24</v>
      </c>
      <c r="G120" s="25">
        <v>11</v>
      </c>
      <c r="H120" s="25">
        <v>3</v>
      </c>
      <c r="I120" s="25">
        <f t="shared" si="79"/>
        <v>14</v>
      </c>
      <c r="J120" s="25">
        <v>7</v>
      </c>
      <c r="K120" s="25">
        <v>3</v>
      </c>
      <c r="L120" s="25">
        <f t="shared" si="80"/>
        <v>10</v>
      </c>
      <c r="M120" s="25">
        <v>0</v>
      </c>
      <c r="N120" s="25">
        <v>0</v>
      </c>
      <c r="O120" s="25">
        <f t="shared" si="81"/>
        <v>0</v>
      </c>
      <c r="P120" s="25">
        <v>0</v>
      </c>
      <c r="Q120" s="25">
        <v>0</v>
      </c>
      <c r="R120" s="25">
        <f t="shared" si="82"/>
        <v>0</v>
      </c>
      <c r="S120" s="25">
        <v>0</v>
      </c>
      <c r="T120" s="25">
        <v>0</v>
      </c>
      <c r="U120" s="25">
        <f t="shared" si="83"/>
        <v>0</v>
      </c>
      <c r="V120" s="25">
        <v>0</v>
      </c>
      <c r="W120" s="25">
        <v>0</v>
      </c>
      <c r="X120" s="25">
        <f t="shared" si="84"/>
        <v>0</v>
      </c>
      <c r="Y120" s="25">
        <v>0</v>
      </c>
      <c r="Z120" s="25">
        <v>0</v>
      </c>
      <c r="AA120" s="25">
        <f t="shared" si="85"/>
        <v>0</v>
      </c>
    </row>
    <row r="121" spans="1:27" x14ac:dyDescent="0.2">
      <c r="A121" s="147" t="s">
        <v>229</v>
      </c>
      <c r="B121" s="147"/>
      <c r="C121" s="147"/>
      <c r="D121" s="24">
        <f t="shared" si="70"/>
        <v>3</v>
      </c>
      <c r="E121" s="24">
        <f t="shared" si="70"/>
        <v>9</v>
      </c>
      <c r="F121" s="24">
        <f t="shared" si="78"/>
        <v>12</v>
      </c>
      <c r="G121" s="25">
        <f>SUBTOTAL(9,G122:G123)</f>
        <v>1</v>
      </c>
      <c r="H121" s="25">
        <f t="shared" ref="H121:AA121" si="88">SUBTOTAL(9,H122:H123)</f>
        <v>3</v>
      </c>
      <c r="I121" s="25">
        <f t="shared" si="88"/>
        <v>4</v>
      </c>
      <c r="J121" s="25">
        <f t="shared" si="88"/>
        <v>1</v>
      </c>
      <c r="K121" s="25">
        <f t="shared" si="88"/>
        <v>0</v>
      </c>
      <c r="L121" s="25">
        <f t="shared" si="88"/>
        <v>1</v>
      </c>
      <c r="M121" s="25">
        <f t="shared" si="88"/>
        <v>0</v>
      </c>
      <c r="N121" s="25">
        <f t="shared" si="88"/>
        <v>1</v>
      </c>
      <c r="O121" s="25">
        <f t="shared" si="88"/>
        <v>1</v>
      </c>
      <c r="P121" s="25">
        <f t="shared" si="88"/>
        <v>1</v>
      </c>
      <c r="Q121" s="25">
        <f t="shared" si="88"/>
        <v>5</v>
      </c>
      <c r="R121" s="25">
        <f t="shared" si="88"/>
        <v>6</v>
      </c>
      <c r="S121" s="25">
        <f t="shared" si="88"/>
        <v>0</v>
      </c>
      <c r="T121" s="25">
        <f t="shared" si="88"/>
        <v>0</v>
      </c>
      <c r="U121" s="25">
        <f t="shared" si="88"/>
        <v>0</v>
      </c>
      <c r="V121" s="25">
        <f t="shared" si="88"/>
        <v>0</v>
      </c>
      <c r="W121" s="25">
        <f t="shared" si="88"/>
        <v>0</v>
      </c>
      <c r="X121" s="25">
        <f t="shared" si="88"/>
        <v>0</v>
      </c>
      <c r="Y121" s="25">
        <f t="shared" si="88"/>
        <v>0</v>
      </c>
      <c r="Z121" s="25">
        <f t="shared" si="88"/>
        <v>0</v>
      </c>
      <c r="AA121" s="25">
        <f t="shared" si="88"/>
        <v>0</v>
      </c>
    </row>
    <row r="122" spans="1:27" x14ac:dyDescent="0.2">
      <c r="A122" s="27" t="s">
        <v>230</v>
      </c>
      <c r="B122" s="28" t="s">
        <v>231</v>
      </c>
      <c r="C122" s="28" t="s">
        <v>232</v>
      </c>
      <c r="D122" s="24">
        <f t="shared" si="70"/>
        <v>2</v>
      </c>
      <c r="E122" s="24">
        <f t="shared" si="70"/>
        <v>2</v>
      </c>
      <c r="F122" s="24">
        <f t="shared" si="78"/>
        <v>4</v>
      </c>
      <c r="G122" s="25">
        <v>0</v>
      </c>
      <c r="H122" s="25">
        <v>1</v>
      </c>
      <c r="I122" s="25">
        <f t="shared" si="79"/>
        <v>1</v>
      </c>
      <c r="J122" s="25">
        <v>1</v>
      </c>
      <c r="K122" s="25">
        <v>0</v>
      </c>
      <c r="L122" s="25">
        <f t="shared" si="80"/>
        <v>1</v>
      </c>
      <c r="M122" s="25">
        <v>0</v>
      </c>
      <c r="N122" s="25">
        <v>1</v>
      </c>
      <c r="O122" s="25">
        <f t="shared" si="81"/>
        <v>1</v>
      </c>
      <c r="P122" s="25">
        <v>1</v>
      </c>
      <c r="Q122" s="25">
        <v>0</v>
      </c>
      <c r="R122" s="25">
        <f t="shared" si="82"/>
        <v>1</v>
      </c>
      <c r="S122" s="25">
        <v>0</v>
      </c>
      <c r="T122" s="25">
        <v>0</v>
      </c>
      <c r="U122" s="25">
        <f t="shared" si="83"/>
        <v>0</v>
      </c>
      <c r="V122" s="25">
        <v>0</v>
      </c>
      <c r="W122" s="25">
        <v>0</v>
      </c>
      <c r="X122" s="25">
        <f t="shared" si="84"/>
        <v>0</v>
      </c>
      <c r="Y122" s="25">
        <v>0</v>
      </c>
      <c r="Z122" s="25">
        <v>0</v>
      </c>
      <c r="AA122" s="25">
        <f t="shared" si="85"/>
        <v>0</v>
      </c>
    </row>
    <row r="123" spans="1:27" x14ac:dyDescent="0.2">
      <c r="A123" s="27" t="s">
        <v>233</v>
      </c>
      <c r="B123" s="28" t="s">
        <v>233</v>
      </c>
      <c r="C123" s="28" t="s">
        <v>234</v>
      </c>
      <c r="D123" s="24">
        <f t="shared" si="70"/>
        <v>1</v>
      </c>
      <c r="E123" s="24">
        <f t="shared" si="70"/>
        <v>7</v>
      </c>
      <c r="F123" s="24">
        <f t="shared" si="78"/>
        <v>8</v>
      </c>
      <c r="G123" s="25">
        <v>1</v>
      </c>
      <c r="H123" s="25">
        <v>2</v>
      </c>
      <c r="I123" s="25">
        <f t="shared" si="79"/>
        <v>3</v>
      </c>
      <c r="J123" s="25">
        <v>0</v>
      </c>
      <c r="K123" s="25">
        <v>0</v>
      </c>
      <c r="L123" s="25">
        <f t="shared" si="80"/>
        <v>0</v>
      </c>
      <c r="M123" s="25">
        <v>0</v>
      </c>
      <c r="N123" s="25">
        <v>0</v>
      </c>
      <c r="O123" s="25">
        <f t="shared" si="81"/>
        <v>0</v>
      </c>
      <c r="P123" s="25">
        <v>0</v>
      </c>
      <c r="Q123" s="25">
        <v>5</v>
      </c>
      <c r="R123" s="25">
        <f t="shared" si="82"/>
        <v>5</v>
      </c>
      <c r="S123" s="25">
        <v>0</v>
      </c>
      <c r="T123" s="25">
        <v>0</v>
      </c>
      <c r="U123" s="25">
        <f t="shared" si="83"/>
        <v>0</v>
      </c>
      <c r="V123" s="25">
        <v>0</v>
      </c>
      <c r="W123" s="25">
        <v>0</v>
      </c>
      <c r="X123" s="25">
        <f t="shared" si="84"/>
        <v>0</v>
      </c>
      <c r="Y123" s="25">
        <v>0</v>
      </c>
      <c r="Z123" s="25">
        <v>0</v>
      </c>
      <c r="AA123" s="25">
        <f t="shared" si="85"/>
        <v>0</v>
      </c>
    </row>
    <row r="124" spans="1:27" x14ac:dyDescent="0.2">
      <c r="A124" s="148" t="s">
        <v>235</v>
      </c>
      <c r="B124" s="148"/>
      <c r="C124" s="148"/>
      <c r="D124" s="24">
        <f t="shared" ref="D124:E166" si="89">G124+J124+M124+P124+S124+V124+Y124</f>
        <v>666</v>
      </c>
      <c r="E124" s="24">
        <f t="shared" si="89"/>
        <v>1321</v>
      </c>
      <c r="F124" s="24">
        <f t="shared" si="78"/>
        <v>1987</v>
      </c>
      <c r="G124" s="25">
        <f t="shared" ref="G124:AA124" si="90">SUBTOTAL(9,G127:G154)</f>
        <v>156</v>
      </c>
      <c r="H124" s="25">
        <f t="shared" si="90"/>
        <v>305</v>
      </c>
      <c r="I124" s="25">
        <f t="shared" si="90"/>
        <v>461</v>
      </c>
      <c r="J124" s="25">
        <f t="shared" si="90"/>
        <v>148</v>
      </c>
      <c r="K124" s="25">
        <f t="shared" si="90"/>
        <v>338</v>
      </c>
      <c r="L124" s="25">
        <f t="shared" si="90"/>
        <v>486</v>
      </c>
      <c r="M124" s="25">
        <f t="shared" si="90"/>
        <v>107</v>
      </c>
      <c r="N124" s="25">
        <f t="shared" si="90"/>
        <v>225</v>
      </c>
      <c r="O124" s="25">
        <f t="shared" si="90"/>
        <v>332</v>
      </c>
      <c r="P124" s="25">
        <f t="shared" si="90"/>
        <v>234</v>
      </c>
      <c r="Q124" s="25">
        <f t="shared" si="90"/>
        <v>416</v>
      </c>
      <c r="R124" s="25">
        <f t="shared" si="90"/>
        <v>650</v>
      </c>
      <c r="S124" s="25">
        <f t="shared" si="90"/>
        <v>6</v>
      </c>
      <c r="T124" s="25">
        <f t="shared" si="90"/>
        <v>14</v>
      </c>
      <c r="U124" s="25">
        <f t="shared" si="90"/>
        <v>20</v>
      </c>
      <c r="V124" s="25">
        <f t="shared" si="90"/>
        <v>15</v>
      </c>
      <c r="W124" s="25">
        <f t="shared" si="90"/>
        <v>23</v>
      </c>
      <c r="X124" s="25">
        <f t="shared" si="90"/>
        <v>38</v>
      </c>
      <c r="Y124" s="25">
        <f t="shared" si="90"/>
        <v>0</v>
      </c>
      <c r="Z124" s="25">
        <f t="shared" si="90"/>
        <v>0</v>
      </c>
      <c r="AA124" s="25">
        <f t="shared" si="90"/>
        <v>0</v>
      </c>
    </row>
    <row r="125" spans="1:27" x14ac:dyDescent="0.2">
      <c r="A125" s="149" t="s">
        <v>38</v>
      </c>
      <c r="B125" s="149"/>
      <c r="C125" s="149"/>
      <c r="D125" s="24">
        <f t="shared" si="89"/>
        <v>666</v>
      </c>
      <c r="E125" s="24">
        <f t="shared" si="89"/>
        <v>1321</v>
      </c>
      <c r="F125" s="24">
        <f t="shared" si="78"/>
        <v>1987</v>
      </c>
      <c r="G125" s="25">
        <f>SUBTOTAL(9,G127:G154)</f>
        <v>156</v>
      </c>
      <c r="H125" s="25">
        <f t="shared" ref="H125:AA125" si="91">SUBTOTAL(9,H127:H154)</f>
        <v>305</v>
      </c>
      <c r="I125" s="25">
        <f t="shared" si="91"/>
        <v>461</v>
      </c>
      <c r="J125" s="25">
        <f t="shared" si="91"/>
        <v>148</v>
      </c>
      <c r="K125" s="25">
        <f t="shared" si="91"/>
        <v>338</v>
      </c>
      <c r="L125" s="25">
        <f t="shared" si="91"/>
        <v>486</v>
      </c>
      <c r="M125" s="25">
        <f t="shared" si="91"/>
        <v>107</v>
      </c>
      <c r="N125" s="25">
        <f t="shared" si="91"/>
        <v>225</v>
      </c>
      <c r="O125" s="25">
        <f t="shared" si="91"/>
        <v>332</v>
      </c>
      <c r="P125" s="25">
        <f t="shared" si="91"/>
        <v>234</v>
      </c>
      <c r="Q125" s="25">
        <f t="shared" si="91"/>
        <v>416</v>
      </c>
      <c r="R125" s="25">
        <f t="shared" si="91"/>
        <v>650</v>
      </c>
      <c r="S125" s="25">
        <f t="shared" si="91"/>
        <v>6</v>
      </c>
      <c r="T125" s="25">
        <f t="shared" si="91"/>
        <v>14</v>
      </c>
      <c r="U125" s="25">
        <f t="shared" si="91"/>
        <v>20</v>
      </c>
      <c r="V125" s="25">
        <f t="shared" si="91"/>
        <v>15</v>
      </c>
      <c r="W125" s="25">
        <f t="shared" si="91"/>
        <v>23</v>
      </c>
      <c r="X125" s="25">
        <f t="shared" si="91"/>
        <v>38</v>
      </c>
      <c r="Y125" s="25">
        <f t="shared" si="91"/>
        <v>0</v>
      </c>
      <c r="Z125" s="25">
        <f t="shared" si="91"/>
        <v>0</v>
      </c>
      <c r="AA125" s="25">
        <f t="shared" si="91"/>
        <v>0</v>
      </c>
    </row>
    <row r="126" spans="1:27" x14ac:dyDescent="0.2">
      <c r="A126" s="147" t="s">
        <v>236</v>
      </c>
      <c r="B126" s="147"/>
      <c r="C126" s="147"/>
      <c r="D126" s="24">
        <f t="shared" si="89"/>
        <v>544</v>
      </c>
      <c r="E126" s="24">
        <f t="shared" si="89"/>
        <v>1040</v>
      </c>
      <c r="F126" s="24">
        <f t="shared" si="78"/>
        <v>1584</v>
      </c>
      <c r="G126" s="25">
        <f>SUBTOTAL(9,G127:G139)</f>
        <v>130</v>
      </c>
      <c r="H126" s="25">
        <f t="shared" ref="H126:AA126" si="92">SUBTOTAL(9,H127:H139)</f>
        <v>237</v>
      </c>
      <c r="I126" s="25">
        <f t="shared" si="92"/>
        <v>367</v>
      </c>
      <c r="J126" s="25">
        <f t="shared" si="92"/>
        <v>119</v>
      </c>
      <c r="K126" s="25">
        <f t="shared" si="92"/>
        <v>273</v>
      </c>
      <c r="L126" s="25">
        <f t="shared" si="92"/>
        <v>392</v>
      </c>
      <c r="M126" s="25">
        <f t="shared" si="92"/>
        <v>90</v>
      </c>
      <c r="N126" s="25">
        <f t="shared" si="92"/>
        <v>181</v>
      </c>
      <c r="O126" s="25">
        <f t="shared" si="92"/>
        <v>271</v>
      </c>
      <c r="P126" s="25">
        <f t="shared" si="92"/>
        <v>186</v>
      </c>
      <c r="Q126" s="25">
        <f t="shared" si="92"/>
        <v>317</v>
      </c>
      <c r="R126" s="25">
        <f t="shared" si="92"/>
        <v>503</v>
      </c>
      <c r="S126" s="25">
        <f t="shared" si="92"/>
        <v>6</v>
      </c>
      <c r="T126" s="25">
        <f t="shared" si="92"/>
        <v>13</v>
      </c>
      <c r="U126" s="25">
        <f t="shared" si="92"/>
        <v>19</v>
      </c>
      <c r="V126" s="25">
        <f t="shared" si="92"/>
        <v>13</v>
      </c>
      <c r="W126" s="25">
        <f t="shared" si="92"/>
        <v>19</v>
      </c>
      <c r="X126" s="25">
        <f t="shared" si="92"/>
        <v>32</v>
      </c>
      <c r="Y126" s="25">
        <f t="shared" si="92"/>
        <v>0</v>
      </c>
      <c r="Z126" s="25">
        <f t="shared" si="92"/>
        <v>0</v>
      </c>
      <c r="AA126" s="25">
        <f t="shared" si="92"/>
        <v>0</v>
      </c>
    </row>
    <row r="127" spans="1:27" x14ac:dyDescent="0.2">
      <c r="A127" s="27">
        <v>16.010100000000001</v>
      </c>
      <c r="B127" s="28" t="s">
        <v>237</v>
      </c>
      <c r="C127" s="28" t="s">
        <v>238</v>
      </c>
      <c r="D127" s="24">
        <f t="shared" si="89"/>
        <v>92</v>
      </c>
      <c r="E127" s="24">
        <f t="shared" si="89"/>
        <v>338</v>
      </c>
      <c r="F127" s="24">
        <f t="shared" si="78"/>
        <v>430</v>
      </c>
      <c r="G127" s="25">
        <v>18</v>
      </c>
      <c r="H127" s="25">
        <v>64</v>
      </c>
      <c r="I127" s="25">
        <f t="shared" si="79"/>
        <v>82</v>
      </c>
      <c r="J127" s="25">
        <v>22</v>
      </c>
      <c r="K127" s="25">
        <v>80</v>
      </c>
      <c r="L127" s="25">
        <f t="shared" si="80"/>
        <v>102</v>
      </c>
      <c r="M127" s="25">
        <v>18</v>
      </c>
      <c r="N127" s="25">
        <v>69</v>
      </c>
      <c r="O127" s="25">
        <f t="shared" si="81"/>
        <v>87</v>
      </c>
      <c r="P127" s="25">
        <v>30</v>
      </c>
      <c r="Q127" s="25">
        <v>113</v>
      </c>
      <c r="R127" s="25">
        <f t="shared" si="82"/>
        <v>143</v>
      </c>
      <c r="S127" s="25">
        <v>0</v>
      </c>
      <c r="T127" s="25">
        <v>3</v>
      </c>
      <c r="U127" s="25">
        <f t="shared" si="83"/>
        <v>3</v>
      </c>
      <c r="V127" s="25">
        <v>4</v>
      </c>
      <c r="W127" s="25">
        <v>9</v>
      </c>
      <c r="X127" s="25">
        <f t="shared" si="84"/>
        <v>13</v>
      </c>
      <c r="Y127" s="25">
        <v>0</v>
      </c>
      <c r="Z127" s="25">
        <v>0</v>
      </c>
      <c r="AA127" s="25">
        <f t="shared" si="85"/>
        <v>0</v>
      </c>
    </row>
    <row r="128" spans="1:27" x14ac:dyDescent="0.2">
      <c r="A128" s="27">
        <v>16.010200000000001</v>
      </c>
      <c r="B128" s="28" t="s">
        <v>239</v>
      </c>
      <c r="C128" s="28" t="s">
        <v>240</v>
      </c>
      <c r="D128" s="24">
        <f t="shared" si="89"/>
        <v>18</v>
      </c>
      <c r="E128" s="24">
        <f t="shared" si="89"/>
        <v>36</v>
      </c>
      <c r="F128" s="24">
        <f t="shared" si="78"/>
        <v>54</v>
      </c>
      <c r="G128" s="25">
        <v>9</v>
      </c>
      <c r="H128" s="25">
        <v>12</v>
      </c>
      <c r="I128" s="25">
        <f t="shared" si="79"/>
        <v>21</v>
      </c>
      <c r="J128" s="25">
        <v>2</v>
      </c>
      <c r="K128" s="25">
        <v>14</v>
      </c>
      <c r="L128" s="25">
        <f t="shared" si="80"/>
        <v>16</v>
      </c>
      <c r="M128" s="25">
        <v>0</v>
      </c>
      <c r="N128" s="25">
        <v>3</v>
      </c>
      <c r="O128" s="25">
        <f t="shared" si="81"/>
        <v>3</v>
      </c>
      <c r="P128" s="25">
        <v>7</v>
      </c>
      <c r="Q128" s="25">
        <v>5</v>
      </c>
      <c r="R128" s="25">
        <f t="shared" si="82"/>
        <v>12</v>
      </c>
      <c r="S128" s="25">
        <v>0</v>
      </c>
      <c r="T128" s="25">
        <v>1</v>
      </c>
      <c r="U128" s="25">
        <f t="shared" si="83"/>
        <v>1</v>
      </c>
      <c r="V128" s="25">
        <v>0</v>
      </c>
      <c r="W128" s="25">
        <v>1</v>
      </c>
      <c r="X128" s="25">
        <f t="shared" si="84"/>
        <v>1</v>
      </c>
      <c r="Y128" s="25">
        <v>0</v>
      </c>
      <c r="Z128" s="25">
        <v>0</v>
      </c>
      <c r="AA128" s="25">
        <f t="shared" si="85"/>
        <v>0</v>
      </c>
    </row>
    <row r="129" spans="1:27" x14ac:dyDescent="0.2">
      <c r="A129" s="27">
        <v>16.010400000000001</v>
      </c>
      <c r="B129" s="28" t="s">
        <v>241</v>
      </c>
      <c r="C129" s="28" t="s">
        <v>242</v>
      </c>
      <c r="D129" s="24">
        <f t="shared" si="89"/>
        <v>30</v>
      </c>
      <c r="E129" s="24">
        <f t="shared" si="89"/>
        <v>76</v>
      </c>
      <c r="F129" s="24">
        <f t="shared" si="78"/>
        <v>106</v>
      </c>
      <c r="G129" s="25">
        <v>10</v>
      </c>
      <c r="H129" s="25">
        <v>23</v>
      </c>
      <c r="I129" s="25">
        <f t="shared" si="79"/>
        <v>33</v>
      </c>
      <c r="J129" s="25">
        <v>4</v>
      </c>
      <c r="K129" s="25">
        <v>21</v>
      </c>
      <c r="L129" s="25">
        <f t="shared" si="80"/>
        <v>25</v>
      </c>
      <c r="M129" s="25">
        <v>5</v>
      </c>
      <c r="N129" s="25">
        <v>10</v>
      </c>
      <c r="O129" s="25">
        <f t="shared" si="81"/>
        <v>15</v>
      </c>
      <c r="P129" s="25">
        <v>11</v>
      </c>
      <c r="Q129" s="25">
        <v>22</v>
      </c>
      <c r="R129" s="25">
        <f t="shared" si="82"/>
        <v>33</v>
      </c>
      <c r="S129" s="25">
        <v>0</v>
      </c>
      <c r="T129" s="25">
        <v>0</v>
      </c>
      <c r="U129" s="25">
        <f t="shared" si="83"/>
        <v>0</v>
      </c>
      <c r="V129" s="25">
        <v>0</v>
      </c>
      <c r="W129" s="25">
        <v>0</v>
      </c>
      <c r="X129" s="25">
        <f t="shared" si="84"/>
        <v>0</v>
      </c>
      <c r="Y129" s="25">
        <v>0</v>
      </c>
      <c r="Z129" s="25">
        <v>0</v>
      </c>
      <c r="AA129" s="25">
        <f t="shared" si="85"/>
        <v>0</v>
      </c>
    </row>
    <row r="130" spans="1:27" x14ac:dyDescent="0.2">
      <c r="A130" s="27">
        <v>16.010400000000001</v>
      </c>
      <c r="B130" s="28" t="s">
        <v>243</v>
      </c>
      <c r="C130" s="28" t="s">
        <v>244</v>
      </c>
      <c r="D130" s="24">
        <f t="shared" si="89"/>
        <v>13</v>
      </c>
      <c r="E130" s="24">
        <f t="shared" si="89"/>
        <v>64</v>
      </c>
      <c r="F130" s="24">
        <f t="shared" si="78"/>
        <v>77</v>
      </c>
      <c r="G130" s="25">
        <v>0</v>
      </c>
      <c r="H130" s="25">
        <v>16</v>
      </c>
      <c r="I130" s="25">
        <f t="shared" si="79"/>
        <v>16</v>
      </c>
      <c r="J130" s="25">
        <v>3</v>
      </c>
      <c r="K130" s="25">
        <v>22</v>
      </c>
      <c r="L130" s="25">
        <f t="shared" si="80"/>
        <v>25</v>
      </c>
      <c r="M130" s="25">
        <v>3</v>
      </c>
      <c r="N130" s="25">
        <v>14</v>
      </c>
      <c r="O130" s="25">
        <f t="shared" si="81"/>
        <v>17</v>
      </c>
      <c r="P130" s="25">
        <v>6</v>
      </c>
      <c r="Q130" s="25">
        <v>12</v>
      </c>
      <c r="R130" s="25">
        <f t="shared" si="82"/>
        <v>18</v>
      </c>
      <c r="S130" s="25">
        <v>0</v>
      </c>
      <c r="T130" s="25">
        <v>0</v>
      </c>
      <c r="U130" s="25">
        <f t="shared" si="83"/>
        <v>0</v>
      </c>
      <c r="V130" s="25">
        <v>1</v>
      </c>
      <c r="W130" s="25">
        <v>0</v>
      </c>
      <c r="X130" s="25">
        <f t="shared" si="84"/>
        <v>1</v>
      </c>
      <c r="Y130" s="25">
        <v>0</v>
      </c>
      <c r="Z130" s="25">
        <v>0</v>
      </c>
      <c r="AA130" s="25">
        <f t="shared" si="85"/>
        <v>0</v>
      </c>
    </row>
    <row r="131" spans="1:27" x14ac:dyDescent="0.2">
      <c r="A131" s="27">
        <v>16.0901</v>
      </c>
      <c r="B131" s="28" t="s">
        <v>245</v>
      </c>
      <c r="C131" s="28" t="s">
        <v>246</v>
      </c>
      <c r="D131" s="24">
        <f t="shared" si="89"/>
        <v>0</v>
      </c>
      <c r="E131" s="24">
        <f t="shared" si="89"/>
        <v>3</v>
      </c>
      <c r="F131" s="24">
        <f t="shared" si="78"/>
        <v>3</v>
      </c>
      <c r="G131" s="25">
        <v>0</v>
      </c>
      <c r="H131" s="25">
        <v>0</v>
      </c>
      <c r="I131" s="25">
        <f t="shared" si="79"/>
        <v>0</v>
      </c>
      <c r="J131" s="25">
        <v>0</v>
      </c>
      <c r="K131" s="25">
        <v>1</v>
      </c>
      <c r="L131" s="25">
        <f t="shared" si="80"/>
        <v>1</v>
      </c>
      <c r="M131" s="25">
        <v>0</v>
      </c>
      <c r="N131" s="25">
        <v>0</v>
      </c>
      <c r="O131" s="25">
        <f t="shared" si="81"/>
        <v>0</v>
      </c>
      <c r="P131" s="25">
        <v>0</v>
      </c>
      <c r="Q131" s="25">
        <v>2</v>
      </c>
      <c r="R131" s="25">
        <f t="shared" si="82"/>
        <v>2</v>
      </c>
      <c r="S131" s="25">
        <v>0</v>
      </c>
      <c r="T131" s="25">
        <v>0</v>
      </c>
      <c r="U131" s="25">
        <f t="shared" si="83"/>
        <v>0</v>
      </c>
      <c r="V131" s="25">
        <v>0</v>
      </c>
      <c r="W131" s="25">
        <v>0</v>
      </c>
      <c r="X131" s="25">
        <f t="shared" si="84"/>
        <v>0</v>
      </c>
      <c r="Y131" s="25">
        <v>0</v>
      </c>
      <c r="Z131" s="25">
        <v>0</v>
      </c>
      <c r="AA131" s="25">
        <f t="shared" si="85"/>
        <v>0</v>
      </c>
    </row>
    <row r="132" spans="1:27" x14ac:dyDescent="0.2">
      <c r="A132" s="27">
        <v>16.090499999999999</v>
      </c>
      <c r="B132" s="28" t="s">
        <v>247</v>
      </c>
      <c r="C132" s="28" t="s">
        <v>248</v>
      </c>
      <c r="D132" s="24">
        <f t="shared" si="89"/>
        <v>28</v>
      </c>
      <c r="E132" s="24">
        <f t="shared" si="89"/>
        <v>54</v>
      </c>
      <c r="F132" s="24">
        <f t="shared" si="78"/>
        <v>82</v>
      </c>
      <c r="G132" s="25">
        <v>4</v>
      </c>
      <c r="H132" s="25">
        <v>9</v>
      </c>
      <c r="I132" s="25">
        <f t="shared" si="79"/>
        <v>13</v>
      </c>
      <c r="J132" s="25">
        <v>4</v>
      </c>
      <c r="K132" s="25">
        <v>18</v>
      </c>
      <c r="L132" s="25">
        <f t="shared" si="80"/>
        <v>22</v>
      </c>
      <c r="M132" s="25">
        <v>5</v>
      </c>
      <c r="N132" s="25">
        <v>4</v>
      </c>
      <c r="O132" s="25">
        <f t="shared" si="81"/>
        <v>9</v>
      </c>
      <c r="P132" s="25">
        <v>14</v>
      </c>
      <c r="Q132" s="25">
        <v>21</v>
      </c>
      <c r="R132" s="25">
        <f t="shared" si="82"/>
        <v>35</v>
      </c>
      <c r="S132" s="25">
        <v>0</v>
      </c>
      <c r="T132" s="25">
        <v>2</v>
      </c>
      <c r="U132" s="25">
        <f t="shared" si="83"/>
        <v>2</v>
      </c>
      <c r="V132" s="25">
        <v>1</v>
      </c>
      <c r="W132" s="25">
        <v>0</v>
      </c>
      <c r="X132" s="25">
        <f t="shared" si="84"/>
        <v>1</v>
      </c>
      <c r="Y132" s="25">
        <v>0</v>
      </c>
      <c r="Z132" s="25">
        <v>0</v>
      </c>
      <c r="AA132" s="25">
        <f t="shared" si="85"/>
        <v>0</v>
      </c>
    </row>
    <row r="133" spans="1:27" x14ac:dyDescent="0.2">
      <c r="A133" s="27">
        <v>23.010100000000001</v>
      </c>
      <c r="B133" s="28" t="s">
        <v>249</v>
      </c>
      <c r="C133" s="28" t="s">
        <v>250</v>
      </c>
      <c r="D133" s="24">
        <f t="shared" si="89"/>
        <v>15</v>
      </c>
      <c r="E133" s="24">
        <f t="shared" si="89"/>
        <v>24</v>
      </c>
      <c r="F133" s="24">
        <f t="shared" si="78"/>
        <v>39</v>
      </c>
      <c r="G133" s="25">
        <v>1</v>
      </c>
      <c r="H133" s="25">
        <v>3</v>
      </c>
      <c r="I133" s="25">
        <f t="shared" si="79"/>
        <v>4</v>
      </c>
      <c r="J133" s="25">
        <v>3</v>
      </c>
      <c r="K133" s="25">
        <v>4</v>
      </c>
      <c r="L133" s="25">
        <f t="shared" si="80"/>
        <v>7</v>
      </c>
      <c r="M133" s="25">
        <v>2</v>
      </c>
      <c r="N133" s="25">
        <v>5</v>
      </c>
      <c r="O133" s="25">
        <f t="shared" si="81"/>
        <v>7</v>
      </c>
      <c r="P133" s="25">
        <v>6</v>
      </c>
      <c r="Q133" s="25">
        <v>10</v>
      </c>
      <c r="R133" s="25">
        <f t="shared" si="82"/>
        <v>16</v>
      </c>
      <c r="S133" s="25">
        <v>2</v>
      </c>
      <c r="T133" s="25">
        <v>2</v>
      </c>
      <c r="U133" s="25">
        <f t="shared" si="83"/>
        <v>4</v>
      </c>
      <c r="V133" s="25">
        <v>1</v>
      </c>
      <c r="W133" s="25">
        <v>0</v>
      </c>
      <c r="X133" s="25">
        <f t="shared" si="84"/>
        <v>1</v>
      </c>
      <c r="Y133" s="25">
        <v>0</v>
      </c>
      <c r="Z133" s="25">
        <v>0</v>
      </c>
      <c r="AA133" s="25">
        <f t="shared" si="85"/>
        <v>0</v>
      </c>
    </row>
    <row r="134" spans="1:27" x14ac:dyDescent="0.2">
      <c r="A134" s="27">
        <v>38.010100000000001</v>
      </c>
      <c r="B134" s="28" t="s">
        <v>251</v>
      </c>
      <c r="C134" s="28" t="s">
        <v>252</v>
      </c>
      <c r="D134" s="24">
        <f t="shared" si="89"/>
        <v>30</v>
      </c>
      <c r="E134" s="24">
        <f t="shared" si="89"/>
        <v>19</v>
      </c>
      <c r="F134" s="24">
        <f t="shared" si="78"/>
        <v>49</v>
      </c>
      <c r="G134" s="25">
        <v>6</v>
      </c>
      <c r="H134" s="25">
        <v>11</v>
      </c>
      <c r="I134" s="25">
        <f t="shared" si="79"/>
        <v>17</v>
      </c>
      <c r="J134" s="25">
        <v>4</v>
      </c>
      <c r="K134" s="25">
        <v>3</v>
      </c>
      <c r="L134" s="25">
        <f t="shared" si="80"/>
        <v>7</v>
      </c>
      <c r="M134" s="25">
        <v>5</v>
      </c>
      <c r="N134" s="25">
        <v>1</v>
      </c>
      <c r="O134" s="25">
        <f t="shared" si="81"/>
        <v>6</v>
      </c>
      <c r="P134" s="25">
        <v>13</v>
      </c>
      <c r="Q134" s="25">
        <v>4</v>
      </c>
      <c r="R134" s="25">
        <f t="shared" si="82"/>
        <v>17</v>
      </c>
      <c r="S134" s="25">
        <v>1</v>
      </c>
      <c r="T134" s="25">
        <v>0</v>
      </c>
      <c r="U134" s="25">
        <f t="shared" si="83"/>
        <v>1</v>
      </c>
      <c r="V134" s="25">
        <v>1</v>
      </c>
      <c r="W134" s="25">
        <v>0</v>
      </c>
      <c r="X134" s="25">
        <f t="shared" si="84"/>
        <v>1</v>
      </c>
      <c r="Y134" s="25">
        <v>0</v>
      </c>
      <c r="Z134" s="25">
        <v>0</v>
      </c>
      <c r="AA134" s="25">
        <f t="shared" si="85"/>
        <v>0</v>
      </c>
    </row>
    <row r="135" spans="1:27" x14ac:dyDescent="0.2">
      <c r="A135" s="27">
        <v>50.0501</v>
      </c>
      <c r="B135" s="28" t="s">
        <v>253</v>
      </c>
      <c r="C135" s="28" t="s">
        <v>254</v>
      </c>
      <c r="D135" s="24">
        <f t="shared" si="89"/>
        <v>99</v>
      </c>
      <c r="E135" s="24">
        <f t="shared" si="89"/>
        <v>187</v>
      </c>
      <c r="F135" s="24">
        <f t="shared" si="78"/>
        <v>286</v>
      </c>
      <c r="G135" s="25">
        <v>24</v>
      </c>
      <c r="H135" s="25">
        <v>38</v>
      </c>
      <c r="I135" s="25">
        <f t="shared" si="79"/>
        <v>62</v>
      </c>
      <c r="J135" s="25">
        <v>24</v>
      </c>
      <c r="K135" s="25">
        <v>43</v>
      </c>
      <c r="L135" s="25">
        <f t="shared" si="80"/>
        <v>67</v>
      </c>
      <c r="M135" s="25">
        <v>14</v>
      </c>
      <c r="N135" s="25">
        <v>44</v>
      </c>
      <c r="O135" s="25">
        <f t="shared" si="81"/>
        <v>58</v>
      </c>
      <c r="P135" s="25">
        <v>36</v>
      </c>
      <c r="Q135" s="25">
        <v>57</v>
      </c>
      <c r="R135" s="25">
        <f t="shared" si="82"/>
        <v>93</v>
      </c>
      <c r="S135" s="25">
        <v>0</v>
      </c>
      <c r="T135" s="25">
        <v>2</v>
      </c>
      <c r="U135" s="25">
        <f t="shared" si="83"/>
        <v>2</v>
      </c>
      <c r="V135" s="25">
        <v>1</v>
      </c>
      <c r="W135" s="25">
        <v>3</v>
      </c>
      <c r="X135" s="25">
        <f t="shared" si="84"/>
        <v>4</v>
      </c>
      <c r="Y135" s="25">
        <v>0</v>
      </c>
      <c r="Z135" s="25">
        <v>0</v>
      </c>
      <c r="AA135" s="25">
        <f t="shared" si="85"/>
        <v>0</v>
      </c>
    </row>
    <row r="136" spans="1:27" x14ac:dyDescent="0.2">
      <c r="A136" s="27">
        <v>50.070300000000003</v>
      </c>
      <c r="B136" s="28" t="s">
        <v>255</v>
      </c>
      <c r="C136" s="28" t="s">
        <v>256</v>
      </c>
      <c r="D136" s="24">
        <f t="shared" si="89"/>
        <v>32</v>
      </c>
      <c r="E136" s="24">
        <f t="shared" si="89"/>
        <v>107</v>
      </c>
      <c r="F136" s="24">
        <f t="shared" si="78"/>
        <v>139</v>
      </c>
      <c r="G136" s="25">
        <v>6</v>
      </c>
      <c r="H136" s="25">
        <v>22</v>
      </c>
      <c r="I136" s="25">
        <f t="shared" si="79"/>
        <v>28</v>
      </c>
      <c r="J136" s="25">
        <v>7</v>
      </c>
      <c r="K136" s="25">
        <v>32</v>
      </c>
      <c r="L136" s="25">
        <f t="shared" si="80"/>
        <v>39</v>
      </c>
      <c r="M136" s="25">
        <v>5</v>
      </c>
      <c r="N136" s="25">
        <v>11</v>
      </c>
      <c r="O136" s="25">
        <f t="shared" si="81"/>
        <v>16</v>
      </c>
      <c r="P136" s="25">
        <v>13</v>
      </c>
      <c r="Q136" s="25">
        <v>36</v>
      </c>
      <c r="R136" s="25">
        <f t="shared" si="82"/>
        <v>49</v>
      </c>
      <c r="S136" s="25">
        <v>0</v>
      </c>
      <c r="T136" s="25">
        <v>2</v>
      </c>
      <c r="U136" s="25">
        <f t="shared" si="83"/>
        <v>2</v>
      </c>
      <c r="V136" s="25">
        <v>1</v>
      </c>
      <c r="W136" s="25">
        <v>4</v>
      </c>
      <c r="X136" s="25">
        <f t="shared" si="84"/>
        <v>5</v>
      </c>
      <c r="Y136" s="25">
        <v>0</v>
      </c>
      <c r="Z136" s="25">
        <v>0</v>
      </c>
      <c r="AA136" s="25">
        <f t="shared" si="85"/>
        <v>0</v>
      </c>
    </row>
    <row r="137" spans="1:27" x14ac:dyDescent="0.2">
      <c r="A137" s="27">
        <v>50.0901</v>
      </c>
      <c r="B137" s="28" t="s">
        <v>257</v>
      </c>
      <c r="C137" s="28" t="s">
        <v>258</v>
      </c>
      <c r="D137" s="24">
        <f t="shared" si="89"/>
        <v>89</v>
      </c>
      <c r="E137" s="24">
        <f t="shared" si="89"/>
        <v>65</v>
      </c>
      <c r="F137" s="24">
        <f t="shared" si="78"/>
        <v>154</v>
      </c>
      <c r="G137" s="25">
        <v>29</v>
      </c>
      <c r="H137" s="25">
        <v>22</v>
      </c>
      <c r="I137" s="25">
        <f t="shared" si="79"/>
        <v>51</v>
      </c>
      <c r="J137" s="25">
        <v>26</v>
      </c>
      <c r="K137" s="25">
        <v>22</v>
      </c>
      <c r="L137" s="25">
        <f t="shared" si="80"/>
        <v>48</v>
      </c>
      <c r="M137" s="25">
        <v>13</v>
      </c>
      <c r="N137" s="25">
        <v>5</v>
      </c>
      <c r="O137" s="25">
        <f t="shared" si="81"/>
        <v>18</v>
      </c>
      <c r="P137" s="25">
        <v>18</v>
      </c>
      <c r="Q137" s="25">
        <v>14</v>
      </c>
      <c r="R137" s="25">
        <f t="shared" si="82"/>
        <v>32</v>
      </c>
      <c r="S137" s="25">
        <v>0</v>
      </c>
      <c r="T137" s="25">
        <v>0</v>
      </c>
      <c r="U137" s="25">
        <f t="shared" si="83"/>
        <v>0</v>
      </c>
      <c r="V137" s="25">
        <v>3</v>
      </c>
      <c r="W137" s="25">
        <v>2</v>
      </c>
      <c r="X137" s="25">
        <f t="shared" si="84"/>
        <v>5</v>
      </c>
      <c r="Y137" s="25">
        <v>0</v>
      </c>
      <c r="Z137" s="25">
        <v>0</v>
      </c>
      <c r="AA137" s="25">
        <f t="shared" si="85"/>
        <v>0</v>
      </c>
    </row>
    <row r="138" spans="1:27" x14ac:dyDescent="0.2">
      <c r="A138" s="27">
        <v>54.010199999999998</v>
      </c>
      <c r="B138" s="28" t="s">
        <v>259</v>
      </c>
      <c r="C138" s="28" t="s">
        <v>260</v>
      </c>
      <c r="D138" s="24">
        <f t="shared" si="89"/>
        <v>47</v>
      </c>
      <c r="E138" s="24">
        <f t="shared" si="89"/>
        <v>21</v>
      </c>
      <c r="F138" s="24">
        <f t="shared" si="78"/>
        <v>68</v>
      </c>
      <c r="G138" s="25">
        <v>13</v>
      </c>
      <c r="H138" s="25">
        <v>2</v>
      </c>
      <c r="I138" s="25">
        <f t="shared" si="79"/>
        <v>15</v>
      </c>
      <c r="J138" s="25">
        <v>8</v>
      </c>
      <c r="K138" s="25">
        <v>2</v>
      </c>
      <c r="L138" s="25">
        <f t="shared" si="80"/>
        <v>10</v>
      </c>
      <c r="M138" s="25">
        <v>9</v>
      </c>
      <c r="N138" s="25">
        <v>8</v>
      </c>
      <c r="O138" s="25">
        <f t="shared" si="81"/>
        <v>17</v>
      </c>
      <c r="P138" s="25">
        <v>15</v>
      </c>
      <c r="Q138" s="25">
        <v>8</v>
      </c>
      <c r="R138" s="25">
        <f t="shared" si="82"/>
        <v>23</v>
      </c>
      <c r="S138" s="25">
        <v>2</v>
      </c>
      <c r="T138" s="25">
        <v>1</v>
      </c>
      <c r="U138" s="25">
        <f t="shared" si="83"/>
        <v>3</v>
      </c>
      <c r="V138" s="25">
        <v>0</v>
      </c>
      <c r="W138" s="25">
        <v>0</v>
      </c>
      <c r="X138" s="25">
        <f t="shared" si="84"/>
        <v>0</v>
      </c>
      <c r="Y138" s="25">
        <v>0</v>
      </c>
      <c r="Z138" s="25">
        <v>0</v>
      </c>
      <c r="AA138" s="25">
        <f t="shared" si="85"/>
        <v>0</v>
      </c>
    </row>
    <row r="139" spans="1:27" x14ac:dyDescent="0.2">
      <c r="A139" s="27">
        <v>54.010300000000001</v>
      </c>
      <c r="B139" s="28" t="s">
        <v>261</v>
      </c>
      <c r="C139" s="28" t="s">
        <v>262</v>
      </c>
      <c r="D139" s="24">
        <f t="shared" si="89"/>
        <v>51</v>
      </c>
      <c r="E139" s="24">
        <f t="shared" si="89"/>
        <v>46</v>
      </c>
      <c r="F139" s="24">
        <f t="shared" si="78"/>
        <v>97</v>
      </c>
      <c r="G139" s="25">
        <v>10</v>
      </c>
      <c r="H139" s="25">
        <v>15</v>
      </c>
      <c r="I139" s="25">
        <f t="shared" si="79"/>
        <v>25</v>
      </c>
      <c r="J139" s="25">
        <v>12</v>
      </c>
      <c r="K139" s="25">
        <v>11</v>
      </c>
      <c r="L139" s="25">
        <f t="shared" si="80"/>
        <v>23</v>
      </c>
      <c r="M139" s="25">
        <v>11</v>
      </c>
      <c r="N139" s="25">
        <v>7</v>
      </c>
      <c r="O139" s="25">
        <f t="shared" si="81"/>
        <v>18</v>
      </c>
      <c r="P139" s="25">
        <v>17</v>
      </c>
      <c r="Q139" s="25">
        <v>13</v>
      </c>
      <c r="R139" s="25">
        <f t="shared" si="82"/>
        <v>30</v>
      </c>
      <c r="S139" s="25">
        <v>1</v>
      </c>
      <c r="T139" s="25">
        <v>0</v>
      </c>
      <c r="U139" s="25">
        <f t="shared" si="83"/>
        <v>1</v>
      </c>
      <c r="V139" s="25">
        <v>0</v>
      </c>
      <c r="W139" s="25">
        <v>0</v>
      </c>
      <c r="X139" s="25">
        <f t="shared" si="84"/>
        <v>0</v>
      </c>
      <c r="Y139" s="25">
        <v>0</v>
      </c>
      <c r="Z139" s="25">
        <v>0</v>
      </c>
      <c r="AA139" s="25">
        <f t="shared" si="85"/>
        <v>0</v>
      </c>
    </row>
    <row r="140" spans="1:27" x14ac:dyDescent="0.2">
      <c r="A140" s="147" t="s">
        <v>96</v>
      </c>
      <c r="B140" s="147"/>
      <c r="C140" s="147"/>
      <c r="D140" s="24">
        <f t="shared" si="89"/>
        <v>59</v>
      </c>
      <c r="E140" s="24">
        <f t="shared" si="89"/>
        <v>156</v>
      </c>
      <c r="F140" s="24">
        <f t="shared" si="78"/>
        <v>215</v>
      </c>
      <c r="G140" s="25">
        <f>SUBTOTAL(9,G141:G145)</f>
        <v>15</v>
      </c>
      <c r="H140" s="25">
        <f t="shared" ref="H140:AA140" si="93">SUBTOTAL(9,H141:H145)</f>
        <v>45</v>
      </c>
      <c r="I140" s="25">
        <f t="shared" si="93"/>
        <v>60</v>
      </c>
      <c r="J140" s="25">
        <f t="shared" si="93"/>
        <v>18</v>
      </c>
      <c r="K140" s="25">
        <f t="shared" si="93"/>
        <v>34</v>
      </c>
      <c r="L140" s="25">
        <f t="shared" si="93"/>
        <v>52</v>
      </c>
      <c r="M140" s="25">
        <f t="shared" si="93"/>
        <v>5</v>
      </c>
      <c r="N140" s="25">
        <f t="shared" si="93"/>
        <v>24</v>
      </c>
      <c r="O140" s="25">
        <f t="shared" si="93"/>
        <v>29</v>
      </c>
      <c r="P140" s="25">
        <f t="shared" si="93"/>
        <v>20</v>
      </c>
      <c r="Q140" s="25">
        <f t="shared" si="93"/>
        <v>50</v>
      </c>
      <c r="R140" s="25">
        <f t="shared" si="93"/>
        <v>70</v>
      </c>
      <c r="S140" s="25">
        <f t="shared" si="93"/>
        <v>0</v>
      </c>
      <c r="T140" s="25">
        <f t="shared" si="93"/>
        <v>1</v>
      </c>
      <c r="U140" s="25">
        <f t="shared" si="93"/>
        <v>1</v>
      </c>
      <c r="V140" s="25">
        <f t="shared" si="93"/>
        <v>1</v>
      </c>
      <c r="W140" s="25">
        <f t="shared" si="93"/>
        <v>2</v>
      </c>
      <c r="X140" s="25">
        <f t="shared" si="93"/>
        <v>3</v>
      </c>
      <c r="Y140" s="25">
        <f t="shared" si="93"/>
        <v>0</v>
      </c>
      <c r="Z140" s="25">
        <f t="shared" si="93"/>
        <v>0</v>
      </c>
      <c r="AA140" s="25">
        <f t="shared" si="93"/>
        <v>0</v>
      </c>
    </row>
    <row r="141" spans="1:27" x14ac:dyDescent="0.2">
      <c r="A141" s="29">
        <v>30.9999</v>
      </c>
      <c r="B141" s="30" t="s">
        <v>263</v>
      </c>
      <c r="C141" s="30" t="s">
        <v>264</v>
      </c>
      <c r="D141" s="24">
        <f t="shared" si="89"/>
        <v>9</v>
      </c>
      <c r="E141" s="24">
        <f t="shared" si="89"/>
        <v>15</v>
      </c>
      <c r="F141" s="24">
        <f t="shared" si="78"/>
        <v>24</v>
      </c>
      <c r="G141" s="25">
        <v>0</v>
      </c>
      <c r="H141" s="25">
        <v>1</v>
      </c>
      <c r="I141" s="25">
        <f t="shared" si="79"/>
        <v>1</v>
      </c>
      <c r="J141" s="25">
        <v>3</v>
      </c>
      <c r="K141" s="25">
        <v>2</v>
      </c>
      <c r="L141" s="25">
        <f t="shared" si="80"/>
        <v>5</v>
      </c>
      <c r="M141" s="25">
        <v>0</v>
      </c>
      <c r="N141" s="25">
        <v>5</v>
      </c>
      <c r="O141" s="25">
        <f t="shared" si="81"/>
        <v>5</v>
      </c>
      <c r="P141" s="25">
        <v>6</v>
      </c>
      <c r="Q141" s="25">
        <v>6</v>
      </c>
      <c r="R141" s="25">
        <f t="shared" si="82"/>
        <v>12</v>
      </c>
      <c r="S141" s="25">
        <v>0</v>
      </c>
      <c r="T141" s="25">
        <v>0</v>
      </c>
      <c r="U141" s="25">
        <f t="shared" si="83"/>
        <v>0</v>
      </c>
      <c r="V141" s="25">
        <v>0</v>
      </c>
      <c r="W141" s="25">
        <v>1</v>
      </c>
      <c r="X141" s="25">
        <f t="shared" si="84"/>
        <v>1</v>
      </c>
      <c r="Y141" s="25">
        <v>0</v>
      </c>
      <c r="Z141" s="25">
        <v>0</v>
      </c>
      <c r="AA141" s="25">
        <f t="shared" si="85"/>
        <v>0</v>
      </c>
    </row>
    <row r="142" spans="1:27" x14ac:dyDescent="0.2">
      <c r="A142" s="29">
        <v>30.9999</v>
      </c>
      <c r="B142" s="30" t="s">
        <v>265</v>
      </c>
      <c r="C142" s="30" t="s">
        <v>266</v>
      </c>
      <c r="D142" s="24">
        <f t="shared" si="89"/>
        <v>7</v>
      </c>
      <c r="E142" s="24">
        <f t="shared" si="89"/>
        <v>19</v>
      </c>
      <c r="F142" s="24">
        <f t="shared" si="78"/>
        <v>26</v>
      </c>
      <c r="G142" s="25">
        <v>1</v>
      </c>
      <c r="H142" s="25">
        <v>0</v>
      </c>
      <c r="I142" s="25">
        <f t="shared" si="79"/>
        <v>1</v>
      </c>
      <c r="J142" s="25">
        <v>2</v>
      </c>
      <c r="K142" s="25">
        <v>5</v>
      </c>
      <c r="L142" s="25">
        <f t="shared" si="80"/>
        <v>7</v>
      </c>
      <c r="M142" s="25">
        <v>2</v>
      </c>
      <c r="N142" s="25">
        <v>3</v>
      </c>
      <c r="O142" s="25">
        <f t="shared" si="81"/>
        <v>5</v>
      </c>
      <c r="P142" s="25">
        <v>2</v>
      </c>
      <c r="Q142" s="25">
        <v>10</v>
      </c>
      <c r="R142" s="25">
        <f t="shared" si="82"/>
        <v>12</v>
      </c>
      <c r="S142" s="25">
        <v>0</v>
      </c>
      <c r="T142" s="25">
        <v>0</v>
      </c>
      <c r="U142" s="25">
        <f t="shared" si="83"/>
        <v>0</v>
      </c>
      <c r="V142" s="25">
        <v>0</v>
      </c>
      <c r="W142" s="25">
        <v>1</v>
      </c>
      <c r="X142" s="25">
        <f t="shared" si="84"/>
        <v>1</v>
      </c>
      <c r="Y142" s="25">
        <v>0</v>
      </c>
      <c r="Z142" s="25">
        <v>0</v>
      </c>
      <c r="AA142" s="25">
        <f t="shared" si="85"/>
        <v>0</v>
      </c>
    </row>
    <row r="143" spans="1:27" x14ac:dyDescent="0.2">
      <c r="A143" s="29">
        <v>30.9999</v>
      </c>
      <c r="B143" s="30" t="s">
        <v>267</v>
      </c>
      <c r="C143" s="30" t="s">
        <v>268</v>
      </c>
      <c r="D143" s="24">
        <f t="shared" si="89"/>
        <v>13</v>
      </c>
      <c r="E143" s="24">
        <f t="shared" si="89"/>
        <v>27</v>
      </c>
      <c r="F143" s="24">
        <f t="shared" si="78"/>
        <v>40</v>
      </c>
      <c r="G143" s="25">
        <v>2</v>
      </c>
      <c r="H143" s="25">
        <v>3</v>
      </c>
      <c r="I143" s="25">
        <f t="shared" si="79"/>
        <v>5</v>
      </c>
      <c r="J143" s="25">
        <v>2</v>
      </c>
      <c r="K143" s="25">
        <v>3</v>
      </c>
      <c r="L143" s="25">
        <f t="shared" si="80"/>
        <v>5</v>
      </c>
      <c r="M143" s="25">
        <v>1</v>
      </c>
      <c r="N143" s="25">
        <v>5</v>
      </c>
      <c r="O143" s="25">
        <f t="shared" si="81"/>
        <v>6</v>
      </c>
      <c r="P143" s="25">
        <v>7</v>
      </c>
      <c r="Q143" s="25">
        <v>16</v>
      </c>
      <c r="R143" s="25">
        <f t="shared" si="82"/>
        <v>23</v>
      </c>
      <c r="S143" s="25">
        <v>0</v>
      </c>
      <c r="T143" s="25">
        <v>0</v>
      </c>
      <c r="U143" s="25">
        <f t="shared" si="83"/>
        <v>0</v>
      </c>
      <c r="V143" s="25">
        <v>1</v>
      </c>
      <c r="W143" s="25">
        <v>0</v>
      </c>
      <c r="X143" s="25">
        <f t="shared" si="84"/>
        <v>1</v>
      </c>
      <c r="Y143" s="25">
        <v>0</v>
      </c>
      <c r="Z143" s="25">
        <v>0</v>
      </c>
      <c r="AA143" s="25">
        <f t="shared" si="85"/>
        <v>0</v>
      </c>
    </row>
    <row r="144" spans="1:27" x14ac:dyDescent="0.2">
      <c r="A144" s="29">
        <v>30.9999</v>
      </c>
      <c r="B144" s="30" t="s">
        <v>269</v>
      </c>
      <c r="C144" s="30" t="s">
        <v>270</v>
      </c>
      <c r="D144" s="24">
        <f t="shared" si="89"/>
        <v>5</v>
      </c>
      <c r="E144" s="24">
        <f t="shared" si="89"/>
        <v>21</v>
      </c>
      <c r="F144" s="24">
        <f t="shared" si="78"/>
        <v>26</v>
      </c>
      <c r="G144" s="25">
        <v>0</v>
      </c>
      <c r="H144" s="25">
        <v>0</v>
      </c>
      <c r="I144" s="25">
        <f t="shared" si="79"/>
        <v>0</v>
      </c>
      <c r="J144" s="25">
        <v>0</v>
      </c>
      <c r="K144" s="25">
        <v>0</v>
      </c>
      <c r="L144" s="25">
        <f t="shared" si="80"/>
        <v>0</v>
      </c>
      <c r="M144" s="25">
        <v>1</v>
      </c>
      <c r="N144" s="25">
        <v>5</v>
      </c>
      <c r="O144" s="25">
        <f t="shared" si="81"/>
        <v>6</v>
      </c>
      <c r="P144" s="25">
        <v>4</v>
      </c>
      <c r="Q144" s="25">
        <v>15</v>
      </c>
      <c r="R144" s="25">
        <f t="shared" si="82"/>
        <v>19</v>
      </c>
      <c r="S144" s="25">
        <v>0</v>
      </c>
      <c r="T144" s="25">
        <v>1</v>
      </c>
      <c r="U144" s="25">
        <f t="shared" si="83"/>
        <v>1</v>
      </c>
      <c r="V144" s="25">
        <v>0</v>
      </c>
      <c r="W144" s="25">
        <v>0</v>
      </c>
      <c r="X144" s="25">
        <f t="shared" si="84"/>
        <v>0</v>
      </c>
      <c r="Y144" s="25">
        <v>0</v>
      </c>
      <c r="Z144" s="25">
        <v>0</v>
      </c>
      <c r="AA144" s="25">
        <f t="shared" si="85"/>
        <v>0</v>
      </c>
    </row>
    <row r="145" spans="1:27" x14ac:dyDescent="0.2">
      <c r="A145" s="29">
        <v>30.9999</v>
      </c>
      <c r="B145" s="30" t="s">
        <v>271</v>
      </c>
      <c r="C145" s="30" t="s">
        <v>96</v>
      </c>
      <c r="D145" s="24">
        <f t="shared" si="89"/>
        <v>25</v>
      </c>
      <c r="E145" s="24">
        <f t="shared" si="89"/>
        <v>74</v>
      </c>
      <c r="F145" s="24">
        <f t="shared" si="78"/>
        <v>99</v>
      </c>
      <c r="G145" s="25">
        <v>12</v>
      </c>
      <c r="H145" s="25">
        <v>41</v>
      </c>
      <c r="I145" s="25">
        <f t="shared" si="79"/>
        <v>53</v>
      </c>
      <c r="J145" s="25">
        <v>11</v>
      </c>
      <c r="K145" s="25">
        <v>24</v>
      </c>
      <c r="L145" s="25">
        <f t="shared" si="80"/>
        <v>35</v>
      </c>
      <c r="M145" s="25">
        <v>1</v>
      </c>
      <c r="N145" s="25">
        <v>6</v>
      </c>
      <c r="O145" s="25">
        <f t="shared" si="81"/>
        <v>7</v>
      </c>
      <c r="P145" s="25">
        <v>1</v>
      </c>
      <c r="Q145" s="25">
        <v>3</v>
      </c>
      <c r="R145" s="25">
        <f t="shared" si="82"/>
        <v>4</v>
      </c>
      <c r="S145" s="25">
        <v>0</v>
      </c>
      <c r="T145" s="25">
        <v>0</v>
      </c>
      <c r="U145" s="25">
        <f t="shared" si="83"/>
        <v>0</v>
      </c>
      <c r="V145" s="25">
        <v>0</v>
      </c>
      <c r="W145" s="25">
        <v>0</v>
      </c>
      <c r="X145" s="25">
        <f t="shared" si="84"/>
        <v>0</v>
      </c>
      <c r="Y145" s="25">
        <v>0</v>
      </c>
      <c r="Z145" s="25">
        <v>0</v>
      </c>
      <c r="AA145" s="25">
        <f t="shared" si="85"/>
        <v>0</v>
      </c>
    </row>
    <row r="146" spans="1:27" x14ac:dyDescent="0.2">
      <c r="A146" s="147" t="s">
        <v>272</v>
      </c>
      <c r="B146" s="147"/>
      <c r="C146" s="147"/>
      <c r="D146" s="24">
        <f t="shared" si="89"/>
        <v>63</v>
      </c>
      <c r="E146" s="24">
        <f t="shared" si="89"/>
        <v>125</v>
      </c>
      <c r="F146" s="24">
        <f t="shared" si="78"/>
        <v>188</v>
      </c>
      <c r="G146" s="25">
        <f>SUBTOTAL(9,G147:G154)</f>
        <v>11</v>
      </c>
      <c r="H146" s="25">
        <f t="shared" ref="H146:AA146" si="94">SUBTOTAL(9,H147:H154)</f>
        <v>23</v>
      </c>
      <c r="I146" s="25">
        <f t="shared" si="94"/>
        <v>34</v>
      </c>
      <c r="J146" s="25">
        <f t="shared" si="94"/>
        <v>11</v>
      </c>
      <c r="K146" s="25">
        <f t="shared" si="94"/>
        <v>31</v>
      </c>
      <c r="L146" s="25">
        <f t="shared" si="94"/>
        <v>42</v>
      </c>
      <c r="M146" s="25">
        <f t="shared" si="94"/>
        <v>12</v>
      </c>
      <c r="N146" s="25">
        <f t="shared" si="94"/>
        <v>20</v>
      </c>
      <c r="O146" s="25">
        <f t="shared" si="94"/>
        <v>32</v>
      </c>
      <c r="P146" s="25">
        <f t="shared" si="94"/>
        <v>28</v>
      </c>
      <c r="Q146" s="25">
        <f t="shared" si="94"/>
        <v>49</v>
      </c>
      <c r="R146" s="25">
        <f t="shared" si="94"/>
        <v>77</v>
      </c>
      <c r="S146" s="25">
        <f t="shared" si="94"/>
        <v>0</v>
      </c>
      <c r="T146" s="25">
        <f t="shared" si="94"/>
        <v>0</v>
      </c>
      <c r="U146" s="25">
        <f t="shared" si="94"/>
        <v>0</v>
      </c>
      <c r="V146" s="25">
        <f t="shared" si="94"/>
        <v>1</v>
      </c>
      <c r="W146" s="25">
        <f t="shared" si="94"/>
        <v>2</v>
      </c>
      <c r="X146" s="25">
        <f t="shared" si="94"/>
        <v>3</v>
      </c>
      <c r="Y146" s="25">
        <f t="shared" si="94"/>
        <v>0</v>
      </c>
      <c r="Z146" s="25">
        <f t="shared" si="94"/>
        <v>0</v>
      </c>
      <c r="AA146" s="25">
        <f t="shared" si="94"/>
        <v>0</v>
      </c>
    </row>
    <row r="147" spans="1:27" x14ac:dyDescent="0.2">
      <c r="A147" s="29">
        <v>50.060499999999998</v>
      </c>
      <c r="B147" s="30" t="s">
        <v>273</v>
      </c>
      <c r="C147" s="30" t="s">
        <v>274</v>
      </c>
      <c r="D147" s="24">
        <f t="shared" si="89"/>
        <v>9</v>
      </c>
      <c r="E147" s="24">
        <f t="shared" si="89"/>
        <v>22</v>
      </c>
      <c r="F147" s="24">
        <f t="shared" si="78"/>
        <v>31</v>
      </c>
      <c r="G147" s="25">
        <v>1</v>
      </c>
      <c r="H147" s="25">
        <v>2</v>
      </c>
      <c r="I147" s="25">
        <f t="shared" si="79"/>
        <v>3</v>
      </c>
      <c r="J147" s="25">
        <v>1</v>
      </c>
      <c r="K147" s="25">
        <v>2</v>
      </c>
      <c r="L147" s="25">
        <f t="shared" si="80"/>
        <v>3</v>
      </c>
      <c r="M147" s="25">
        <v>2</v>
      </c>
      <c r="N147" s="25">
        <v>7</v>
      </c>
      <c r="O147" s="25">
        <f t="shared" si="81"/>
        <v>9</v>
      </c>
      <c r="P147" s="25">
        <v>5</v>
      </c>
      <c r="Q147" s="25">
        <v>11</v>
      </c>
      <c r="R147" s="25">
        <f t="shared" si="82"/>
        <v>16</v>
      </c>
      <c r="S147" s="25">
        <v>0</v>
      </c>
      <c r="T147" s="25">
        <v>0</v>
      </c>
      <c r="U147" s="25">
        <f t="shared" si="83"/>
        <v>0</v>
      </c>
      <c r="V147" s="25">
        <v>0</v>
      </c>
      <c r="W147" s="25">
        <v>0</v>
      </c>
      <c r="X147" s="25">
        <f t="shared" si="84"/>
        <v>0</v>
      </c>
      <c r="Y147" s="25">
        <v>0</v>
      </c>
      <c r="Z147" s="25">
        <v>0</v>
      </c>
      <c r="AA147" s="25">
        <f t="shared" si="85"/>
        <v>0</v>
      </c>
    </row>
    <row r="148" spans="1:27" x14ac:dyDescent="0.2">
      <c r="A148" s="29">
        <v>50.070099999999996</v>
      </c>
      <c r="B148" s="30" t="s">
        <v>275</v>
      </c>
      <c r="C148" s="30" t="s">
        <v>276</v>
      </c>
      <c r="D148" s="24">
        <f t="shared" si="89"/>
        <v>1</v>
      </c>
      <c r="E148" s="24">
        <f t="shared" si="89"/>
        <v>5</v>
      </c>
      <c r="F148" s="24">
        <f t="shared" si="78"/>
        <v>6</v>
      </c>
      <c r="G148" s="25">
        <v>1</v>
      </c>
      <c r="H148" s="25">
        <v>1</v>
      </c>
      <c r="I148" s="25">
        <f t="shared" si="79"/>
        <v>2</v>
      </c>
      <c r="J148" s="25">
        <v>0</v>
      </c>
      <c r="K148" s="25">
        <v>4</v>
      </c>
      <c r="L148" s="25">
        <f t="shared" si="80"/>
        <v>4</v>
      </c>
      <c r="M148" s="25">
        <v>0</v>
      </c>
      <c r="N148" s="25">
        <v>0</v>
      </c>
      <c r="O148" s="25">
        <f t="shared" si="81"/>
        <v>0</v>
      </c>
      <c r="P148" s="25">
        <v>0</v>
      </c>
      <c r="Q148" s="25">
        <v>0</v>
      </c>
      <c r="R148" s="25">
        <f t="shared" si="82"/>
        <v>0</v>
      </c>
      <c r="S148" s="25">
        <v>0</v>
      </c>
      <c r="T148" s="25">
        <v>0</v>
      </c>
      <c r="U148" s="25">
        <f t="shared" si="83"/>
        <v>0</v>
      </c>
      <c r="V148" s="25">
        <v>0</v>
      </c>
      <c r="W148" s="25">
        <v>0</v>
      </c>
      <c r="X148" s="25">
        <f t="shared" si="84"/>
        <v>0</v>
      </c>
      <c r="Y148" s="25">
        <v>0</v>
      </c>
      <c r="Z148" s="25">
        <v>0</v>
      </c>
      <c r="AA148" s="25">
        <f t="shared" si="85"/>
        <v>0</v>
      </c>
    </row>
    <row r="149" spans="1:27" s="7" customFormat="1" x14ac:dyDescent="0.2">
      <c r="A149" s="29">
        <v>50.070399999999999</v>
      </c>
      <c r="B149" s="30" t="s">
        <v>277</v>
      </c>
      <c r="C149" s="30" t="s">
        <v>278</v>
      </c>
      <c r="D149" s="24">
        <f t="shared" si="89"/>
        <v>7</v>
      </c>
      <c r="E149" s="24">
        <f t="shared" si="89"/>
        <v>9</v>
      </c>
      <c r="F149" s="24">
        <f t="shared" si="78"/>
        <v>16</v>
      </c>
      <c r="G149" s="25">
        <v>0</v>
      </c>
      <c r="H149" s="25">
        <v>0</v>
      </c>
      <c r="I149" s="25">
        <f t="shared" si="79"/>
        <v>0</v>
      </c>
      <c r="J149" s="25">
        <v>0</v>
      </c>
      <c r="K149" s="25">
        <v>1</v>
      </c>
      <c r="L149" s="25">
        <f t="shared" si="80"/>
        <v>1</v>
      </c>
      <c r="M149" s="25">
        <v>3</v>
      </c>
      <c r="N149" s="25">
        <v>2</v>
      </c>
      <c r="O149" s="25">
        <f t="shared" si="81"/>
        <v>5</v>
      </c>
      <c r="P149" s="25">
        <v>4</v>
      </c>
      <c r="Q149" s="25">
        <v>5</v>
      </c>
      <c r="R149" s="25">
        <f t="shared" si="82"/>
        <v>9</v>
      </c>
      <c r="S149" s="25">
        <v>0</v>
      </c>
      <c r="T149" s="25">
        <v>0</v>
      </c>
      <c r="U149" s="25">
        <f t="shared" si="83"/>
        <v>0</v>
      </c>
      <c r="V149" s="25">
        <v>0</v>
      </c>
      <c r="W149" s="25">
        <v>1</v>
      </c>
      <c r="X149" s="25">
        <f t="shared" si="84"/>
        <v>1</v>
      </c>
      <c r="Y149" s="25">
        <v>0</v>
      </c>
      <c r="Z149" s="25">
        <v>0</v>
      </c>
      <c r="AA149" s="25">
        <f t="shared" si="85"/>
        <v>0</v>
      </c>
    </row>
    <row r="150" spans="1:27" s="7" customFormat="1" x14ac:dyDescent="0.2">
      <c r="A150" s="29">
        <v>50.070500000000003</v>
      </c>
      <c r="B150" s="30" t="s">
        <v>279</v>
      </c>
      <c r="C150" s="30" t="s">
        <v>272</v>
      </c>
      <c r="D150" s="24">
        <f t="shared" si="89"/>
        <v>15</v>
      </c>
      <c r="E150" s="24">
        <f t="shared" si="89"/>
        <v>35</v>
      </c>
      <c r="F150" s="24">
        <f t="shared" si="78"/>
        <v>50</v>
      </c>
      <c r="G150" s="25">
        <v>8</v>
      </c>
      <c r="H150" s="25">
        <v>18</v>
      </c>
      <c r="I150" s="25">
        <f t="shared" si="79"/>
        <v>26</v>
      </c>
      <c r="J150" s="25">
        <v>3</v>
      </c>
      <c r="K150" s="25">
        <v>11</v>
      </c>
      <c r="L150" s="25">
        <f t="shared" si="80"/>
        <v>14</v>
      </c>
      <c r="M150" s="25">
        <v>2</v>
      </c>
      <c r="N150" s="25">
        <v>4</v>
      </c>
      <c r="O150" s="25">
        <f t="shared" si="81"/>
        <v>6</v>
      </c>
      <c r="P150" s="25">
        <v>2</v>
      </c>
      <c r="Q150" s="25">
        <v>2</v>
      </c>
      <c r="R150" s="25">
        <f t="shared" si="82"/>
        <v>4</v>
      </c>
      <c r="S150" s="25">
        <v>0</v>
      </c>
      <c r="T150" s="25">
        <v>0</v>
      </c>
      <c r="U150" s="25">
        <f t="shared" si="83"/>
        <v>0</v>
      </c>
      <c r="V150" s="25">
        <v>0</v>
      </c>
      <c r="W150" s="25">
        <v>0</v>
      </c>
      <c r="X150" s="25">
        <f t="shared" si="84"/>
        <v>0</v>
      </c>
      <c r="Y150" s="25">
        <v>0</v>
      </c>
      <c r="Z150" s="25">
        <v>0</v>
      </c>
      <c r="AA150" s="25">
        <f t="shared" si="85"/>
        <v>0</v>
      </c>
    </row>
    <row r="151" spans="1:27" x14ac:dyDescent="0.2">
      <c r="A151" s="29">
        <v>50.070500000000003</v>
      </c>
      <c r="B151" s="30" t="s">
        <v>280</v>
      </c>
      <c r="C151" s="30" t="s">
        <v>281</v>
      </c>
      <c r="D151" s="24">
        <f t="shared" si="89"/>
        <v>17</v>
      </c>
      <c r="E151" s="24">
        <f t="shared" si="89"/>
        <v>21</v>
      </c>
      <c r="F151" s="24">
        <f t="shared" si="78"/>
        <v>38</v>
      </c>
      <c r="G151" s="25">
        <v>1</v>
      </c>
      <c r="H151" s="25">
        <v>2</v>
      </c>
      <c r="I151" s="25">
        <f t="shared" si="79"/>
        <v>3</v>
      </c>
      <c r="J151" s="25">
        <v>4</v>
      </c>
      <c r="K151" s="25">
        <v>7</v>
      </c>
      <c r="L151" s="25">
        <f t="shared" si="80"/>
        <v>11</v>
      </c>
      <c r="M151" s="25">
        <v>3</v>
      </c>
      <c r="N151" s="25">
        <v>3</v>
      </c>
      <c r="O151" s="25">
        <f t="shared" si="81"/>
        <v>6</v>
      </c>
      <c r="P151" s="25">
        <v>9</v>
      </c>
      <c r="Q151" s="25">
        <v>9</v>
      </c>
      <c r="R151" s="25">
        <f t="shared" si="82"/>
        <v>18</v>
      </c>
      <c r="S151" s="25">
        <v>0</v>
      </c>
      <c r="T151" s="25">
        <v>0</v>
      </c>
      <c r="U151" s="25">
        <f t="shared" si="83"/>
        <v>0</v>
      </c>
      <c r="V151" s="25">
        <v>0</v>
      </c>
      <c r="W151" s="25">
        <v>0</v>
      </c>
      <c r="X151" s="25">
        <f t="shared" si="84"/>
        <v>0</v>
      </c>
      <c r="Y151" s="25">
        <v>0</v>
      </c>
      <c r="Z151" s="25">
        <v>0</v>
      </c>
      <c r="AA151" s="25">
        <f t="shared" si="85"/>
        <v>0</v>
      </c>
    </row>
    <row r="152" spans="1:27" x14ac:dyDescent="0.2">
      <c r="A152" s="29">
        <v>50.070500000000003</v>
      </c>
      <c r="B152" s="30" t="s">
        <v>282</v>
      </c>
      <c r="C152" s="30" t="s">
        <v>283</v>
      </c>
      <c r="D152" s="24">
        <f t="shared" si="89"/>
        <v>7</v>
      </c>
      <c r="E152" s="24">
        <f t="shared" si="89"/>
        <v>17</v>
      </c>
      <c r="F152" s="24">
        <f t="shared" si="78"/>
        <v>24</v>
      </c>
      <c r="G152" s="25">
        <v>0</v>
      </c>
      <c r="H152" s="25">
        <v>0</v>
      </c>
      <c r="I152" s="25">
        <f t="shared" si="79"/>
        <v>0</v>
      </c>
      <c r="J152" s="25">
        <v>2</v>
      </c>
      <c r="K152" s="25">
        <v>4</v>
      </c>
      <c r="L152" s="25">
        <f t="shared" si="80"/>
        <v>6</v>
      </c>
      <c r="M152" s="25">
        <v>1</v>
      </c>
      <c r="N152" s="25">
        <v>2</v>
      </c>
      <c r="O152" s="25">
        <f t="shared" si="81"/>
        <v>3</v>
      </c>
      <c r="P152" s="25">
        <v>3</v>
      </c>
      <c r="Q152" s="25">
        <v>10</v>
      </c>
      <c r="R152" s="25">
        <f t="shared" si="82"/>
        <v>13</v>
      </c>
      <c r="S152" s="25">
        <v>0</v>
      </c>
      <c r="T152" s="25">
        <v>0</v>
      </c>
      <c r="U152" s="25">
        <f t="shared" si="83"/>
        <v>0</v>
      </c>
      <c r="V152" s="25">
        <v>1</v>
      </c>
      <c r="W152" s="25">
        <v>1</v>
      </c>
      <c r="X152" s="25">
        <f t="shared" si="84"/>
        <v>2</v>
      </c>
      <c r="Y152" s="25">
        <v>0</v>
      </c>
      <c r="Z152" s="25">
        <v>0</v>
      </c>
      <c r="AA152" s="25">
        <f t="shared" si="85"/>
        <v>0</v>
      </c>
    </row>
    <row r="153" spans="1:27" x14ac:dyDescent="0.2">
      <c r="A153" s="29">
        <v>50.070799999999998</v>
      </c>
      <c r="B153" s="30" t="s">
        <v>284</v>
      </c>
      <c r="C153" s="30" t="s">
        <v>285</v>
      </c>
      <c r="D153" s="24">
        <f t="shared" si="89"/>
        <v>2</v>
      </c>
      <c r="E153" s="24">
        <f t="shared" si="89"/>
        <v>7</v>
      </c>
      <c r="F153" s="24">
        <f t="shared" si="78"/>
        <v>9</v>
      </c>
      <c r="G153" s="25">
        <v>0</v>
      </c>
      <c r="H153" s="25">
        <v>0</v>
      </c>
      <c r="I153" s="25">
        <f t="shared" si="79"/>
        <v>0</v>
      </c>
      <c r="J153" s="25">
        <v>1</v>
      </c>
      <c r="K153" s="25">
        <v>1</v>
      </c>
      <c r="L153" s="25">
        <f t="shared" si="80"/>
        <v>2</v>
      </c>
      <c r="M153" s="25">
        <v>0</v>
      </c>
      <c r="N153" s="25">
        <v>1</v>
      </c>
      <c r="O153" s="25">
        <f t="shared" si="81"/>
        <v>1</v>
      </c>
      <c r="P153" s="25">
        <v>1</v>
      </c>
      <c r="Q153" s="25">
        <v>5</v>
      </c>
      <c r="R153" s="25">
        <f t="shared" si="82"/>
        <v>6</v>
      </c>
      <c r="S153" s="25">
        <v>0</v>
      </c>
      <c r="T153" s="25">
        <v>0</v>
      </c>
      <c r="U153" s="25">
        <f t="shared" si="83"/>
        <v>0</v>
      </c>
      <c r="V153" s="25">
        <v>0</v>
      </c>
      <c r="W153" s="25">
        <v>0</v>
      </c>
      <c r="X153" s="25">
        <f t="shared" si="84"/>
        <v>0</v>
      </c>
      <c r="Y153" s="25">
        <v>0</v>
      </c>
      <c r="Z153" s="25">
        <v>0</v>
      </c>
      <c r="AA153" s="25">
        <f t="shared" si="85"/>
        <v>0</v>
      </c>
    </row>
    <row r="154" spans="1:27" x14ac:dyDescent="0.2">
      <c r="A154" s="29">
        <v>50.070900000000002</v>
      </c>
      <c r="B154" s="30" t="s">
        <v>286</v>
      </c>
      <c r="C154" s="30" t="s">
        <v>287</v>
      </c>
      <c r="D154" s="24">
        <f t="shared" si="89"/>
        <v>5</v>
      </c>
      <c r="E154" s="24">
        <f t="shared" si="89"/>
        <v>9</v>
      </c>
      <c r="F154" s="24">
        <f t="shared" ref="F154:F155" si="95">SUM(D154:E154)</f>
        <v>14</v>
      </c>
      <c r="G154" s="25">
        <v>0</v>
      </c>
      <c r="H154" s="25">
        <v>0</v>
      </c>
      <c r="I154" s="25">
        <f t="shared" ref="I154" si="96">SUM(G154:H154)</f>
        <v>0</v>
      </c>
      <c r="J154" s="25">
        <v>0</v>
      </c>
      <c r="K154" s="25">
        <v>1</v>
      </c>
      <c r="L154" s="25">
        <f t="shared" ref="L154" si="97">SUM(J154:K154)</f>
        <v>1</v>
      </c>
      <c r="M154" s="25">
        <v>1</v>
      </c>
      <c r="N154" s="25">
        <v>1</v>
      </c>
      <c r="O154" s="25">
        <f t="shared" ref="O154" si="98">SUM(M154:N154)</f>
        <v>2</v>
      </c>
      <c r="P154" s="25">
        <v>4</v>
      </c>
      <c r="Q154" s="25">
        <v>7</v>
      </c>
      <c r="R154" s="25">
        <f t="shared" ref="R154" si="99">SUM(P154:Q154)</f>
        <v>11</v>
      </c>
      <c r="S154" s="25">
        <v>0</v>
      </c>
      <c r="T154" s="25">
        <v>0</v>
      </c>
      <c r="U154" s="25">
        <f t="shared" ref="U154" si="100">SUM(S154:T154)</f>
        <v>0</v>
      </c>
      <c r="V154" s="25">
        <v>0</v>
      </c>
      <c r="W154" s="25">
        <v>0</v>
      </c>
      <c r="X154" s="25">
        <f t="shared" ref="X154" si="101">SUM(V154:W154)</f>
        <v>0</v>
      </c>
      <c r="Y154" s="25">
        <v>0</v>
      </c>
      <c r="Z154" s="25">
        <v>0</v>
      </c>
      <c r="AA154" s="25">
        <f t="shared" ref="AA154" si="102">SUM(Y154:Z154)</f>
        <v>0</v>
      </c>
    </row>
    <row r="155" spans="1:27" x14ac:dyDescent="0.2">
      <c r="A155" s="148" t="s">
        <v>288</v>
      </c>
      <c r="B155" s="148"/>
      <c r="C155" s="148"/>
      <c r="D155" s="24">
        <f t="shared" si="89"/>
        <v>103</v>
      </c>
      <c r="E155" s="24">
        <f t="shared" si="89"/>
        <v>167</v>
      </c>
      <c r="F155" s="24">
        <f t="shared" si="95"/>
        <v>270</v>
      </c>
      <c r="G155" s="25">
        <f t="shared" ref="G155:AA155" si="103">SUBTOTAL(9,G158:G166)</f>
        <v>4</v>
      </c>
      <c r="H155" s="25">
        <f t="shared" si="103"/>
        <v>2</v>
      </c>
      <c r="I155" s="25">
        <f t="shared" si="103"/>
        <v>6</v>
      </c>
      <c r="J155" s="25">
        <f t="shared" si="103"/>
        <v>3</v>
      </c>
      <c r="K155" s="25">
        <f t="shared" si="103"/>
        <v>3</v>
      </c>
      <c r="L155" s="25">
        <f t="shared" si="103"/>
        <v>6</v>
      </c>
      <c r="M155" s="25">
        <f t="shared" si="103"/>
        <v>1</v>
      </c>
      <c r="N155" s="25">
        <f t="shared" si="103"/>
        <v>2</v>
      </c>
      <c r="O155" s="25">
        <f t="shared" si="103"/>
        <v>3</v>
      </c>
      <c r="P155" s="25">
        <f t="shared" si="103"/>
        <v>2</v>
      </c>
      <c r="Q155" s="25">
        <f t="shared" si="103"/>
        <v>4</v>
      </c>
      <c r="R155" s="25">
        <f t="shared" si="103"/>
        <v>6</v>
      </c>
      <c r="S155" s="25">
        <f t="shared" si="103"/>
        <v>0</v>
      </c>
      <c r="T155" s="25">
        <f t="shared" si="103"/>
        <v>0</v>
      </c>
      <c r="U155" s="25">
        <f t="shared" si="103"/>
        <v>0</v>
      </c>
      <c r="V155" s="25">
        <f t="shared" si="103"/>
        <v>35</v>
      </c>
      <c r="W155" s="25">
        <f t="shared" si="103"/>
        <v>72</v>
      </c>
      <c r="X155" s="25">
        <f t="shared" si="103"/>
        <v>107</v>
      </c>
      <c r="Y155" s="25">
        <f t="shared" si="103"/>
        <v>58</v>
      </c>
      <c r="Z155" s="25">
        <f t="shared" si="103"/>
        <v>84</v>
      </c>
      <c r="AA155" s="25">
        <f t="shared" si="103"/>
        <v>142</v>
      </c>
    </row>
    <row r="156" spans="1:27" x14ac:dyDescent="0.2">
      <c r="A156" s="149" t="s">
        <v>38</v>
      </c>
      <c r="B156" s="149"/>
      <c r="C156" s="149"/>
      <c r="D156" s="24">
        <f t="shared" si="89"/>
        <v>103</v>
      </c>
      <c r="E156" s="24">
        <f t="shared" si="89"/>
        <v>167</v>
      </c>
      <c r="F156" s="24">
        <f t="shared" ref="F156:F166" si="104">SUM(D156:E156)</f>
        <v>270</v>
      </c>
      <c r="G156" s="25">
        <f>SUBTOTAL(9,G158:G166)</f>
        <v>4</v>
      </c>
      <c r="H156" s="25">
        <f t="shared" ref="H156:AA156" si="105">SUBTOTAL(9,H158:H166)</f>
        <v>2</v>
      </c>
      <c r="I156" s="25">
        <f t="shared" si="105"/>
        <v>6</v>
      </c>
      <c r="J156" s="25">
        <f t="shared" si="105"/>
        <v>3</v>
      </c>
      <c r="K156" s="25">
        <f t="shared" si="105"/>
        <v>3</v>
      </c>
      <c r="L156" s="25">
        <f t="shared" si="105"/>
        <v>6</v>
      </c>
      <c r="M156" s="25">
        <f t="shared" si="105"/>
        <v>1</v>
      </c>
      <c r="N156" s="25">
        <f t="shared" si="105"/>
        <v>2</v>
      </c>
      <c r="O156" s="25">
        <f t="shared" si="105"/>
        <v>3</v>
      </c>
      <c r="P156" s="25">
        <f t="shared" si="105"/>
        <v>2</v>
      </c>
      <c r="Q156" s="25">
        <f t="shared" si="105"/>
        <v>4</v>
      </c>
      <c r="R156" s="25">
        <f t="shared" si="105"/>
        <v>6</v>
      </c>
      <c r="S156" s="25">
        <f t="shared" si="105"/>
        <v>0</v>
      </c>
      <c r="T156" s="25">
        <f t="shared" si="105"/>
        <v>0</v>
      </c>
      <c r="U156" s="25">
        <f t="shared" si="105"/>
        <v>0</v>
      </c>
      <c r="V156" s="25">
        <f t="shared" si="105"/>
        <v>35</v>
      </c>
      <c r="W156" s="25">
        <f t="shared" si="105"/>
        <v>72</v>
      </c>
      <c r="X156" s="25">
        <f t="shared" si="105"/>
        <v>107</v>
      </c>
      <c r="Y156" s="25">
        <f t="shared" si="105"/>
        <v>58</v>
      </c>
      <c r="Z156" s="25">
        <f t="shared" si="105"/>
        <v>84</v>
      </c>
      <c r="AA156" s="25">
        <f t="shared" si="105"/>
        <v>142</v>
      </c>
    </row>
    <row r="157" spans="1:27" x14ac:dyDescent="0.2">
      <c r="A157" s="147" t="s">
        <v>289</v>
      </c>
      <c r="B157" s="147"/>
      <c r="C157" s="147"/>
      <c r="D157" s="24">
        <f t="shared" si="89"/>
        <v>103</v>
      </c>
      <c r="E157" s="24">
        <f t="shared" si="89"/>
        <v>167</v>
      </c>
      <c r="F157" s="24">
        <f t="shared" si="104"/>
        <v>270</v>
      </c>
      <c r="G157" s="25">
        <f>SUBTOTAL(9,G158:G166)</f>
        <v>4</v>
      </c>
      <c r="H157" s="25">
        <f t="shared" ref="H157:AA157" si="106">SUBTOTAL(9,H158:H166)</f>
        <v>2</v>
      </c>
      <c r="I157" s="25">
        <f t="shared" si="106"/>
        <v>6</v>
      </c>
      <c r="J157" s="25">
        <f t="shared" si="106"/>
        <v>3</v>
      </c>
      <c r="K157" s="25">
        <f t="shared" si="106"/>
        <v>3</v>
      </c>
      <c r="L157" s="25">
        <f t="shared" si="106"/>
        <v>6</v>
      </c>
      <c r="M157" s="25">
        <f t="shared" si="106"/>
        <v>1</v>
      </c>
      <c r="N157" s="25">
        <f t="shared" si="106"/>
        <v>2</v>
      </c>
      <c r="O157" s="25">
        <f t="shared" si="106"/>
        <v>3</v>
      </c>
      <c r="P157" s="25">
        <f t="shared" si="106"/>
        <v>2</v>
      </c>
      <c r="Q157" s="25">
        <f t="shared" si="106"/>
        <v>4</v>
      </c>
      <c r="R157" s="25">
        <f t="shared" si="106"/>
        <v>6</v>
      </c>
      <c r="S157" s="25">
        <f t="shared" si="106"/>
        <v>0</v>
      </c>
      <c r="T157" s="25">
        <f t="shared" si="106"/>
        <v>0</v>
      </c>
      <c r="U157" s="25">
        <f t="shared" si="106"/>
        <v>0</v>
      </c>
      <c r="V157" s="25">
        <f t="shared" si="106"/>
        <v>35</v>
      </c>
      <c r="W157" s="25">
        <f t="shared" si="106"/>
        <v>72</v>
      </c>
      <c r="X157" s="25">
        <f t="shared" si="106"/>
        <v>107</v>
      </c>
      <c r="Y157" s="25">
        <f t="shared" si="106"/>
        <v>58</v>
      </c>
      <c r="Z157" s="25">
        <f t="shared" si="106"/>
        <v>84</v>
      </c>
      <c r="AA157" s="25">
        <f t="shared" si="106"/>
        <v>142</v>
      </c>
    </row>
    <row r="158" spans="1:27" x14ac:dyDescent="0.2">
      <c r="A158" s="32">
        <v>45</v>
      </c>
      <c r="B158" s="28" t="s">
        <v>290</v>
      </c>
      <c r="C158" s="28" t="s">
        <v>291</v>
      </c>
      <c r="D158" s="24">
        <f t="shared" si="89"/>
        <v>13</v>
      </c>
      <c r="E158" s="24">
        <f t="shared" si="89"/>
        <v>13</v>
      </c>
      <c r="F158" s="24">
        <f t="shared" si="104"/>
        <v>26</v>
      </c>
      <c r="G158" s="25">
        <v>0</v>
      </c>
      <c r="H158" s="25">
        <v>0</v>
      </c>
      <c r="I158" s="25">
        <f t="shared" ref="I158:I166" si="107">SUM(G158:H158)</f>
        <v>0</v>
      </c>
      <c r="J158" s="25">
        <v>0</v>
      </c>
      <c r="K158" s="25">
        <v>0</v>
      </c>
      <c r="L158" s="25">
        <f t="shared" ref="L158:L166" si="108">SUM(J158:K158)</f>
        <v>0</v>
      </c>
      <c r="M158" s="25">
        <v>0</v>
      </c>
      <c r="N158" s="25">
        <v>0</v>
      </c>
      <c r="O158" s="25">
        <f t="shared" ref="O158:O166" si="109">SUM(M158:N158)</f>
        <v>0</v>
      </c>
      <c r="P158" s="25">
        <v>0</v>
      </c>
      <c r="Q158" s="25">
        <v>0</v>
      </c>
      <c r="R158" s="25">
        <f t="shared" ref="R158:R166" si="110">SUM(P158:Q158)</f>
        <v>0</v>
      </c>
      <c r="S158" s="25">
        <v>0</v>
      </c>
      <c r="T158" s="25">
        <v>0</v>
      </c>
      <c r="U158" s="25">
        <f t="shared" ref="U158:U166" si="111">SUM(S158:T158)</f>
        <v>0</v>
      </c>
      <c r="V158" s="25">
        <v>2</v>
      </c>
      <c r="W158" s="25">
        <v>7</v>
      </c>
      <c r="X158" s="25">
        <f t="shared" ref="X158:X166" si="112">SUM(V158:W158)</f>
        <v>9</v>
      </c>
      <c r="Y158" s="25">
        <v>11</v>
      </c>
      <c r="Z158" s="25">
        <v>6</v>
      </c>
      <c r="AA158" s="25">
        <f t="shared" ref="AA158:AA166" si="113">SUM(Y158:Z158)</f>
        <v>17</v>
      </c>
    </row>
    <row r="159" spans="1:27" x14ac:dyDescent="0.2">
      <c r="A159" s="27" t="s">
        <v>292</v>
      </c>
      <c r="B159" s="28" t="s">
        <v>292</v>
      </c>
      <c r="C159" s="28" t="s">
        <v>48</v>
      </c>
      <c r="D159" s="24">
        <f t="shared" si="89"/>
        <v>3</v>
      </c>
      <c r="E159" s="24">
        <f t="shared" si="89"/>
        <v>2</v>
      </c>
      <c r="F159" s="24">
        <f t="shared" si="104"/>
        <v>5</v>
      </c>
      <c r="G159" s="25">
        <v>0</v>
      </c>
      <c r="H159" s="25">
        <v>0</v>
      </c>
      <c r="I159" s="25">
        <f t="shared" si="107"/>
        <v>0</v>
      </c>
      <c r="J159" s="25">
        <v>0</v>
      </c>
      <c r="K159" s="25">
        <v>0</v>
      </c>
      <c r="L159" s="25">
        <f t="shared" si="108"/>
        <v>0</v>
      </c>
      <c r="M159" s="25">
        <v>0</v>
      </c>
      <c r="N159" s="25">
        <v>0</v>
      </c>
      <c r="O159" s="25">
        <f t="shared" si="109"/>
        <v>0</v>
      </c>
      <c r="P159" s="25">
        <v>0</v>
      </c>
      <c r="Q159" s="25">
        <v>0</v>
      </c>
      <c r="R159" s="25">
        <f t="shared" si="110"/>
        <v>0</v>
      </c>
      <c r="S159" s="25">
        <v>0</v>
      </c>
      <c r="T159" s="25">
        <v>0</v>
      </c>
      <c r="U159" s="25">
        <f t="shared" si="111"/>
        <v>0</v>
      </c>
      <c r="V159" s="25">
        <v>2</v>
      </c>
      <c r="W159" s="25">
        <v>2</v>
      </c>
      <c r="X159" s="25">
        <f t="shared" si="112"/>
        <v>4</v>
      </c>
      <c r="Y159" s="25">
        <v>1</v>
      </c>
      <c r="Z159" s="25">
        <v>0</v>
      </c>
      <c r="AA159" s="25">
        <f t="shared" si="113"/>
        <v>1</v>
      </c>
    </row>
    <row r="160" spans="1:27" x14ac:dyDescent="0.2">
      <c r="A160" s="27" t="s">
        <v>293</v>
      </c>
      <c r="B160" s="28" t="s">
        <v>293</v>
      </c>
      <c r="C160" s="28" t="s">
        <v>294</v>
      </c>
      <c r="D160" s="24">
        <f t="shared" si="89"/>
        <v>12</v>
      </c>
      <c r="E160" s="24">
        <f t="shared" si="89"/>
        <v>20</v>
      </c>
      <c r="F160" s="24">
        <f t="shared" si="104"/>
        <v>32</v>
      </c>
      <c r="G160" s="25">
        <v>0</v>
      </c>
      <c r="H160" s="25">
        <v>0</v>
      </c>
      <c r="I160" s="25">
        <f t="shared" si="107"/>
        <v>0</v>
      </c>
      <c r="J160" s="25">
        <v>0</v>
      </c>
      <c r="K160" s="25">
        <v>1</v>
      </c>
      <c r="L160" s="25">
        <f t="shared" si="108"/>
        <v>1</v>
      </c>
      <c r="M160" s="25">
        <v>0</v>
      </c>
      <c r="N160" s="25">
        <v>0</v>
      </c>
      <c r="O160" s="25">
        <f t="shared" si="109"/>
        <v>0</v>
      </c>
      <c r="P160" s="25">
        <v>0</v>
      </c>
      <c r="Q160" s="25">
        <v>1</v>
      </c>
      <c r="R160" s="25">
        <f t="shared" si="110"/>
        <v>1</v>
      </c>
      <c r="S160" s="25">
        <v>0</v>
      </c>
      <c r="T160" s="25">
        <v>0</v>
      </c>
      <c r="U160" s="25">
        <f t="shared" si="111"/>
        <v>0</v>
      </c>
      <c r="V160" s="25">
        <v>5</v>
      </c>
      <c r="W160" s="25">
        <v>3</v>
      </c>
      <c r="X160" s="25">
        <f t="shared" si="112"/>
        <v>8</v>
      </c>
      <c r="Y160" s="25">
        <v>7</v>
      </c>
      <c r="Z160" s="25">
        <v>15</v>
      </c>
      <c r="AA160" s="25">
        <f t="shared" si="113"/>
        <v>22</v>
      </c>
    </row>
    <row r="161" spans="1:27" x14ac:dyDescent="0.2">
      <c r="A161" s="27" t="s">
        <v>295</v>
      </c>
      <c r="B161" s="28" t="s">
        <v>295</v>
      </c>
      <c r="C161" s="28" t="s">
        <v>296</v>
      </c>
      <c r="D161" s="24">
        <f t="shared" si="89"/>
        <v>3</v>
      </c>
      <c r="E161" s="24">
        <f t="shared" si="89"/>
        <v>1</v>
      </c>
      <c r="F161" s="24">
        <f t="shared" si="104"/>
        <v>4</v>
      </c>
      <c r="G161" s="25">
        <v>1</v>
      </c>
      <c r="H161" s="25">
        <v>0</v>
      </c>
      <c r="I161" s="25">
        <f t="shared" si="107"/>
        <v>1</v>
      </c>
      <c r="J161" s="25">
        <v>0</v>
      </c>
      <c r="K161" s="25">
        <v>0</v>
      </c>
      <c r="L161" s="25">
        <f t="shared" si="108"/>
        <v>0</v>
      </c>
      <c r="M161" s="25">
        <v>0</v>
      </c>
      <c r="N161" s="25">
        <v>0</v>
      </c>
      <c r="O161" s="25">
        <f t="shared" si="109"/>
        <v>0</v>
      </c>
      <c r="P161" s="25">
        <v>0</v>
      </c>
      <c r="Q161" s="25">
        <v>0</v>
      </c>
      <c r="R161" s="25">
        <f t="shared" si="110"/>
        <v>0</v>
      </c>
      <c r="S161" s="25">
        <v>0</v>
      </c>
      <c r="T161" s="25">
        <v>0</v>
      </c>
      <c r="U161" s="25">
        <f t="shared" si="111"/>
        <v>0</v>
      </c>
      <c r="V161" s="25">
        <v>0</v>
      </c>
      <c r="W161" s="25">
        <v>0</v>
      </c>
      <c r="X161" s="25">
        <f t="shared" si="112"/>
        <v>0</v>
      </c>
      <c r="Y161" s="25">
        <v>2</v>
      </c>
      <c r="Z161" s="25">
        <v>1</v>
      </c>
      <c r="AA161" s="25">
        <f t="shared" si="113"/>
        <v>3</v>
      </c>
    </row>
    <row r="162" spans="1:27" x14ac:dyDescent="0.2">
      <c r="A162" s="27" t="s">
        <v>297</v>
      </c>
      <c r="B162" s="28" t="s">
        <v>297</v>
      </c>
      <c r="C162" s="28" t="s">
        <v>298</v>
      </c>
      <c r="D162" s="24">
        <f t="shared" si="89"/>
        <v>33</v>
      </c>
      <c r="E162" s="24">
        <f t="shared" si="89"/>
        <v>47</v>
      </c>
      <c r="F162" s="24">
        <f t="shared" si="104"/>
        <v>80</v>
      </c>
      <c r="G162" s="25">
        <v>2</v>
      </c>
      <c r="H162" s="25">
        <v>1</v>
      </c>
      <c r="I162" s="25">
        <f t="shared" si="107"/>
        <v>3</v>
      </c>
      <c r="J162" s="25">
        <v>1</v>
      </c>
      <c r="K162" s="25">
        <v>0</v>
      </c>
      <c r="L162" s="25">
        <f t="shared" si="108"/>
        <v>1</v>
      </c>
      <c r="M162" s="25">
        <v>0</v>
      </c>
      <c r="N162" s="25">
        <v>0</v>
      </c>
      <c r="O162" s="25">
        <f t="shared" si="109"/>
        <v>0</v>
      </c>
      <c r="P162" s="25">
        <v>1</v>
      </c>
      <c r="Q162" s="25">
        <v>0</v>
      </c>
      <c r="R162" s="25">
        <f t="shared" si="110"/>
        <v>1</v>
      </c>
      <c r="S162" s="25">
        <v>0</v>
      </c>
      <c r="T162" s="25">
        <v>0</v>
      </c>
      <c r="U162" s="25">
        <f t="shared" si="111"/>
        <v>0</v>
      </c>
      <c r="V162" s="25">
        <v>7</v>
      </c>
      <c r="W162" s="25">
        <v>9</v>
      </c>
      <c r="X162" s="25">
        <f t="shared" si="112"/>
        <v>16</v>
      </c>
      <c r="Y162" s="25">
        <v>22</v>
      </c>
      <c r="Z162" s="25">
        <v>37</v>
      </c>
      <c r="AA162" s="25">
        <f t="shared" si="113"/>
        <v>59</v>
      </c>
    </row>
    <row r="163" spans="1:27" x14ac:dyDescent="0.2">
      <c r="A163" s="27" t="s">
        <v>299</v>
      </c>
      <c r="B163" s="28" t="s">
        <v>299</v>
      </c>
      <c r="C163" s="28" t="s">
        <v>300</v>
      </c>
      <c r="D163" s="24">
        <f t="shared" si="89"/>
        <v>0</v>
      </c>
      <c r="E163" s="24">
        <f t="shared" si="89"/>
        <v>2</v>
      </c>
      <c r="F163" s="24">
        <f t="shared" si="104"/>
        <v>2</v>
      </c>
      <c r="G163" s="25">
        <v>0</v>
      </c>
      <c r="H163" s="25">
        <v>0</v>
      </c>
      <c r="I163" s="25">
        <f t="shared" si="107"/>
        <v>0</v>
      </c>
      <c r="J163" s="25">
        <v>0</v>
      </c>
      <c r="K163" s="25">
        <v>0</v>
      </c>
      <c r="L163" s="25">
        <f t="shared" si="108"/>
        <v>0</v>
      </c>
      <c r="M163" s="25">
        <v>0</v>
      </c>
      <c r="N163" s="25">
        <v>0</v>
      </c>
      <c r="O163" s="25">
        <f t="shared" si="109"/>
        <v>0</v>
      </c>
      <c r="P163" s="25">
        <v>0</v>
      </c>
      <c r="Q163" s="25">
        <v>0</v>
      </c>
      <c r="R163" s="25">
        <f t="shared" si="110"/>
        <v>0</v>
      </c>
      <c r="S163" s="25">
        <v>0</v>
      </c>
      <c r="T163" s="25">
        <v>0</v>
      </c>
      <c r="U163" s="25">
        <f t="shared" si="111"/>
        <v>0</v>
      </c>
      <c r="V163" s="25">
        <v>0</v>
      </c>
      <c r="W163" s="25">
        <v>1</v>
      </c>
      <c r="X163" s="25">
        <f t="shared" si="112"/>
        <v>1</v>
      </c>
      <c r="Y163" s="25">
        <v>0</v>
      </c>
      <c r="Z163" s="25">
        <v>1</v>
      </c>
      <c r="AA163" s="25">
        <f t="shared" si="113"/>
        <v>1</v>
      </c>
    </row>
    <row r="164" spans="1:27" x14ac:dyDescent="0.2">
      <c r="A164" s="27" t="s">
        <v>301</v>
      </c>
      <c r="B164" s="28" t="s">
        <v>301</v>
      </c>
      <c r="C164" s="28" t="s">
        <v>302</v>
      </c>
      <c r="D164" s="24">
        <f t="shared" si="89"/>
        <v>15</v>
      </c>
      <c r="E164" s="24">
        <f t="shared" si="89"/>
        <v>44</v>
      </c>
      <c r="F164" s="24">
        <f t="shared" si="104"/>
        <v>59</v>
      </c>
      <c r="G164" s="25">
        <v>0</v>
      </c>
      <c r="H164" s="25">
        <v>0</v>
      </c>
      <c r="I164" s="25">
        <f t="shared" si="107"/>
        <v>0</v>
      </c>
      <c r="J164" s="25">
        <v>0</v>
      </c>
      <c r="K164" s="25">
        <v>0</v>
      </c>
      <c r="L164" s="25">
        <f t="shared" si="108"/>
        <v>0</v>
      </c>
      <c r="M164" s="25">
        <v>0</v>
      </c>
      <c r="N164" s="25">
        <v>0</v>
      </c>
      <c r="O164" s="25">
        <f t="shared" si="109"/>
        <v>0</v>
      </c>
      <c r="P164" s="25">
        <v>0</v>
      </c>
      <c r="Q164" s="25">
        <v>0</v>
      </c>
      <c r="R164" s="25">
        <f t="shared" si="110"/>
        <v>0</v>
      </c>
      <c r="S164" s="25">
        <v>0</v>
      </c>
      <c r="T164" s="25">
        <v>0</v>
      </c>
      <c r="U164" s="25">
        <f t="shared" si="111"/>
        <v>0</v>
      </c>
      <c r="V164" s="25">
        <v>15</v>
      </c>
      <c r="W164" s="25">
        <v>41</v>
      </c>
      <c r="X164" s="25">
        <f t="shared" si="112"/>
        <v>56</v>
      </c>
      <c r="Y164" s="25">
        <v>0</v>
      </c>
      <c r="Z164" s="25">
        <v>3</v>
      </c>
      <c r="AA164" s="25">
        <f t="shared" si="113"/>
        <v>3</v>
      </c>
    </row>
    <row r="165" spans="1:27" x14ac:dyDescent="0.2">
      <c r="A165" s="27" t="s">
        <v>303</v>
      </c>
      <c r="B165" s="28" t="s">
        <v>303</v>
      </c>
      <c r="C165" s="28" t="s">
        <v>304</v>
      </c>
      <c r="D165" s="24">
        <f t="shared" si="89"/>
        <v>6</v>
      </c>
      <c r="E165" s="24">
        <f t="shared" si="89"/>
        <v>9</v>
      </c>
      <c r="F165" s="24">
        <f t="shared" si="104"/>
        <v>15</v>
      </c>
      <c r="G165" s="25">
        <v>0</v>
      </c>
      <c r="H165" s="25">
        <v>0</v>
      </c>
      <c r="I165" s="25">
        <f t="shared" si="107"/>
        <v>0</v>
      </c>
      <c r="J165" s="25">
        <v>0</v>
      </c>
      <c r="K165" s="25">
        <v>0</v>
      </c>
      <c r="L165" s="25">
        <f t="shared" si="108"/>
        <v>0</v>
      </c>
      <c r="M165" s="25">
        <v>0</v>
      </c>
      <c r="N165" s="25">
        <v>0</v>
      </c>
      <c r="O165" s="25">
        <f t="shared" si="109"/>
        <v>0</v>
      </c>
      <c r="P165" s="25">
        <v>0</v>
      </c>
      <c r="Q165" s="25">
        <v>0</v>
      </c>
      <c r="R165" s="25">
        <f t="shared" si="110"/>
        <v>0</v>
      </c>
      <c r="S165" s="25">
        <v>0</v>
      </c>
      <c r="T165" s="25">
        <v>0</v>
      </c>
      <c r="U165" s="25">
        <f t="shared" si="111"/>
        <v>0</v>
      </c>
      <c r="V165" s="25">
        <v>1</v>
      </c>
      <c r="W165" s="25">
        <v>3</v>
      </c>
      <c r="X165" s="25">
        <f t="shared" si="112"/>
        <v>4</v>
      </c>
      <c r="Y165" s="25">
        <v>5</v>
      </c>
      <c r="Z165" s="25">
        <v>6</v>
      </c>
      <c r="AA165" s="25">
        <f t="shared" si="113"/>
        <v>11</v>
      </c>
    </row>
    <row r="166" spans="1:27" s="8" customFormat="1" x14ac:dyDescent="0.2">
      <c r="A166" s="27" t="s">
        <v>305</v>
      </c>
      <c r="B166" s="28" t="s">
        <v>305</v>
      </c>
      <c r="C166" s="28" t="s">
        <v>306</v>
      </c>
      <c r="D166" s="24">
        <f t="shared" si="89"/>
        <v>18</v>
      </c>
      <c r="E166" s="24">
        <f t="shared" si="89"/>
        <v>29</v>
      </c>
      <c r="F166" s="24">
        <f t="shared" si="104"/>
        <v>47</v>
      </c>
      <c r="G166" s="25">
        <v>1</v>
      </c>
      <c r="H166" s="25">
        <v>1</v>
      </c>
      <c r="I166" s="25">
        <f t="shared" si="107"/>
        <v>2</v>
      </c>
      <c r="J166" s="25">
        <v>2</v>
      </c>
      <c r="K166" s="25">
        <v>2</v>
      </c>
      <c r="L166" s="25">
        <f t="shared" si="108"/>
        <v>4</v>
      </c>
      <c r="M166" s="25">
        <v>1</v>
      </c>
      <c r="N166" s="25">
        <v>2</v>
      </c>
      <c r="O166" s="25">
        <f t="shared" si="109"/>
        <v>3</v>
      </c>
      <c r="P166" s="25">
        <v>1</v>
      </c>
      <c r="Q166" s="25">
        <v>3</v>
      </c>
      <c r="R166" s="25">
        <f t="shared" si="110"/>
        <v>4</v>
      </c>
      <c r="S166" s="25">
        <v>0</v>
      </c>
      <c r="T166" s="25">
        <v>0</v>
      </c>
      <c r="U166" s="25">
        <f t="shared" si="111"/>
        <v>0</v>
      </c>
      <c r="V166" s="25">
        <v>3</v>
      </c>
      <c r="W166" s="25">
        <v>6</v>
      </c>
      <c r="X166" s="25">
        <f t="shared" si="112"/>
        <v>9</v>
      </c>
      <c r="Y166" s="25">
        <v>10</v>
      </c>
      <c r="Z166" s="25">
        <v>15</v>
      </c>
      <c r="AA166" s="25">
        <f t="shared" si="113"/>
        <v>25</v>
      </c>
    </row>
  </sheetData>
  <mergeCells count="59">
    <mergeCell ref="A7:AA7"/>
    <mergeCell ref="A8:C10"/>
    <mergeCell ref="D8:F9"/>
    <mergeCell ref="G8:AA8"/>
    <mergeCell ref="G9:I9"/>
    <mergeCell ref="J9:L9"/>
    <mergeCell ref="M9:O9"/>
    <mergeCell ref="P9:R9"/>
    <mergeCell ref="S9:U9"/>
    <mergeCell ref="V9:X9"/>
    <mergeCell ref="Y9:AA9"/>
    <mergeCell ref="A1:AA1"/>
    <mergeCell ref="A2:AA2"/>
    <mergeCell ref="A3:AA3"/>
    <mergeCell ref="A5:AA5"/>
    <mergeCell ref="A6:AA6"/>
    <mergeCell ref="W4:Y4"/>
    <mergeCell ref="A17:C17"/>
    <mergeCell ref="A18:C18"/>
    <mergeCell ref="A29:C29"/>
    <mergeCell ref="A16:C16"/>
    <mergeCell ref="A11:C11"/>
    <mergeCell ref="A12:A15"/>
    <mergeCell ref="B12:C12"/>
    <mergeCell ref="B13:C13"/>
    <mergeCell ref="B14:C14"/>
    <mergeCell ref="B15:C15"/>
    <mergeCell ref="A50:C50"/>
    <mergeCell ref="A35:C35"/>
    <mergeCell ref="A48:C48"/>
    <mergeCell ref="A49:C49"/>
    <mergeCell ref="A30:C30"/>
    <mergeCell ref="A31:C31"/>
    <mergeCell ref="A33:C33"/>
    <mergeCell ref="A34:C34"/>
    <mergeCell ref="A108:C108"/>
    <mergeCell ref="A115:C115"/>
    <mergeCell ref="A117:C117"/>
    <mergeCell ref="A121:C121"/>
    <mergeCell ref="A62:C62"/>
    <mergeCell ref="A63:C63"/>
    <mergeCell ref="A64:C64"/>
    <mergeCell ref="A69:C69"/>
    <mergeCell ref="A98:C98"/>
    <mergeCell ref="A99:C99"/>
    <mergeCell ref="A100:C100"/>
    <mergeCell ref="A102:C102"/>
    <mergeCell ref="A70:C70"/>
    <mergeCell ref="A71:C71"/>
    <mergeCell ref="A94:C94"/>
    <mergeCell ref="A76:C76"/>
    <mergeCell ref="A126:C126"/>
    <mergeCell ref="A124:C124"/>
    <mergeCell ref="A155:C155"/>
    <mergeCell ref="A156:C156"/>
    <mergeCell ref="A157:C157"/>
    <mergeCell ref="A146:C146"/>
    <mergeCell ref="A125:C125"/>
    <mergeCell ref="A140:C140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71"/>
  <sheetViews>
    <sheetView zoomScaleNormal="100" zoomScalePageLayoutView="7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A1"/>
    </sheetView>
  </sheetViews>
  <sheetFormatPr defaultColWidth="9.140625" defaultRowHeight="12" outlineLevelRow="6" x14ac:dyDescent="0.25"/>
  <cols>
    <col min="1" max="1" width="7.85546875" style="10" customWidth="1"/>
    <col min="2" max="2" width="6.7109375" style="3" customWidth="1"/>
    <col min="3" max="3" width="34.7109375" style="3" customWidth="1"/>
    <col min="4" max="4" width="7" style="9" customWidth="1"/>
    <col min="5" max="6" width="8" style="9" customWidth="1"/>
    <col min="7" max="18" width="7" style="9" customWidth="1"/>
    <col min="19" max="19" width="4.7109375" style="9" customWidth="1"/>
    <col min="20" max="21" width="4.42578125" style="9" customWidth="1"/>
    <col min="22" max="22" width="4.7109375" style="9" customWidth="1"/>
    <col min="23" max="24" width="5.42578125" style="9" customWidth="1"/>
    <col min="25" max="25" width="4.42578125" style="9" customWidth="1"/>
    <col min="26" max="27" width="5.42578125" style="9" customWidth="1"/>
    <col min="28" max="16384" width="9.140625" style="3"/>
  </cols>
  <sheetData>
    <row r="1" spans="1:27" ht="15" x14ac:dyDescent="0.25">
      <c r="A1" s="145" t="s">
        <v>11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7" ht="12.75" x14ac:dyDescent="0.25">
      <c r="A2" s="146" t="s">
        <v>12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7" ht="12.75" x14ac:dyDescent="0.25">
      <c r="A3" s="146" t="s">
        <v>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27" ht="15" x14ac:dyDescent="0.2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55">
        <v>44145</v>
      </c>
      <c r="X4" s="156"/>
      <c r="Y4" s="156"/>
      <c r="Z4" s="2"/>
      <c r="AA4" s="33" t="s">
        <v>41</v>
      </c>
    </row>
    <row r="5" spans="1:27" ht="15" x14ac:dyDescent="0.25">
      <c r="A5" s="142" t="s">
        <v>42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</row>
    <row r="6" spans="1:27" ht="12.75" x14ac:dyDescent="0.25">
      <c r="A6" s="154" t="s">
        <v>307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</row>
    <row r="7" spans="1:27" x14ac:dyDescent="0.25">
      <c r="A7" s="141" t="s">
        <v>44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1:27" ht="15" x14ac:dyDescent="0.25">
      <c r="A8" s="172" t="s">
        <v>45</v>
      </c>
      <c r="B8" s="173"/>
      <c r="C8" s="174"/>
      <c r="D8" s="186" t="s">
        <v>16</v>
      </c>
      <c r="E8" s="187"/>
      <c r="F8" s="188"/>
      <c r="G8" s="166" t="s">
        <v>46</v>
      </c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8"/>
    </row>
    <row r="9" spans="1:27" ht="15" x14ac:dyDescent="0.25">
      <c r="A9" s="175"/>
      <c r="B9" s="176"/>
      <c r="C9" s="177"/>
      <c r="D9" s="189"/>
      <c r="E9" s="190"/>
      <c r="F9" s="191"/>
      <c r="G9" s="166" t="s">
        <v>17</v>
      </c>
      <c r="H9" s="167"/>
      <c r="I9" s="168"/>
      <c r="J9" s="166" t="s">
        <v>18</v>
      </c>
      <c r="K9" s="167"/>
      <c r="L9" s="168"/>
      <c r="M9" s="166" t="s">
        <v>19</v>
      </c>
      <c r="N9" s="167"/>
      <c r="O9" s="168"/>
      <c r="P9" s="166" t="s">
        <v>20</v>
      </c>
      <c r="Q9" s="167"/>
      <c r="R9" s="168"/>
      <c r="S9" s="169" t="s">
        <v>24</v>
      </c>
      <c r="T9" s="170"/>
      <c r="U9" s="171"/>
      <c r="V9" s="166" t="s">
        <v>47</v>
      </c>
      <c r="W9" s="167"/>
      <c r="X9" s="168"/>
      <c r="Y9" s="166" t="s">
        <v>48</v>
      </c>
      <c r="Z9" s="167"/>
      <c r="AA9" s="168"/>
    </row>
    <row r="10" spans="1:27" ht="15" x14ac:dyDescent="0.25">
      <c r="A10" s="178"/>
      <c r="B10" s="179"/>
      <c r="C10" s="180"/>
      <c r="D10" s="21" t="s">
        <v>26</v>
      </c>
      <c r="E10" s="21" t="s">
        <v>25</v>
      </c>
      <c r="F10" s="21" t="s">
        <v>49</v>
      </c>
      <c r="G10" s="21" t="s">
        <v>26</v>
      </c>
      <c r="H10" s="21" t="s">
        <v>25</v>
      </c>
      <c r="I10" s="21" t="s">
        <v>49</v>
      </c>
      <c r="J10" s="21" t="s">
        <v>26</v>
      </c>
      <c r="K10" s="21" t="s">
        <v>25</v>
      </c>
      <c r="L10" s="21" t="s">
        <v>49</v>
      </c>
      <c r="M10" s="21" t="s">
        <v>26</v>
      </c>
      <c r="N10" s="21" t="s">
        <v>25</v>
      </c>
      <c r="O10" s="21" t="s">
        <v>49</v>
      </c>
      <c r="P10" s="21" t="s">
        <v>26</v>
      </c>
      <c r="Q10" s="21" t="s">
        <v>25</v>
      </c>
      <c r="R10" s="21" t="s">
        <v>49</v>
      </c>
      <c r="S10" s="21" t="s">
        <v>26</v>
      </c>
      <c r="T10" s="21" t="s">
        <v>25</v>
      </c>
      <c r="U10" s="21" t="s">
        <v>49</v>
      </c>
      <c r="V10" s="21" t="s">
        <v>26</v>
      </c>
      <c r="W10" s="21" t="s">
        <v>25</v>
      </c>
      <c r="X10" s="21" t="s">
        <v>49</v>
      </c>
      <c r="Y10" s="21" t="s">
        <v>26</v>
      </c>
      <c r="Z10" s="21" t="s">
        <v>25</v>
      </c>
      <c r="AA10" s="21" t="s">
        <v>49</v>
      </c>
    </row>
    <row r="11" spans="1:27" s="1" customFormat="1" ht="15" x14ac:dyDescent="0.25">
      <c r="A11" s="151" t="s">
        <v>50</v>
      </c>
      <c r="B11" s="151"/>
      <c r="C11" s="151"/>
      <c r="D11" s="23">
        <f t="shared" ref="D11:D16" si="0">G11+J11+M11+P11+S11+V11+Y11</f>
        <v>5160</v>
      </c>
      <c r="E11" s="23">
        <f t="shared" ref="E11:E16" si="1">H11+K11+N11+Q11+T11+W11+Z11</f>
        <v>8312</v>
      </c>
      <c r="F11" s="23">
        <f t="shared" ref="F11:F16" si="2">I11+L11+O11+R11+U11+X11+AA11</f>
        <v>13472</v>
      </c>
      <c r="G11" s="23">
        <f t="shared" ref="G11:AA11" si="3">SUM(G12:G16)</f>
        <v>1336</v>
      </c>
      <c r="H11" s="23">
        <f t="shared" si="3"/>
        <v>1959</v>
      </c>
      <c r="I11" s="23">
        <f t="shared" si="3"/>
        <v>3295</v>
      </c>
      <c r="J11" s="23">
        <f t="shared" si="3"/>
        <v>1333</v>
      </c>
      <c r="K11" s="23">
        <f t="shared" si="3"/>
        <v>2122</v>
      </c>
      <c r="L11" s="23">
        <f t="shared" si="3"/>
        <v>3455</v>
      </c>
      <c r="M11" s="23">
        <f t="shared" si="3"/>
        <v>971</v>
      </c>
      <c r="N11" s="23">
        <f t="shared" si="3"/>
        <v>1472</v>
      </c>
      <c r="O11" s="23">
        <f t="shared" si="3"/>
        <v>2443</v>
      </c>
      <c r="P11" s="23">
        <f t="shared" si="3"/>
        <v>1370</v>
      </c>
      <c r="Q11" s="23">
        <f t="shared" si="3"/>
        <v>2504</v>
      </c>
      <c r="R11" s="23">
        <f t="shared" si="3"/>
        <v>3874</v>
      </c>
      <c r="S11" s="23">
        <f t="shared" si="3"/>
        <v>16</v>
      </c>
      <c r="T11" s="23">
        <f t="shared" si="3"/>
        <v>32</v>
      </c>
      <c r="U11" s="23">
        <f t="shared" si="3"/>
        <v>48</v>
      </c>
      <c r="V11" s="23">
        <f t="shared" si="3"/>
        <v>95</v>
      </c>
      <c r="W11" s="23">
        <f t="shared" si="3"/>
        <v>161</v>
      </c>
      <c r="X11" s="23">
        <f t="shared" si="3"/>
        <v>256</v>
      </c>
      <c r="Y11" s="23">
        <f t="shared" si="3"/>
        <v>39</v>
      </c>
      <c r="Z11" s="23">
        <f t="shared" si="3"/>
        <v>62</v>
      </c>
      <c r="AA11" s="23">
        <f t="shared" si="3"/>
        <v>101</v>
      </c>
    </row>
    <row r="12" spans="1:27" s="1" customFormat="1" ht="15" x14ac:dyDescent="0.2">
      <c r="A12" s="181">
        <v>5</v>
      </c>
      <c r="B12" s="184" t="s">
        <v>51</v>
      </c>
      <c r="C12" s="185"/>
      <c r="D12" s="24">
        <f t="shared" si="0"/>
        <v>4878</v>
      </c>
      <c r="E12" s="24">
        <f t="shared" si="1"/>
        <v>8037</v>
      </c>
      <c r="F12" s="24">
        <f t="shared" si="2"/>
        <v>12915</v>
      </c>
      <c r="G12" s="25">
        <f t="shared" ref="G12:AA12" si="4">G19+G32+G36+G51+G65+G71+G101+G128</f>
        <v>1194</v>
      </c>
      <c r="H12" s="25">
        <f t="shared" si="4"/>
        <v>1850</v>
      </c>
      <c r="I12" s="25">
        <f t="shared" si="4"/>
        <v>3044</v>
      </c>
      <c r="J12" s="25">
        <f t="shared" si="4"/>
        <v>1273</v>
      </c>
      <c r="K12" s="25">
        <f t="shared" si="4"/>
        <v>2080</v>
      </c>
      <c r="L12" s="25">
        <f t="shared" si="4"/>
        <v>3353</v>
      </c>
      <c r="M12" s="25">
        <f t="shared" si="4"/>
        <v>963</v>
      </c>
      <c r="N12" s="25">
        <f t="shared" si="4"/>
        <v>1467</v>
      </c>
      <c r="O12" s="25">
        <f t="shared" si="4"/>
        <v>2430</v>
      </c>
      <c r="P12" s="25">
        <f t="shared" si="4"/>
        <v>1366</v>
      </c>
      <c r="Q12" s="25">
        <f t="shared" si="4"/>
        <v>2495</v>
      </c>
      <c r="R12" s="25">
        <f t="shared" si="4"/>
        <v>3861</v>
      </c>
      <c r="S12" s="25">
        <f t="shared" si="4"/>
        <v>16</v>
      </c>
      <c r="T12" s="25">
        <f t="shared" si="4"/>
        <v>32</v>
      </c>
      <c r="U12" s="25">
        <f t="shared" si="4"/>
        <v>48</v>
      </c>
      <c r="V12" s="25">
        <f t="shared" si="4"/>
        <v>66</v>
      </c>
      <c r="W12" s="25">
        <f t="shared" si="4"/>
        <v>113</v>
      </c>
      <c r="X12" s="25">
        <f t="shared" si="4"/>
        <v>179</v>
      </c>
      <c r="Y12" s="25">
        <f t="shared" si="4"/>
        <v>0</v>
      </c>
      <c r="Z12" s="25">
        <f t="shared" si="4"/>
        <v>0</v>
      </c>
      <c r="AA12" s="25">
        <f t="shared" si="4"/>
        <v>0</v>
      </c>
    </row>
    <row r="13" spans="1:27" s="1" customFormat="1" ht="15" x14ac:dyDescent="0.2">
      <c r="A13" s="182"/>
      <c r="B13" s="184" t="s">
        <v>308</v>
      </c>
      <c r="C13" s="185"/>
      <c r="D13" s="24">
        <f t="shared" si="0"/>
        <v>4</v>
      </c>
      <c r="E13" s="24">
        <f t="shared" si="1"/>
        <v>5</v>
      </c>
      <c r="F13" s="24">
        <f t="shared" si="2"/>
        <v>9</v>
      </c>
      <c r="G13" s="25">
        <f t="shared" ref="G13:AA13" si="5">G124</f>
        <v>4</v>
      </c>
      <c r="H13" s="25">
        <f t="shared" si="5"/>
        <v>1</v>
      </c>
      <c r="I13" s="25">
        <f t="shared" si="5"/>
        <v>5</v>
      </c>
      <c r="J13" s="25">
        <f t="shared" si="5"/>
        <v>0</v>
      </c>
      <c r="K13" s="25">
        <f t="shared" si="5"/>
        <v>1</v>
      </c>
      <c r="L13" s="25">
        <f t="shared" si="5"/>
        <v>1</v>
      </c>
      <c r="M13" s="25">
        <f t="shared" si="5"/>
        <v>0</v>
      </c>
      <c r="N13" s="25">
        <f t="shared" si="5"/>
        <v>1</v>
      </c>
      <c r="O13" s="25">
        <f t="shared" si="5"/>
        <v>1</v>
      </c>
      <c r="P13" s="25">
        <f t="shared" si="5"/>
        <v>0</v>
      </c>
      <c r="Q13" s="25">
        <f t="shared" si="5"/>
        <v>2</v>
      </c>
      <c r="R13" s="25">
        <f t="shared" si="5"/>
        <v>2</v>
      </c>
      <c r="S13" s="25">
        <f t="shared" si="5"/>
        <v>0</v>
      </c>
      <c r="T13" s="25">
        <f t="shared" si="5"/>
        <v>0</v>
      </c>
      <c r="U13" s="25">
        <f t="shared" si="5"/>
        <v>0</v>
      </c>
      <c r="V13" s="25">
        <f t="shared" si="5"/>
        <v>0</v>
      </c>
      <c r="W13" s="25">
        <f t="shared" si="5"/>
        <v>0</v>
      </c>
      <c r="X13" s="25">
        <f t="shared" si="5"/>
        <v>0</v>
      </c>
      <c r="Y13" s="25">
        <f t="shared" si="5"/>
        <v>0</v>
      </c>
      <c r="Z13" s="25">
        <f t="shared" si="5"/>
        <v>0</v>
      </c>
      <c r="AA13" s="25">
        <f t="shared" si="5"/>
        <v>0</v>
      </c>
    </row>
    <row r="14" spans="1:27" s="1" customFormat="1" ht="15" x14ac:dyDescent="0.2">
      <c r="A14" s="182"/>
      <c r="B14" s="164" t="s">
        <v>309</v>
      </c>
      <c r="C14" s="165"/>
      <c r="D14" s="24">
        <f t="shared" si="0"/>
        <v>144</v>
      </c>
      <c r="E14" s="24">
        <f t="shared" si="1"/>
        <v>136</v>
      </c>
      <c r="F14" s="24">
        <f t="shared" si="2"/>
        <v>280</v>
      </c>
      <c r="G14" s="25">
        <f t="shared" ref="G14:AA14" si="6">G103+G110</f>
        <v>107</v>
      </c>
      <c r="H14" s="25">
        <f t="shared" si="6"/>
        <v>105</v>
      </c>
      <c r="I14" s="25">
        <f t="shared" si="6"/>
        <v>212</v>
      </c>
      <c r="J14" s="25">
        <f t="shared" si="6"/>
        <v>33</v>
      </c>
      <c r="K14" s="25">
        <f t="shared" si="6"/>
        <v>30</v>
      </c>
      <c r="L14" s="25">
        <f t="shared" si="6"/>
        <v>63</v>
      </c>
      <c r="M14" s="25">
        <f t="shared" si="6"/>
        <v>3</v>
      </c>
      <c r="N14" s="25">
        <f t="shared" si="6"/>
        <v>0</v>
      </c>
      <c r="O14" s="25">
        <f t="shared" si="6"/>
        <v>3</v>
      </c>
      <c r="P14" s="25">
        <f t="shared" si="6"/>
        <v>1</v>
      </c>
      <c r="Q14" s="25">
        <f t="shared" si="6"/>
        <v>1</v>
      </c>
      <c r="R14" s="25">
        <f t="shared" si="6"/>
        <v>2</v>
      </c>
      <c r="S14" s="25">
        <f t="shared" si="6"/>
        <v>0</v>
      </c>
      <c r="T14" s="25">
        <f t="shared" si="6"/>
        <v>0</v>
      </c>
      <c r="U14" s="25">
        <f t="shared" si="6"/>
        <v>0</v>
      </c>
      <c r="V14" s="25">
        <f t="shared" si="6"/>
        <v>0</v>
      </c>
      <c r="W14" s="25">
        <f t="shared" si="6"/>
        <v>0</v>
      </c>
      <c r="X14" s="25">
        <f t="shared" si="6"/>
        <v>0</v>
      </c>
      <c r="Y14" s="25">
        <f t="shared" si="6"/>
        <v>0</v>
      </c>
      <c r="Z14" s="25">
        <f t="shared" si="6"/>
        <v>0</v>
      </c>
      <c r="AA14" s="25">
        <f t="shared" si="6"/>
        <v>0</v>
      </c>
    </row>
    <row r="15" spans="1:27" s="1" customFormat="1" ht="15" x14ac:dyDescent="0.2">
      <c r="A15" s="182"/>
      <c r="B15" s="184" t="s">
        <v>53</v>
      </c>
      <c r="C15" s="185"/>
      <c r="D15" s="24">
        <f t="shared" si="0"/>
        <v>59</v>
      </c>
      <c r="E15" s="24">
        <f t="shared" si="1"/>
        <v>9</v>
      </c>
      <c r="F15" s="24">
        <f t="shared" si="2"/>
        <v>68</v>
      </c>
      <c r="G15" s="25">
        <f t="shared" ref="G15:AA15" si="7">G118+G120</f>
        <v>29</v>
      </c>
      <c r="H15" s="25">
        <f t="shared" si="7"/>
        <v>2</v>
      </c>
      <c r="I15" s="25">
        <f t="shared" si="7"/>
        <v>31</v>
      </c>
      <c r="J15" s="25">
        <f t="shared" si="7"/>
        <v>25</v>
      </c>
      <c r="K15" s="25">
        <f t="shared" si="7"/>
        <v>5</v>
      </c>
      <c r="L15" s="25">
        <f t="shared" si="7"/>
        <v>30</v>
      </c>
      <c r="M15" s="25">
        <f t="shared" si="7"/>
        <v>3</v>
      </c>
      <c r="N15" s="25">
        <f t="shared" si="7"/>
        <v>1</v>
      </c>
      <c r="O15" s="25">
        <f t="shared" si="7"/>
        <v>4</v>
      </c>
      <c r="P15" s="25">
        <f t="shared" si="7"/>
        <v>2</v>
      </c>
      <c r="Q15" s="25">
        <f t="shared" si="7"/>
        <v>1</v>
      </c>
      <c r="R15" s="25">
        <f t="shared" si="7"/>
        <v>3</v>
      </c>
      <c r="S15" s="25">
        <f t="shared" si="7"/>
        <v>0</v>
      </c>
      <c r="T15" s="25">
        <f t="shared" si="7"/>
        <v>0</v>
      </c>
      <c r="U15" s="25">
        <f t="shared" si="7"/>
        <v>0</v>
      </c>
      <c r="V15" s="25">
        <f t="shared" si="7"/>
        <v>0</v>
      </c>
      <c r="W15" s="25">
        <f t="shared" si="7"/>
        <v>0</v>
      </c>
      <c r="X15" s="25">
        <f t="shared" si="7"/>
        <v>0</v>
      </c>
      <c r="Y15" s="25">
        <f t="shared" si="7"/>
        <v>0</v>
      </c>
      <c r="Z15" s="25">
        <f t="shared" si="7"/>
        <v>0</v>
      </c>
      <c r="AA15" s="25">
        <f t="shared" si="7"/>
        <v>0</v>
      </c>
    </row>
    <row r="16" spans="1:27" s="1" customFormat="1" ht="15" x14ac:dyDescent="0.2">
      <c r="A16" s="183"/>
      <c r="B16" s="184" t="s">
        <v>48</v>
      </c>
      <c r="C16" s="185"/>
      <c r="D16" s="24">
        <f t="shared" si="0"/>
        <v>75</v>
      </c>
      <c r="E16" s="24">
        <f t="shared" si="1"/>
        <v>125</v>
      </c>
      <c r="F16" s="24">
        <f t="shared" si="2"/>
        <v>200</v>
      </c>
      <c r="G16" s="25">
        <f t="shared" ref="G16:AA16" si="8">G161</f>
        <v>2</v>
      </c>
      <c r="H16" s="25">
        <f t="shared" si="8"/>
        <v>1</v>
      </c>
      <c r="I16" s="25">
        <f t="shared" si="8"/>
        <v>3</v>
      </c>
      <c r="J16" s="25">
        <f t="shared" si="8"/>
        <v>2</v>
      </c>
      <c r="K16" s="25">
        <f t="shared" si="8"/>
        <v>6</v>
      </c>
      <c r="L16" s="25">
        <f t="shared" si="8"/>
        <v>8</v>
      </c>
      <c r="M16" s="25">
        <f t="shared" si="8"/>
        <v>2</v>
      </c>
      <c r="N16" s="25">
        <f t="shared" si="8"/>
        <v>3</v>
      </c>
      <c r="O16" s="25">
        <f t="shared" si="8"/>
        <v>5</v>
      </c>
      <c r="P16" s="25">
        <f t="shared" si="8"/>
        <v>1</v>
      </c>
      <c r="Q16" s="25">
        <f t="shared" si="8"/>
        <v>5</v>
      </c>
      <c r="R16" s="25">
        <f t="shared" si="8"/>
        <v>6</v>
      </c>
      <c r="S16" s="25">
        <f t="shared" si="8"/>
        <v>0</v>
      </c>
      <c r="T16" s="25">
        <f t="shared" si="8"/>
        <v>0</v>
      </c>
      <c r="U16" s="25">
        <f t="shared" si="8"/>
        <v>0</v>
      </c>
      <c r="V16" s="25">
        <f t="shared" si="8"/>
        <v>29</v>
      </c>
      <c r="W16" s="25">
        <f t="shared" si="8"/>
        <v>48</v>
      </c>
      <c r="X16" s="25">
        <f t="shared" si="8"/>
        <v>77</v>
      </c>
      <c r="Y16" s="25">
        <f t="shared" si="8"/>
        <v>39</v>
      </c>
      <c r="Z16" s="25">
        <f t="shared" si="8"/>
        <v>62</v>
      </c>
      <c r="AA16" s="25">
        <f t="shared" si="8"/>
        <v>101</v>
      </c>
    </row>
    <row r="17" spans="1:27" outlineLevel="3" x14ac:dyDescent="0.2">
      <c r="A17" s="161" t="s">
        <v>310</v>
      </c>
      <c r="B17" s="161"/>
      <c r="C17" s="161"/>
      <c r="D17" s="24">
        <f t="shared" ref="D17:AA17" si="9">SUBTOTAL(9,D20:D29)</f>
        <v>1113</v>
      </c>
      <c r="E17" s="24">
        <f t="shared" si="9"/>
        <v>1108</v>
      </c>
      <c r="F17" s="24">
        <f t="shared" si="9"/>
        <v>2221</v>
      </c>
      <c r="G17" s="24">
        <f t="shared" si="9"/>
        <v>317</v>
      </c>
      <c r="H17" s="24">
        <f t="shared" si="9"/>
        <v>297</v>
      </c>
      <c r="I17" s="24">
        <f t="shared" si="9"/>
        <v>614</v>
      </c>
      <c r="J17" s="24">
        <f t="shared" si="9"/>
        <v>288</v>
      </c>
      <c r="K17" s="24">
        <f t="shared" si="9"/>
        <v>280</v>
      </c>
      <c r="L17" s="24">
        <f t="shared" si="9"/>
        <v>568</v>
      </c>
      <c r="M17" s="24">
        <f t="shared" si="9"/>
        <v>217</v>
      </c>
      <c r="N17" s="24">
        <f t="shared" si="9"/>
        <v>181</v>
      </c>
      <c r="O17" s="24">
        <f t="shared" si="9"/>
        <v>398</v>
      </c>
      <c r="P17" s="24">
        <f t="shared" si="9"/>
        <v>264</v>
      </c>
      <c r="Q17" s="24">
        <f t="shared" si="9"/>
        <v>319</v>
      </c>
      <c r="R17" s="24">
        <f t="shared" si="9"/>
        <v>583</v>
      </c>
      <c r="S17" s="24">
        <f t="shared" si="9"/>
        <v>1</v>
      </c>
      <c r="T17" s="24">
        <f t="shared" si="9"/>
        <v>2</v>
      </c>
      <c r="U17" s="24">
        <f t="shared" si="9"/>
        <v>3</v>
      </c>
      <c r="V17" s="24">
        <f t="shared" si="9"/>
        <v>26</v>
      </c>
      <c r="W17" s="24">
        <f t="shared" si="9"/>
        <v>29</v>
      </c>
      <c r="X17" s="24">
        <f t="shared" si="9"/>
        <v>55</v>
      </c>
      <c r="Y17" s="24">
        <f t="shared" si="9"/>
        <v>0</v>
      </c>
      <c r="Z17" s="24">
        <f t="shared" si="9"/>
        <v>0</v>
      </c>
      <c r="AA17" s="24">
        <f t="shared" si="9"/>
        <v>0</v>
      </c>
    </row>
    <row r="18" spans="1:27" outlineLevel="4" x14ac:dyDescent="0.2">
      <c r="A18" s="161" t="s">
        <v>38</v>
      </c>
      <c r="B18" s="161"/>
      <c r="C18" s="161"/>
      <c r="D18" s="24">
        <f t="shared" ref="D18:AA18" si="10">SUBTOTAL(9,D20:D29)</f>
        <v>1113</v>
      </c>
      <c r="E18" s="24">
        <f t="shared" si="10"/>
        <v>1108</v>
      </c>
      <c r="F18" s="24">
        <f t="shared" si="10"/>
        <v>2221</v>
      </c>
      <c r="G18" s="24">
        <f t="shared" si="10"/>
        <v>317</v>
      </c>
      <c r="H18" s="24">
        <f t="shared" si="10"/>
        <v>297</v>
      </c>
      <c r="I18" s="24">
        <f t="shared" si="10"/>
        <v>614</v>
      </c>
      <c r="J18" s="24">
        <f t="shared" si="10"/>
        <v>288</v>
      </c>
      <c r="K18" s="24">
        <f t="shared" si="10"/>
        <v>280</v>
      </c>
      <c r="L18" s="24">
        <f t="shared" si="10"/>
        <v>568</v>
      </c>
      <c r="M18" s="24">
        <f t="shared" si="10"/>
        <v>217</v>
      </c>
      <c r="N18" s="24">
        <f t="shared" si="10"/>
        <v>181</v>
      </c>
      <c r="O18" s="24">
        <f t="shared" si="10"/>
        <v>398</v>
      </c>
      <c r="P18" s="24">
        <f t="shared" si="10"/>
        <v>264</v>
      </c>
      <c r="Q18" s="24">
        <f t="shared" si="10"/>
        <v>319</v>
      </c>
      <c r="R18" s="24">
        <f t="shared" si="10"/>
        <v>583</v>
      </c>
      <c r="S18" s="24">
        <f t="shared" si="10"/>
        <v>1</v>
      </c>
      <c r="T18" s="24">
        <f t="shared" si="10"/>
        <v>2</v>
      </c>
      <c r="U18" s="24">
        <f t="shared" si="10"/>
        <v>3</v>
      </c>
      <c r="V18" s="24">
        <f t="shared" si="10"/>
        <v>26</v>
      </c>
      <c r="W18" s="24">
        <f t="shared" si="10"/>
        <v>29</v>
      </c>
      <c r="X18" s="24">
        <f t="shared" si="10"/>
        <v>55</v>
      </c>
      <c r="Y18" s="24">
        <f t="shared" si="10"/>
        <v>0</v>
      </c>
      <c r="Z18" s="24">
        <f t="shared" si="10"/>
        <v>0</v>
      </c>
      <c r="AA18" s="24">
        <f t="shared" si="10"/>
        <v>0</v>
      </c>
    </row>
    <row r="19" spans="1:27" outlineLevel="5" x14ac:dyDescent="0.2">
      <c r="A19" s="163" t="s">
        <v>51</v>
      </c>
      <c r="B19" s="163"/>
      <c r="C19" s="163"/>
      <c r="D19" s="24">
        <f t="shared" ref="D19:AA19" si="11">SUBTOTAL(9,D20:D29)</f>
        <v>1113</v>
      </c>
      <c r="E19" s="24">
        <f t="shared" si="11"/>
        <v>1108</v>
      </c>
      <c r="F19" s="24">
        <f t="shared" si="11"/>
        <v>2221</v>
      </c>
      <c r="G19" s="24">
        <f t="shared" si="11"/>
        <v>317</v>
      </c>
      <c r="H19" s="24">
        <f t="shared" si="11"/>
        <v>297</v>
      </c>
      <c r="I19" s="24">
        <f t="shared" si="11"/>
        <v>614</v>
      </c>
      <c r="J19" s="24">
        <f t="shared" si="11"/>
        <v>288</v>
      </c>
      <c r="K19" s="24">
        <f t="shared" si="11"/>
        <v>280</v>
      </c>
      <c r="L19" s="24">
        <f t="shared" si="11"/>
        <v>568</v>
      </c>
      <c r="M19" s="24">
        <f t="shared" si="11"/>
        <v>217</v>
      </c>
      <c r="N19" s="24">
        <f t="shared" si="11"/>
        <v>181</v>
      </c>
      <c r="O19" s="24">
        <f t="shared" si="11"/>
        <v>398</v>
      </c>
      <c r="P19" s="24">
        <f t="shared" si="11"/>
        <v>264</v>
      </c>
      <c r="Q19" s="24">
        <f t="shared" si="11"/>
        <v>319</v>
      </c>
      <c r="R19" s="24">
        <f t="shared" si="11"/>
        <v>583</v>
      </c>
      <c r="S19" s="24">
        <f t="shared" si="11"/>
        <v>1</v>
      </c>
      <c r="T19" s="24">
        <f t="shared" si="11"/>
        <v>2</v>
      </c>
      <c r="U19" s="24">
        <f t="shared" si="11"/>
        <v>3</v>
      </c>
      <c r="V19" s="24">
        <f t="shared" si="11"/>
        <v>26</v>
      </c>
      <c r="W19" s="24">
        <f t="shared" si="11"/>
        <v>29</v>
      </c>
      <c r="X19" s="24">
        <f t="shared" si="11"/>
        <v>55</v>
      </c>
      <c r="Y19" s="24">
        <f t="shared" si="11"/>
        <v>0</v>
      </c>
      <c r="Z19" s="24">
        <f t="shared" si="11"/>
        <v>0</v>
      </c>
      <c r="AA19" s="24">
        <f t="shared" si="11"/>
        <v>0</v>
      </c>
    </row>
    <row r="20" spans="1:27" outlineLevel="6" x14ac:dyDescent="0.2">
      <c r="A20" s="26">
        <v>52.010100000000001</v>
      </c>
      <c r="B20" s="25" t="s">
        <v>55</v>
      </c>
      <c r="C20" s="25" t="s">
        <v>56</v>
      </c>
      <c r="D20" s="24">
        <f t="shared" ref="D20:D29" si="12">G20+J20+M20+P20+S20+V20+Y20</f>
        <v>115</v>
      </c>
      <c r="E20" s="24">
        <f t="shared" ref="E20:E29" si="13">H20+K20+N20+Q20+T20+W20+Z20</f>
        <v>92</v>
      </c>
      <c r="F20" s="24">
        <f t="shared" ref="F20:F29" si="14">I20+L20+O20+R20+U20+X20+AA20</f>
        <v>207</v>
      </c>
      <c r="G20" s="25">
        <v>57</v>
      </c>
      <c r="H20" s="25">
        <v>43</v>
      </c>
      <c r="I20" s="25">
        <v>100</v>
      </c>
      <c r="J20" s="25">
        <v>36</v>
      </c>
      <c r="K20" s="25">
        <v>32</v>
      </c>
      <c r="L20" s="25">
        <v>68</v>
      </c>
      <c r="M20" s="25">
        <v>11</v>
      </c>
      <c r="N20" s="25">
        <v>9</v>
      </c>
      <c r="O20" s="25">
        <v>20</v>
      </c>
      <c r="P20" s="25">
        <v>10</v>
      </c>
      <c r="Q20" s="25">
        <v>7</v>
      </c>
      <c r="R20" s="25">
        <v>17</v>
      </c>
      <c r="S20" s="25"/>
      <c r="T20" s="25">
        <v>1</v>
      </c>
      <c r="U20" s="25">
        <v>1</v>
      </c>
      <c r="V20" s="25">
        <v>1</v>
      </c>
      <c r="W20" s="25"/>
      <c r="X20" s="25">
        <v>1</v>
      </c>
      <c r="Y20" s="25"/>
      <c r="Z20" s="25"/>
      <c r="AA20" s="25"/>
    </row>
    <row r="21" spans="1:27" outlineLevel="6" x14ac:dyDescent="0.2">
      <c r="A21" s="26">
        <v>52.020499999999998</v>
      </c>
      <c r="B21" s="25" t="s">
        <v>57</v>
      </c>
      <c r="C21" s="25" t="s">
        <v>58</v>
      </c>
      <c r="D21" s="24">
        <f t="shared" si="12"/>
        <v>33</v>
      </c>
      <c r="E21" s="24">
        <f t="shared" si="13"/>
        <v>31</v>
      </c>
      <c r="F21" s="24">
        <f t="shared" si="14"/>
        <v>64</v>
      </c>
      <c r="G21" s="25">
        <v>15</v>
      </c>
      <c r="H21" s="25">
        <v>13</v>
      </c>
      <c r="I21" s="25">
        <v>28</v>
      </c>
      <c r="J21" s="25">
        <v>6</v>
      </c>
      <c r="K21" s="25">
        <v>6</v>
      </c>
      <c r="L21" s="25">
        <v>12</v>
      </c>
      <c r="M21" s="25">
        <v>3</v>
      </c>
      <c r="N21" s="25">
        <v>5</v>
      </c>
      <c r="O21" s="25">
        <v>8</v>
      </c>
      <c r="P21" s="25">
        <v>9</v>
      </c>
      <c r="Q21" s="25">
        <v>6</v>
      </c>
      <c r="R21" s="25">
        <v>15</v>
      </c>
      <c r="S21" s="25"/>
      <c r="T21" s="25"/>
      <c r="U21" s="25"/>
      <c r="V21" s="25"/>
      <c r="W21" s="25">
        <v>1</v>
      </c>
      <c r="X21" s="25">
        <v>1</v>
      </c>
      <c r="Y21" s="25"/>
      <c r="Z21" s="25"/>
      <c r="AA21" s="25"/>
    </row>
    <row r="22" spans="1:27" outlineLevel="6" x14ac:dyDescent="0.2">
      <c r="A22" s="26">
        <v>52.030099999999997</v>
      </c>
      <c r="B22" s="25" t="s">
        <v>59</v>
      </c>
      <c r="C22" s="25" t="s">
        <v>60</v>
      </c>
      <c r="D22" s="24">
        <f t="shared" si="12"/>
        <v>430</v>
      </c>
      <c r="E22" s="24">
        <f t="shared" si="13"/>
        <v>428</v>
      </c>
      <c r="F22" s="24">
        <f t="shared" si="14"/>
        <v>858</v>
      </c>
      <c r="G22" s="25">
        <v>102</v>
      </c>
      <c r="H22" s="25">
        <v>85</v>
      </c>
      <c r="I22" s="25">
        <v>187</v>
      </c>
      <c r="J22" s="25">
        <v>100</v>
      </c>
      <c r="K22" s="25">
        <v>94</v>
      </c>
      <c r="L22" s="25">
        <v>194</v>
      </c>
      <c r="M22" s="25">
        <v>99</v>
      </c>
      <c r="N22" s="25">
        <v>87</v>
      </c>
      <c r="O22" s="25">
        <v>186</v>
      </c>
      <c r="P22" s="25">
        <v>109</v>
      </c>
      <c r="Q22" s="25">
        <v>146</v>
      </c>
      <c r="R22" s="25">
        <v>255</v>
      </c>
      <c r="S22" s="25"/>
      <c r="T22" s="25"/>
      <c r="U22" s="25"/>
      <c r="V22" s="25">
        <v>20</v>
      </c>
      <c r="W22" s="25">
        <v>16</v>
      </c>
      <c r="X22" s="25">
        <v>36</v>
      </c>
      <c r="Y22" s="25"/>
      <c r="Z22" s="25"/>
      <c r="AA22" s="25"/>
    </row>
    <row r="23" spans="1:27" outlineLevel="6" x14ac:dyDescent="0.2">
      <c r="A23" s="26">
        <v>53.040199999999999</v>
      </c>
      <c r="B23" s="25" t="s">
        <v>311</v>
      </c>
      <c r="C23" s="25" t="s">
        <v>312</v>
      </c>
      <c r="D23" s="24">
        <f t="shared" si="12"/>
        <v>60</v>
      </c>
      <c r="E23" s="24">
        <f t="shared" si="13"/>
        <v>119</v>
      </c>
      <c r="F23" s="24">
        <f t="shared" si="14"/>
        <v>179</v>
      </c>
      <c r="G23" s="25">
        <v>33</v>
      </c>
      <c r="H23" s="25">
        <v>51</v>
      </c>
      <c r="I23" s="25">
        <v>84</v>
      </c>
      <c r="J23" s="25">
        <v>14</v>
      </c>
      <c r="K23" s="25">
        <v>28</v>
      </c>
      <c r="L23" s="25">
        <v>42</v>
      </c>
      <c r="M23" s="25">
        <v>7</v>
      </c>
      <c r="N23" s="25">
        <v>18</v>
      </c>
      <c r="O23" s="25">
        <v>25</v>
      </c>
      <c r="P23" s="25">
        <v>5</v>
      </c>
      <c r="Q23" s="25">
        <v>19</v>
      </c>
      <c r="R23" s="25">
        <v>24</v>
      </c>
      <c r="S23" s="25"/>
      <c r="T23" s="25"/>
      <c r="U23" s="25"/>
      <c r="V23" s="25">
        <v>1</v>
      </c>
      <c r="W23" s="25">
        <v>3</v>
      </c>
      <c r="X23" s="25">
        <v>4</v>
      </c>
      <c r="Y23" s="25"/>
      <c r="Z23" s="25"/>
      <c r="AA23" s="25"/>
    </row>
    <row r="24" spans="1:27" outlineLevel="6" x14ac:dyDescent="0.2">
      <c r="A24" s="26">
        <v>52.060099999999998</v>
      </c>
      <c r="B24" s="25" t="s">
        <v>63</v>
      </c>
      <c r="C24" s="25" t="s">
        <v>64</v>
      </c>
      <c r="D24" s="24">
        <f t="shared" si="12"/>
        <v>26</v>
      </c>
      <c r="E24" s="24">
        <f t="shared" si="13"/>
        <v>14</v>
      </c>
      <c r="F24" s="24">
        <f t="shared" si="14"/>
        <v>40</v>
      </c>
      <c r="G24" s="25">
        <v>13</v>
      </c>
      <c r="H24" s="25">
        <v>6</v>
      </c>
      <c r="I24" s="25">
        <v>19</v>
      </c>
      <c r="J24" s="25">
        <v>8</v>
      </c>
      <c r="K24" s="25">
        <v>6</v>
      </c>
      <c r="L24" s="25">
        <v>14</v>
      </c>
      <c r="M24" s="25">
        <v>2</v>
      </c>
      <c r="N24" s="25">
        <v>1</v>
      </c>
      <c r="O24" s="25">
        <v>3</v>
      </c>
      <c r="P24" s="25">
        <v>3</v>
      </c>
      <c r="Q24" s="25">
        <v>1</v>
      </c>
      <c r="R24" s="25">
        <v>4</v>
      </c>
      <c r="S24" s="25"/>
      <c r="T24" s="25"/>
      <c r="U24" s="25"/>
      <c r="V24" s="25"/>
      <c r="W24" s="25"/>
      <c r="X24" s="25"/>
      <c r="Y24" s="25"/>
      <c r="Z24" s="25"/>
      <c r="AA24" s="25"/>
    </row>
    <row r="25" spans="1:27" outlineLevel="6" x14ac:dyDescent="0.2">
      <c r="A25" s="26">
        <v>52.080100000000002</v>
      </c>
      <c r="B25" s="25" t="s">
        <v>65</v>
      </c>
      <c r="C25" s="25" t="s">
        <v>66</v>
      </c>
      <c r="D25" s="24">
        <f t="shared" si="12"/>
        <v>150</v>
      </c>
      <c r="E25" s="24">
        <f t="shared" si="13"/>
        <v>70</v>
      </c>
      <c r="F25" s="24">
        <f t="shared" si="14"/>
        <v>220</v>
      </c>
      <c r="G25" s="25">
        <v>32</v>
      </c>
      <c r="H25" s="25">
        <v>17</v>
      </c>
      <c r="I25" s="25">
        <v>49</v>
      </c>
      <c r="J25" s="25">
        <v>33</v>
      </c>
      <c r="K25" s="25">
        <v>22</v>
      </c>
      <c r="L25" s="25">
        <v>55</v>
      </c>
      <c r="M25" s="25">
        <v>45</v>
      </c>
      <c r="N25" s="25">
        <v>7</v>
      </c>
      <c r="O25" s="25">
        <v>52</v>
      </c>
      <c r="P25" s="25">
        <v>39</v>
      </c>
      <c r="Q25" s="25">
        <v>24</v>
      </c>
      <c r="R25" s="25">
        <v>63</v>
      </c>
      <c r="S25" s="25">
        <v>1</v>
      </c>
      <c r="T25" s="25"/>
      <c r="U25" s="25">
        <v>1</v>
      </c>
      <c r="V25" s="25"/>
      <c r="W25" s="25"/>
      <c r="X25" s="25"/>
      <c r="Y25" s="25"/>
      <c r="Z25" s="25"/>
      <c r="AA25" s="25"/>
    </row>
    <row r="26" spans="1:27" outlineLevel="6" x14ac:dyDescent="0.2">
      <c r="A26" s="26">
        <v>53.100099999999998</v>
      </c>
      <c r="B26" s="25" t="s">
        <v>67</v>
      </c>
      <c r="C26" s="25" t="s">
        <v>68</v>
      </c>
      <c r="D26" s="24">
        <f t="shared" si="12"/>
        <v>55</v>
      </c>
      <c r="E26" s="24">
        <f t="shared" si="13"/>
        <v>101</v>
      </c>
      <c r="F26" s="24">
        <f t="shared" si="14"/>
        <v>156</v>
      </c>
      <c r="G26" s="25">
        <v>12</v>
      </c>
      <c r="H26" s="25">
        <v>19</v>
      </c>
      <c r="I26" s="25">
        <v>31</v>
      </c>
      <c r="J26" s="25">
        <v>19</v>
      </c>
      <c r="K26" s="25">
        <v>27</v>
      </c>
      <c r="L26" s="25">
        <v>46</v>
      </c>
      <c r="M26" s="25">
        <v>7</v>
      </c>
      <c r="N26" s="25">
        <v>16</v>
      </c>
      <c r="O26" s="25">
        <v>23</v>
      </c>
      <c r="P26" s="25">
        <v>17</v>
      </c>
      <c r="Q26" s="25">
        <v>34</v>
      </c>
      <c r="R26" s="25">
        <v>51</v>
      </c>
      <c r="S26" s="25"/>
      <c r="T26" s="25">
        <v>1</v>
      </c>
      <c r="U26" s="25">
        <v>1</v>
      </c>
      <c r="V26" s="25"/>
      <c r="W26" s="25">
        <v>4</v>
      </c>
      <c r="X26" s="25">
        <v>4</v>
      </c>
      <c r="Y26" s="25"/>
      <c r="Z26" s="25"/>
      <c r="AA26" s="25"/>
    </row>
    <row r="27" spans="1:27" outlineLevel="6" x14ac:dyDescent="0.2">
      <c r="A27" s="26">
        <v>52.120100000000001</v>
      </c>
      <c r="B27" s="25" t="s">
        <v>69</v>
      </c>
      <c r="C27" s="25" t="s">
        <v>70</v>
      </c>
      <c r="D27" s="24">
        <f t="shared" si="12"/>
        <v>109</v>
      </c>
      <c r="E27" s="24">
        <f t="shared" si="13"/>
        <v>29</v>
      </c>
      <c r="F27" s="24">
        <f t="shared" si="14"/>
        <v>138</v>
      </c>
      <c r="G27" s="25">
        <v>27</v>
      </c>
      <c r="H27" s="25">
        <v>5</v>
      </c>
      <c r="I27" s="25">
        <v>32</v>
      </c>
      <c r="J27" s="25">
        <v>29</v>
      </c>
      <c r="K27" s="25">
        <v>11</v>
      </c>
      <c r="L27" s="25">
        <v>40</v>
      </c>
      <c r="M27" s="25">
        <v>16</v>
      </c>
      <c r="N27" s="25"/>
      <c r="O27" s="25">
        <v>16</v>
      </c>
      <c r="P27" s="25">
        <v>33</v>
      </c>
      <c r="Q27" s="25">
        <v>10</v>
      </c>
      <c r="R27" s="25">
        <v>43</v>
      </c>
      <c r="S27" s="25"/>
      <c r="T27" s="25"/>
      <c r="U27" s="25"/>
      <c r="V27" s="25">
        <v>4</v>
      </c>
      <c r="W27" s="25">
        <v>3</v>
      </c>
      <c r="X27" s="25">
        <v>7</v>
      </c>
      <c r="Y27" s="25"/>
      <c r="Z27" s="25"/>
      <c r="AA27" s="25"/>
    </row>
    <row r="28" spans="1:27" outlineLevel="6" x14ac:dyDescent="0.2">
      <c r="A28" s="26">
        <v>53.130200000000002</v>
      </c>
      <c r="B28" s="25" t="s">
        <v>313</v>
      </c>
      <c r="C28" s="25" t="s">
        <v>314</v>
      </c>
      <c r="D28" s="24">
        <f t="shared" si="12"/>
        <v>12</v>
      </c>
      <c r="E28" s="24">
        <f t="shared" si="13"/>
        <v>7</v>
      </c>
      <c r="F28" s="24">
        <f t="shared" si="14"/>
        <v>19</v>
      </c>
      <c r="G28" s="25">
        <v>3</v>
      </c>
      <c r="H28" s="25"/>
      <c r="I28" s="25">
        <v>3</v>
      </c>
      <c r="J28" s="25">
        <v>7</v>
      </c>
      <c r="K28" s="25">
        <v>2</v>
      </c>
      <c r="L28" s="25">
        <v>9</v>
      </c>
      <c r="M28" s="25">
        <v>1</v>
      </c>
      <c r="N28" s="25">
        <v>1</v>
      </c>
      <c r="O28" s="25">
        <v>2</v>
      </c>
      <c r="P28" s="25">
        <v>1</v>
      </c>
      <c r="Q28" s="25">
        <v>4</v>
      </c>
      <c r="R28" s="25">
        <v>5</v>
      </c>
      <c r="S28" s="25"/>
      <c r="T28" s="25"/>
      <c r="U28" s="25"/>
      <c r="V28" s="25"/>
      <c r="W28" s="25"/>
      <c r="X28" s="25"/>
      <c r="Y28" s="25"/>
      <c r="Z28" s="25"/>
      <c r="AA28" s="25"/>
    </row>
    <row r="29" spans="1:27" outlineLevel="6" x14ac:dyDescent="0.2">
      <c r="A29" s="26">
        <v>52.140099999999997</v>
      </c>
      <c r="B29" s="25" t="s">
        <v>73</v>
      </c>
      <c r="C29" s="25" t="s">
        <v>74</v>
      </c>
      <c r="D29" s="24">
        <f t="shared" si="12"/>
        <v>123</v>
      </c>
      <c r="E29" s="24">
        <f t="shared" si="13"/>
        <v>217</v>
      </c>
      <c r="F29" s="24">
        <f t="shared" si="14"/>
        <v>340</v>
      </c>
      <c r="G29" s="25">
        <v>23</v>
      </c>
      <c r="H29" s="25">
        <v>58</v>
      </c>
      <c r="I29" s="25">
        <v>81</v>
      </c>
      <c r="J29" s="25">
        <v>36</v>
      </c>
      <c r="K29" s="25">
        <v>52</v>
      </c>
      <c r="L29" s="25">
        <v>88</v>
      </c>
      <c r="M29" s="25">
        <v>26</v>
      </c>
      <c r="N29" s="25">
        <v>37</v>
      </c>
      <c r="O29" s="25">
        <v>63</v>
      </c>
      <c r="P29" s="25">
        <v>38</v>
      </c>
      <c r="Q29" s="25">
        <v>68</v>
      </c>
      <c r="R29" s="25">
        <v>106</v>
      </c>
      <c r="S29" s="25"/>
      <c r="T29" s="25"/>
      <c r="U29" s="25"/>
      <c r="V29" s="25"/>
      <c r="W29" s="25">
        <v>2</v>
      </c>
      <c r="X29" s="25">
        <v>2</v>
      </c>
      <c r="Y29" s="25"/>
      <c r="Z29" s="25"/>
      <c r="AA29" s="25"/>
    </row>
    <row r="30" spans="1:27" outlineLevel="3" x14ac:dyDescent="0.2">
      <c r="A30" s="161" t="s">
        <v>315</v>
      </c>
      <c r="B30" s="161"/>
      <c r="C30" s="161"/>
      <c r="D30" s="24">
        <f t="shared" ref="D30:AA30" si="15">SUBTOTAL(9,D33:D33)</f>
        <v>125</v>
      </c>
      <c r="E30" s="24">
        <f t="shared" si="15"/>
        <v>171</v>
      </c>
      <c r="F30" s="24">
        <f t="shared" si="15"/>
        <v>296</v>
      </c>
      <c r="G30" s="24">
        <f t="shared" si="15"/>
        <v>20</v>
      </c>
      <c r="H30" s="24">
        <f t="shared" si="15"/>
        <v>28</v>
      </c>
      <c r="I30" s="24">
        <f t="shared" si="15"/>
        <v>48</v>
      </c>
      <c r="J30" s="24">
        <f t="shared" si="15"/>
        <v>30</v>
      </c>
      <c r="K30" s="24">
        <f t="shared" si="15"/>
        <v>43</v>
      </c>
      <c r="L30" s="24">
        <f t="shared" si="15"/>
        <v>73</v>
      </c>
      <c r="M30" s="24">
        <f t="shared" si="15"/>
        <v>24</v>
      </c>
      <c r="N30" s="24">
        <f t="shared" si="15"/>
        <v>31</v>
      </c>
      <c r="O30" s="24">
        <f t="shared" si="15"/>
        <v>55</v>
      </c>
      <c r="P30" s="24">
        <f t="shared" si="15"/>
        <v>46</v>
      </c>
      <c r="Q30" s="24">
        <f t="shared" si="15"/>
        <v>66</v>
      </c>
      <c r="R30" s="24">
        <f t="shared" si="15"/>
        <v>112</v>
      </c>
      <c r="S30" s="24">
        <f t="shared" si="15"/>
        <v>2</v>
      </c>
      <c r="T30" s="24">
        <f t="shared" si="15"/>
        <v>0</v>
      </c>
      <c r="U30" s="24">
        <f t="shared" si="15"/>
        <v>2</v>
      </c>
      <c r="V30" s="24">
        <f t="shared" si="15"/>
        <v>3</v>
      </c>
      <c r="W30" s="24">
        <f t="shared" si="15"/>
        <v>3</v>
      </c>
      <c r="X30" s="24">
        <f t="shared" si="15"/>
        <v>6</v>
      </c>
      <c r="Y30" s="24">
        <f t="shared" si="15"/>
        <v>0</v>
      </c>
      <c r="Z30" s="24">
        <f t="shared" si="15"/>
        <v>0</v>
      </c>
      <c r="AA30" s="24">
        <f t="shared" si="15"/>
        <v>0</v>
      </c>
    </row>
    <row r="31" spans="1:27" outlineLevel="4" x14ac:dyDescent="0.2">
      <c r="A31" s="161" t="s">
        <v>38</v>
      </c>
      <c r="B31" s="161"/>
      <c r="C31" s="161"/>
      <c r="D31" s="24">
        <f t="shared" ref="D31:AA31" si="16">SUBTOTAL(9,D33:D33)</f>
        <v>125</v>
      </c>
      <c r="E31" s="24">
        <f t="shared" si="16"/>
        <v>171</v>
      </c>
      <c r="F31" s="24">
        <f t="shared" si="16"/>
        <v>296</v>
      </c>
      <c r="G31" s="24">
        <f t="shared" si="16"/>
        <v>20</v>
      </c>
      <c r="H31" s="24">
        <f t="shared" si="16"/>
        <v>28</v>
      </c>
      <c r="I31" s="24">
        <f t="shared" si="16"/>
        <v>48</v>
      </c>
      <c r="J31" s="24">
        <f t="shared" si="16"/>
        <v>30</v>
      </c>
      <c r="K31" s="24">
        <f t="shared" si="16"/>
        <v>43</v>
      </c>
      <c r="L31" s="24">
        <f t="shared" si="16"/>
        <v>73</v>
      </c>
      <c r="M31" s="24">
        <f t="shared" si="16"/>
        <v>24</v>
      </c>
      <c r="N31" s="24">
        <f t="shared" si="16"/>
        <v>31</v>
      </c>
      <c r="O31" s="24">
        <f t="shared" si="16"/>
        <v>55</v>
      </c>
      <c r="P31" s="24">
        <f t="shared" si="16"/>
        <v>46</v>
      </c>
      <c r="Q31" s="24">
        <f t="shared" si="16"/>
        <v>66</v>
      </c>
      <c r="R31" s="24">
        <f t="shared" si="16"/>
        <v>112</v>
      </c>
      <c r="S31" s="24">
        <f t="shared" si="16"/>
        <v>2</v>
      </c>
      <c r="T31" s="24">
        <f t="shared" si="16"/>
        <v>0</v>
      </c>
      <c r="U31" s="24">
        <f t="shared" si="16"/>
        <v>2</v>
      </c>
      <c r="V31" s="24">
        <f t="shared" si="16"/>
        <v>3</v>
      </c>
      <c r="W31" s="24">
        <f t="shared" si="16"/>
        <v>3</v>
      </c>
      <c r="X31" s="24">
        <f t="shared" si="16"/>
        <v>6</v>
      </c>
      <c r="Y31" s="24">
        <f t="shared" si="16"/>
        <v>0</v>
      </c>
      <c r="Z31" s="24">
        <f t="shared" si="16"/>
        <v>0</v>
      </c>
      <c r="AA31" s="24">
        <f t="shared" si="16"/>
        <v>0</v>
      </c>
    </row>
    <row r="32" spans="1:27" outlineLevel="5" x14ac:dyDescent="0.2">
      <c r="A32" s="163" t="s">
        <v>51</v>
      </c>
      <c r="B32" s="163"/>
      <c r="C32" s="163"/>
      <c r="D32" s="24">
        <f t="shared" ref="D32:AA32" si="17">SUBTOTAL(9,D33:D33)</f>
        <v>125</v>
      </c>
      <c r="E32" s="24">
        <f t="shared" si="17"/>
        <v>171</v>
      </c>
      <c r="F32" s="24">
        <f t="shared" si="17"/>
        <v>296</v>
      </c>
      <c r="G32" s="24">
        <f t="shared" si="17"/>
        <v>20</v>
      </c>
      <c r="H32" s="24">
        <f t="shared" si="17"/>
        <v>28</v>
      </c>
      <c r="I32" s="24">
        <f t="shared" si="17"/>
        <v>48</v>
      </c>
      <c r="J32" s="24">
        <f t="shared" si="17"/>
        <v>30</v>
      </c>
      <c r="K32" s="24">
        <f t="shared" si="17"/>
        <v>43</v>
      </c>
      <c r="L32" s="24">
        <f t="shared" si="17"/>
        <v>73</v>
      </c>
      <c r="M32" s="24">
        <f t="shared" si="17"/>
        <v>24</v>
      </c>
      <c r="N32" s="24">
        <f t="shared" si="17"/>
        <v>31</v>
      </c>
      <c r="O32" s="24">
        <f t="shared" si="17"/>
        <v>55</v>
      </c>
      <c r="P32" s="24">
        <f t="shared" si="17"/>
        <v>46</v>
      </c>
      <c r="Q32" s="24">
        <f t="shared" si="17"/>
        <v>66</v>
      </c>
      <c r="R32" s="24">
        <f t="shared" si="17"/>
        <v>112</v>
      </c>
      <c r="S32" s="24">
        <f t="shared" si="17"/>
        <v>2</v>
      </c>
      <c r="T32" s="24">
        <f t="shared" si="17"/>
        <v>0</v>
      </c>
      <c r="U32" s="24">
        <f t="shared" si="17"/>
        <v>2</v>
      </c>
      <c r="V32" s="24">
        <f t="shared" si="17"/>
        <v>3</v>
      </c>
      <c r="W32" s="24">
        <f t="shared" si="17"/>
        <v>3</v>
      </c>
      <c r="X32" s="24">
        <f t="shared" si="17"/>
        <v>6</v>
      </c>
      <c r="Y32" s="24">
        <f t="shared" si="17"/>
        <v>0</v>
      </c>
      <c r="Z32" s="24">
        <f t="shared" si="17"/>
        <v>0</v>
      </c>
      <c r="AA32" s="24">
        <f t="shared" si="17"/>
        <v>0</v>
      </c>
    </row>
    <row r="33" spans="1:27" outlineLevel="6" x14ac:dyDescent="0.2">
      <c r="A33" s="26">
        <v>4.0400999999999998</v>
      </c>
      <c r="B33" s="25" t="s">
        <v>76</v>
      </c>
      <c r="C33" s="25" t="s">
        <v>77</v>
      </c>
      <c r="D33" s="24">
        <f>G33+J33+M33+P33+S33+V33+Y33</f>
        <v>125</v>
      </c>
      <c r="E33" s="24">
        <f>H33+K33+N33+Q33+T33+W33+Z33</f>
        <v>171</v>
      </c>
      <c r="F33" s="24">
        <f>I33+L33+O33+R33+U33+X33+AA33</f>
        <v>296</v>
      </c>
      <c r="G33" s="25">
        <v>20</v>
      </c>
      <c r="H33" s="25">
        <v>28</v>
      </c>
      <c r="I33" s="25">
        <v>48</v>
      </c>
      <c r="J33" s="25">
        <v>30</v>
      </c>
      <c r="K33" s="25">
        <v>43</v>
      </c>
      <c r="L33" s="25">
        <v>73</v>
      </c>
      <c r="M33" s="25">
        <v>24</v>
      </c>
      <c r="N33" s="25">
        <v>31</v>
      </c>
      <c r="O33" s="25">
        <v>55</v>
      </c>
      <c r="P33" s="25">
        <v>46</v>
      </c>
      <c r="Q33" s="25">
        <v>66</v>
      </c>
      <c r="R33" s="25">
        <v>112</v>
      </c>
      <c r="S33" s="25">
        <v>2</v>
      </c>
      <c r="T33" s="25"/>
      <c r="U33" s="25">
        <v>2</v>
      </c>
      <c r="V33" s="25">
        <v>3</v>
      </c>
      <c r="W33" s="25">
        <v>3</v>
      </c>
      <c r="X33" s="25">
        <v>6</v>
      </c>
      <c r="Y33" s="25"/>
      <c r="Z33" s="25"/>
      <c r="AA33" s="25"/>
    </row>
    <row r="34" spans="1:27" outlineLevel="3" x14ac:dyDescent="0.2">
      <c r="A34" s="161" t="s">
        <v>316</v>
      </c>
      <c r="B34" s="161"/>
      <c r="C34" s="161"/>
      <c r="D34" s="24">
        <f t="shared" ref="D34:AA34" si="18">SUBTOTAL(9,D37:D48)</f>
        <v>1217</v>
      </c>
      <c r="E34" s="24">
        <f t="shared" si="18"/>
        <v>1799</v>
      </c>
      <c r="F34" s="24">
        <f t="shared" si="18"/>
        <v>3016</v>
      </c>
      <c r="G34" s="24">
        <f t="shared" si="18"/>
        <v>270</v>
      </c>
      <c r="H34" s="24">
        <f t="shared" si="18"/>
        <v>362</v>
      </c>
      <c r="I34" s="24">
        <f t="shared" si="18"/>
        <v>632</v>
      </c>
      <c r="J34" s="24">
        <f t="shared" si="18"/>
        <v>287</v>
      </c>
      <c r="K34" s="24">
        <f t="shared" si="18"/>
        <v>407</v>
      </c>
      <c r="L34" s="24">
        <f t="shared" si="18"/>
        <v>694</v>
      </c>
      <c r="M34" s="24">
        <f t="shared" si="18"/>
        <v>245</v>
      </c>
      <c r="N34" s="24">
        <f t="shared" si="18"/>
        <v>326</v>
      </c>
      <c r="O34" s="24">
        <f t="shared" si="18"/>
        <v>571</v>
      </c>
      <c r="P34" s="24">
        <f t="shared" si="18"/>
        <v>401</v>
      </c>
      <c r="Q34" s="24">
        <f t="shared" si="18"/>
        <v>681</v>
      </c>
      <c r="R34" s="24">
        <f t="shared" si="18"/>
        <v>1082</v>
      </c>
      <c r="S34" s="24">
        <f t="shared" si="18"/>
        <v>6</v>
      </c>
      <c r="T34" s="24">
        <f t="shared" si="18"/>
        <v>3</v>
      </c>
      <c r="U34" s="24">
        <f t="shared" si="18"/>
        <v>9</v>
      </c>
      <c r="V34" s="24">
        <f t="shared" si="18"/>
        <v>8</v>
      </c>
      <c r="W34" s="24">
        <f t="shared" si="18"/>
        <v>20</v>
      </c>
      <c r="X34" s="24">
        <f t="shared" si="18"/>
        <v>28</v>
      </c>
      <c r="Y34" s="24">
        <f t="shared" si="18"/>
        <v>0</v>
      </c>
      <c r="Z34" s="24">
        <f t="shared" si="18"/>
        <v>0</v>
      </c>
      <c r="AA34" s="24">
        <f t="shared" si="18"/>
        <v>0</v>
      </c>
    </row>
    <row r="35" spans="1:27" outlineLevel="4" x14ac:dyDescent="0.2">
      <c r="A35" s="161" t="s">
        <v>38</v>
      </c>
      <c r="B35" s="161"/>
      <c r="C35" s="161"/>
      <c r="D35" s="24">
        <f t="shared" ref="D35:AA35" si="19">SUBTOTAL(9,D37:D48)</f>
        <v>1217</v>
      </c>
      <c r="E35" s="24">
        <f t="shared" si="19"/>
        <v>1799</v>
      </c>
      <c r="F35" s="24">
        <f t="shared" si="19"/>
        <v>3016</v>
      </c>
      <c r="G35" s="24">
        <f t="shared" si="19"/>
        <v>270</v>
      </c>
      <c r="H35" s="24">
        <f t="shared" si="19"/>
        <v>362</v>
      </c>
      <c r="I35" s="24">
        <f t="shared" si="19"/>
        <v>632</v>
      </c>
      <c r="J35" s="24">
        <f t="shared" si="19"/>
        <v>287</v>
      </c>
      <c r="K35" s="24">
        <f t="shared" si="19"/>
        <v>407</v>
      </c>
      <c r="L35" s="24">
        <f t="shared" si="19"/>
        <v>694</v>
      </c>
      <c r="M35" s="24">
        <f t="shared" si="19"/>
        <v>245</v>
      </c>
      <c r="N35" s="24">
        <f t="shared" si="19"/>
        <v>326</v>
      </c>
      <c r="O35" s="24">
        <f t="shared" si="19"/>
        <v>571</v>
      </c>
      <c r="P35" s="24">
        <f t="shared" si="19"/>
        <v>401</v>
      </c>
      <c r="Q35" s="24">
        <f t="shared" si="19"/>
        <v>681</v>
      </c>
      <c r="R35" s="24">
        <f t="shared" si="19"/>
        <v>1082</v>
      </c>
      <c r="S35" s="24">
        <f t="shared" si="19"/>
        <v>6</v>
      </c>
      <c r="T35" s="24">
        <f t="shared" si="19"/>
        <v>3</v>
      </c>
      <c r="U35" s="24">
        <f t="shared" si="19"/>
        <v>9</v>
      </c>
      <c r="V35" s="24">
        <f t="shared" si="19"/>
        <v>8</v>
      </c>
      <c r="W35" s="24">
        <f t="shared" si="19"/>
        <v>20</v>
      </c>
      <c r="X35" s="24">
        <f t="shared" si="19"/>
        <v>28</v>
      </c>
      <c r="Y35" s="24">
        <f t="shared" si="19"/>
        <v>0</v>
      </c>
      <c r="Z35" s="24">
        <f t="shared" si="19"/>
        <v>0</v>
      </c>
      <c r="AA35" s="24">
        <f t="shared" si="19"/>
        <v>0</v>
      </c>
    </row>
    <row r="36" spans="1:27" outlineLevel="5" x14ac:dyDescent="0.2">
      <c r="A36" s="163" t="s">
        <v>51</v>
      </c>
      <c r="B36" s="163"/>
      <c r="C36" s="163"/>
      <c r="D36" s="24">
        <f t="shared" ref="D36:AA36" si="20">SUBTOTAL(9,D37:D48)</f>
        <v>1217</v>
      </c>
      <c r="E36" s="24">
        <f t="shared" si="20"/>
        <v>1799</v>
      </c>
      <c r="F36" s="24">
        <f t="shared" si="20"/>
        <v>3016</v>
      </c>
      <c r="G36" s="24">
        <f t="shared" si="20"/>
        <v>270</v>
      </c>
      <c r="H36" s="24">
        <f t="shared" si="20"/>
        <v>362</v>
      </c>
      <c r="I36" s="24">
        <f t="shared" si="20"/>
        <v>632</v>
      </c>
      <c r="J36" s="24">
        <f t="shared" si="20"/>
        <v>287</v>
      </c>
      <c r="K36" s="24">
        <f t="shared" si="20"/>
        <v>407</v>
      </c>
      <c r="L36" s="24">
        <f t="shared" si="20"/>
        <v>694</v>
      </c>
      <c r="M36" s="24">
        <f t="shared" si="20"/>
        <v>245</v>
      </c>
      <c r="N36" s="24">
        <f t="shared" si="20"/>
        <v>326</v>
      </c>
      <c r="O36" s="24">
        <f t="shared" si="20"/>
        <v>571</v>
      </c>
      <c r="P36" s="24">
        <f t="shared" si="20"/>
        <v>401</v>
      </c>
      <c r="Q36" s="24">
        <f t="shared" si="20"/>
        <v>681</v>
      </c>
      <c r="R36" s="24">
        <f t="shared" si="20"/>
        <v>1082</v>
      </c>
      <c r="S36" s="24">
        <f t="shared" si="20"/>
        <v>6</v>
      </c>
      <c r="T36" s="24">
        <f t="shared" si="20"/>
        <v>3</v>
      </c>
      <c r="U36" s="24">
        <f t="shared" si="20"/>
        <v>9</v>
      </c>
      <c r="V36" s="24">
        <f t="shared" si="20"/>
        <v>8</v>
      </c>
      <c r="W36" s="24">
        <f t="shared" si="20"/>
        <v>20</v>
      </c>
      <c r="X36" s="24">
        <f t="shared" si="20"/>
        <v>28</v>
      </c>
      <c r="Y36" s="24">
        <f t="shared" si="20"/>
        <v>0</v>
      </c>
      <c r="Z36" s="24">
        <f t="shared" si="20"/>
        <v>0</v>
      </c>
      <c r="AA36" s="24">
        <f t="shared" si="20"/>
        <v>0</v>
      </c>
    </row>
    <row r="37" spans="1:27" outlineLevel="6" x14ac:dyDescent="0.2">
      <c r="A37" s="26">
        <v>3.0104000000000002</v>
      </c>
      <c r="B37" s="25" t="s">
        <v>79</v>
      </c>
      <c r="C37" s="25" t="s">
        <v>80</v>
      </c>
      <c r="D37" s="24">
        <f t="shared" ref="D37:D48" si="21">G37+J37+M37+P37+S37+V37+Y37</f>
        <v>139</v>
      </c>
      <c r="E37" s="24">
        <f t="shared" ref="E37:E48" si="22">H37+K37+N37+Q37+T37+W37+Z37</f>
        <v>220</v>
      </c>
      <c r="F37" s="24">
        <f t="shared" ref="F37:F48" si="23">I37+L37+O37+R37+U37+X37+AA37</f>
        <v>359</v>
      </c>
      <c r="G37" s="25">
        <v>42</v>
      </c>
      <c r="H37" s="25">
        <v>78</v>
      </c>
      <c r="I37" s="25">
        <v>120</v>
      </c>
      <c r="J37" s="25">
        <v>41</v>
      </c>
      <c r="K37" s="25">
        <v>55</v>
      </c>
      <c r="L37" s="25">
        <v>96</v>
      </c>
      <c r="M37" s="25">
        <v>35</v>
      </c>
      <c r="N37" s="25">
        <v>40</v>
      </c>
      <c r="O37" s="25">
        <v>75</v>
      </c>
      <c r="P37" s="25">
        <v>21</v>
      </c>
      <c r="Q37" s="25">
        <v>46</v>
      </c>
      <c r="R37" s="25">
        <v>67</v>
      </c>
      <c r="S37" s="25"/>
      <c r="T37" s="25">
        <v>1</v>
      </c>
      <c r="U37" s="25">
        <v>1</v>
      </c>
      <c r="V37" s="25"/>
      <c r="W37" s="25"/>
      <c r="X37" s="25"/>
      <c r="Y37" s="25"/>
      <c r="Z37" s="25"/>
      <c r="AA37" s="25"/>
    </row>
    <row r="38" spans="1:27" outlineLevel="6" x14ac:dyDescent="0.2">
      <c r="A38" s="26">
        <v>11.0701</v>
      </c>
      <c r="B38" s="25" t="s">
        <v>81</v>
      </c>
      <c r="C38" s="25" t="s">
        <v>82</v>
      </c>
      <c r="D38" s="24">
        <f t="shared" si="21"/>
        <v>104</v>
      </c>
      <c r="E38" s="24">
        <f t="shared" si="22"/>
        <v>40</v>
      </c>
      <c r="F38" s="24">
        <f t="shared" si="23"/>
        <v>144</v>
      </c>
      <c r="G38" s="25">
        <v>25</v>
      </c>
      <c r="H38" s="25">
        <v>16</v>
      </c>
      <c r="I38" s="25">
        <v>41</v>
      </c>
      <c r="J38" s="25">
        <v>24</v>
      </c>
      <c r="K38" s="25">
        <v>12</v>
      </c>
      <c r="L38" s="25">
        <v>36</v>
      </c>
      <c r="M38" s="25">
        <v>24</v>
      </c>
      <c r="N38" s="25">
        <v>6</v>
      </c>
      <c r="O38" s="25">
        <v>30</v>
      </c>
      <c r="P38" s="25">
        <v>28</v>
      </c>
      <c r="Q38" s="25">
        <v>6</v>
      </c>
      <c r="R38" s="25">
        <v>34</v>
      </c>
      <c r="S38" s="25"/>
      <c r="T38" s="25"/>
      <c r="U38" s="25"/>
      <c r="V38" s="25">
        <v>3</v>
      </c>
      <c r="W38" s="25"/>
      <c r="X38" s="25">
        <v>3</v>
      </c>
      <c r="Y38" s="25"/>
      <c r="Z38" s="25"/>
      <c r="AA38" s="25"/>
    </row>
    <row r="39" spans="1:27" outlineLevel="6" x14ac:dyDescent="0.2">
      <c r="A39" s="26">
        <v>19.0501</v>
      </c>
      <c r="B39" s="25" t="s">
        <v>83</v>
      </c>
      <c r="C39" s="25" t="s">
        <v>84</v>
      </c>
      <c r="D39" s="24">
        <f t="shared" si="21"/>
        <v>33</v>
      </c>
      <c r="E39" s="24">
        <f t="shared" si="22"/>
        <v>178</v>
      </c>
      <c r="F39" s="24">
        <f t="shared" si="23"/>
        <v>211</v>
      </c>
      <c r="G39" s="25">
        <v>3</v>
      </c>
      <c r="H39" s="25">
        <v>22</v>
      </c>
      <c r="I39" s="25">
        <v>25</v>
      </c>
      <c r="J39" s="25">
        <v>11</v>
      </c>
      <c r="K39" s="25">
        <v>41</v>
      </c>
      <c r="L39" s="25">
        <v>52</v>
      </c>
      <c r="M39" s="25">
        <v>5</v>
      </c>
      <c r="N39" s="25">
        <v>29</v>
      </c>
      <c r="O39" s="25">
        <v>34</v>
      </c>
      <c r="P39" s="25">
        <v>12</v>
      </c>
      <c r="Q39" s="25">
        <v>75</v>
      </c>
      <c r="R39" s="25">
        <v>87</v>
      </c>
      <c r="S39" s="25">
        <v>1</v>
      </c>
      <c r="T39" s="25"/>
      <c r="U39" s="25">
        <v>1</v>
      </c>
      <c r="V39" s="25">
        <v>1</v>
      </c>
      <c r="W39" s="25">
        <v>11</v>
      </c>
      <c r="X39" s="25">
        <v>12</v>
      </c>
      <c r="Y39" s="25"/>
      <c r="Z39" s="25"/>
      <c r="AA39" s="25"/>
    </row>
    <row r="40" spans="1:27" outlineLevel="6" x14ac:dyDescent="0.2">
      <c r="A40" s="26">
        <v>26.010100000000001</v>
      </c>
      <c r="B40" s="25" t="s">
        <v>89</v>
      </c>
      <c r="C40" s="25" t="s">
        <v>90</v>
      </c>
      <c r="D40" s="24">
        <f t="shared" si="21"/>
        <v>375</v>
      </c>
      <c r="E40" s="24">
        <f t="shared" si="22"/>
        <v>550</v>
      </c>
      <c r="F40" s="24">
        <f t="shared" si="23"/>
        <v>925</v>
      </c>
      <c r="G40" s="25">
        <v>86</v>
      </c>
      <c r="H40" s="25">
        <v>107</v>
      </c>
      <c r="I40" s="25">
        <v>193</v>
      </c>
      <c r="J40" s="25">
        <v>78</v>
      </c>
      <c r="K40" s="25">
        <v>110</v>
      </c>
      <c r="L40" s="25">
        <v>188</v>
      </c>
      <c r="M40" s="25">
        <v>77</v>
      </c>
      <c r="N40" s="25">
        <v>102</v>
      </c>
      <c r="O40" s="25">
        <v>179</v>
      </c>
      <c r="P40" s="25">
        <v>134</v>
      </c>
      <c r="Q40" s="25">
        <v>229</v>
      </c>
      <c r="R40" s="25">
        <v>363</v>
      </c>
      <c r="S40" s="25"/>
      <c r="T40" s="25"/>
      <c r="U40" s="25"/>
      <c r="V40" s="25"/>
      <c r="W40" s="25">
        <v>2</v>
      </c>
      <c r="X40" s="25">
        <v>2</v>
      </c>
      <c r="Y40" s="25"/>
      <c r="Z40" s="25"/>
      <c r="AA40" s="25"/>
    </row>
    <row r="41" spans="1:27" outlineLevel="6" x14ac:dyDescent="0.2">
      <c r="A41" s="26">
        <v>26.010100000000001</v>
      </c>
      <c r="B41" s="25" t="s">
        <v>87</v>
      </c>
      <c r="C41" s="25" t="s">
        <v>88</v>
      </c>
      <c r="D41" s="24">
        <f t="shared" si="21"/>
        <v>50</v>
      </c>
      <c r="E41" s="24">
        <f t="shared" si="22"/>
        <v>75</v>
      </c>
      <c r="F41" s="24">
        <f t="shared" si="23"/>
        <v>125</v>
      </c>
      <c r="G41" s="25"/>
      <c r="H41" s="25"/>
      <c r="I41" s="25"/>
      <c r="J41" s="25"/>
      <c r="K41" s="25">
        <v>2</v>
      </c>
      <c r="L41" s="25">
        <v>2</v>
      </c>
      <c r="M41" s="25">
        <v>10</v>
      </c>
      <c r="N41" s="25">
        <v>12</v>
      </c>
      <c r="O41" s="25">
        <v>22</v>
      </c>
      <c r="P41" s="25">
        <v>40</v>
      </c>
      <c r="Q41" s="25">
        <v>56</v>
      </c>
      <c r="R41" s="25">
        <v>96</v>
      </c>
      <c r="S41" s="25"/>
      <c r="T41" s="25"/>
      <c r="U41" s="25"/>
      <c r="V41" s="25"/>
      <c r="W41" s="25">
        <v>5</v>
      </c>
      <c r="X41" s="25">
        <v>5</v>
      </c>
      <c r="Y41" s="25"/>
      <c r="Z41" s="25"/>
      <c r="AA41" s="25"/>
    </row>
    <row r="42" spans="1:27" outlineLevel="6" x14ac:dyDescent="0.2">
      <c r="A42" s="26">
        <v>26.010100000000001</v>
      </c>
      <c r="B42" s="25" t="s">
        <v>85</v>
      </c>
      <c r="C42" s="25" t="s">
        <v>86</v>
      </c>
      <c r="D42" s="24">
        <f t="shared" si="21"/>
        <v>27</v>
      </c>
      <c r="E42" s="24">
        <f t="shared" si="22"/>
        <v>51</v>
      </c>
      <c r="F42" s="24">
        <f t="shared" si="23"/>
        <v>78</v>
      </c>
      <c r="G42" s="25"/>
      <c r="H42" s="25"/>
      <c r="I42" s="25"/>
      <c r="J42" s="25"/>
      <c r="K42" s="25">
        <v>1</v>
      </c>
      <c r="L42" s="25">
        <v>1</v>
      </c>
      <c r="M42" s="25">
        <v>4</v>
      </c>
      <c r="N42" s="25">
        <v>5</v>
      </c>
      <c r="O42" s="25">
        <v>9</v>
      </c>
      <c r="P42" s="25">
        <v>23</v>
      </c>
      <c r="Q42" s="25">
        <v>44</v>
      </c>
      <c r="R42" s="25">
        <v>67</v>
      </c>
      <c r="S42" s="25"/>
      <c r="T42" s="25"/>
      <c r="U42" s="25"/>
      <c r="V42" s="25"/>
      <c r="W42" s="25">
        <v>1</v>
      </c>
      <c r="X42" s="25">
        <v>1</v>
      </c>
      <c r="Y42" s="25"/>
      <c r="Z42" s="25"/>
      <c r="AA42" s="25"/>
    </row>
    <row r="43" spans="1:27" outlineLevel="6" x14ac:dyDescent="0.2">
      <c r="A43" s="26">
        <v>27.010100000000001</v>
      </c>
      <c r="B43" s="25" t="s">
        <v>91</v>
      </c>
      <c r="C43" s="25" t="s">
        <v>92</v>
      </c>
      <c r="D43" s="24">
        <f t="shared" si="21"/>
        <v>83</v>
      </c>
      <c r="E43" s="24">
        <f t="shared" si="22"/>
        <v>89</v>
      </c>
      <c r="F43" s="24">
        <f t="shared" si="23"/>
        <v>172</v>
      </c>
      <c r="G43" s="25">
        <v>30</v>
      </c>
      <c r="H43" s="25">
        <v>19</v>
      </c>
      <c r="I43" s="25">
        <v>49</v>
      </c>
      <c r="J43" s="25">
        <v>21</v>
      </c>
      <c r="K43" s="25">
        <v>34</v>
      </c>
      <c r="L43" s="25">
        <v>55</v>
      </c>
      <c r="M43" s="25">
        <v>13</v>
      </c>
      <c r="N43" s="25">
        <v>18</v>
      </c>
      <c r="O43" s="25">
        <v>31</v>
      </c>
      <c r="P43" s="25">
        <v>16</v>
      </c>
      <c r="Q43" s="25">
        <v>18</v>
      </c>
      <c r="R43" s="25">
        <v>34</v>
      </c>
      <c r="S43" s="25">
        <v>1</v>
      </c>
      <c r="T43" s="25"/>
      <c r="U43" s="25">
        <v>1</v>
      </c>
      <c r="V43" s="25">
        <v>2</v>
      </c>
      <c r="W43" s="25"/>
      <c r="X43" s="25">
        <v>2</v>
      </c>
      <c r="Y43" s="25"/>
      <c r="Z43" s="25"/>
      <c r="AA43" s="25"/>
    </row>
    <row r="44" spans="1:27" outlineLevel="6" x14ac:dyDescent="0.2">
      <c r="A44" s="26">
        <v>27.010100000000001</v>
      </c>
      <c r="B44" s="25" t="s">
        <v>93</v>
      </c>
      <c r="C44" s="25" t="s">
        <v>94</v>
      </c>
      <c r="D44" s="24">
        <f t="shared" si="21"/>
        <v>2</v>
      </c>
      <c r="E44" s="24">
        <f t="shared" si="22"/>
        <v>0</v>
      </c>
      <c r="F44" s="24">
        <f t="shared" si="23"/>
        <v>2</v>
      </c>
      <c r="G44" s="25"/>
      <c r="H44" s="25"/>
      <c r="I44" s="25"/>
      <c r="J44" s="25"/>
      <c r="K44" s="25"/>
      <c r="L44" s="25"/>
      <c r="M44" s="25">
        <v>1</v>
      </c>
      <c r="N44" s="25"/>
      <c r="O44" s="25">
        <v>1</v>
      </c>
      <c r="P44" s="25">
        <v>1</v>
      </c>
      <c r="Q44" s="25"/>
      <c r="R44" s="25">
        <v>1</v>
      </c>
      <c r="S44" s="25"/>
      <c r="T44" s="25"/>
      <c r="U44" s="25"/>
      <c r="V44" s="25"/>
      <c r="W44" s="25"/>
      <c r="X44" s="25"/>
      <c r="Y44" s="25"/>
      <c r="Z44" s="25"/>
      <c r="AA44" s="25"/>
    </row>
    <row r="45" spans="1:27" outlineLevel="6" x14ac:dyDescent="0.2">
      <c r="A45" s="26">
        <v>30.180099999999999</v>
      </c>
      <c r="B45" s="25" t="s">
        <v>95</v>
      </c>
      <c r="C45" s="25" t="s">
        <v>96</v>
      </c>
      <c r="D45" s="24">
        <f t="shared" si="21"/>
        <v>118</v>
      </c>
      <c r="E45" s="24">
        <f t="shared" si="22"/>
        <v>233</v>
      </c>
      <c r="F45" s="24">
        <f t="shared" si="23"/>
        <v>351</v>
      </c>
      <c r="G45" s="25">
        <v>15</v>
      </c>
      <c r="H45" s="25">
        <v>36</v>
      </c>
      <c r="I45" s="25">
        <v>51</v>
      </c>
      <c r="J45" s="25">
        <v>32</v>
      </c>
      <c r="K45" s="25">
        <v>41</v>
      </c>
      <c r="L45" s="25">
        <v>73</v>
      </c>
      <c r="M45" s="25">
        <v>24</v>
      </c>
      <c r="N45" s="25">
        <v>48</v>
      </c>
      <c r="O45" s="25">
        <v>72</v>
      </c>
      <c r="P45" s="25">
        <v>43</v>
      </c>
      <c r="Q45" s="25">
        <v>106</v>
      </c>
      <c r="R45" s="25">
        <v>149</v>
      </c>
      <c r="S45" s="25">
        <v>4</v>
      </c>
      <c r="T45" s="25">
        <v>2</v>
      </c>
      <c r="U45" s="25">
        <v>6</v>
      </c>
      <c r="V45" s="25"/>
      <c r="W45" s="25"/>
      <c r="X45" s="25"/>
      <c r="Y45" s="25"/>
      <c r="Z45" s="25"/>
      <c r="AA45" s="25"/>
    </row>
    <row r="46" spans="1:27" outlineLevel="6" x14ac:dyDescent="0.2">
      <c r="A46" s="26">
        <v>30.180099999999999</v>
      </c>
      <c r="B46" s="25" t="s">
        <v>97</v>
      </c>
      <c r="C46" s="25" t="s">
        <v>98</v>
      </c>
      <c r="D46" s="24">
        <f t="shared" si="21"/>
        <v>0</v>
      </c>
      <c r="E46" s="24">
        <f t="shared" si="22"/>
        <v>2</v>
      </c>
      <c r="F46" s="24">
        <f t="shared" si="23"/>
        <v>2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>
        <v>2</v>
      </c>
      <c r="R46" s="25">
        <v>2</v>
      </c>
      <c r="S46" s="25"/>
      <c r="T46" s="25"/>
      <c r="U46" s="25"/>
      <c r="V46" s="25"/>
      <c r="W46" s="25"/>
      <c r="X46" s="25"/>
      <c r="Y46" s="25"/>
      <c r="Z46" s="25"/>
      <c r="AA46" s="25"/>
    </row>
    <row r="47" spans="1:27" outlineLevel="6" x14ac:dyDescent="0.2">
      <c r="A47" s="26">
        <v>40.0501</v>
      </c>
      <c r="B47" s="25" t="s">
        <v>99</v>
      </c>
      <c r="C47" s="25" t="s">
        <v>100</v>
      </c>
      <c r="D47" s="24">
        <f t="shared" si="21"/>
        <v>195</v>
      </c>
      <c r="E47" s="24">
        <f t="shared" si="22"/>
        <v>278</v>
      </c>
      <c r="F47" s="24">
        <f t="shared" si="23"/>
        <v>473</v>
      </c>
      <c r="G47" s="25">
        <v>44</v>
      </c>
      <c r="H47" s="25">
        <v>61</v>
      </c>
      <c r="I47" s="25">
        <v>105</v>
      </c>
      <c r="J47" s="25">
        <v>54</v>
      </c>
      <c r="K47" s="25">
        <v>83</v>
      </c>
      <c r="L47" s="25">
        <v>137</v>
      </c>
      <c r="M47" s="25">
        <v>40</v>
      </c>
      <c r="N47" s="25">
        <v>49</v>
      </c>
      <c r="O47" s="25">
        <v>89</v>
      </c>
      <c r="P47" s="25">
        <v>56</v>
      </c>
      <c r="Q47" s="25">
        <v>84</v>
      </c>
      <c r="R47" s="25">
        <v>140</v>
      </c>
      <c r="S47" s="25"/>
      <c r="T47" s="25"/>
      <c r="U47" s="25"/>
      <c r="V47" s="25">
        <v>1</v>
      </c>
      <c r="W47" s="25">
        <v>1</v>
      </c>
      <c r="X47" s="25">
        <v>2</v>
      </c>
      <c r="Y47" s="25"/>
      <c r="Z47" s="25"/>
      <c r="AA47" s="25"/>
    </row>
    <row r="48" spans="1:27" outlineLevel="6" x14ac:dyDescent="0.2">
      <c r="A48" s="26">
        <v>40.080100000000002</v>
      </c>
      <c r="B48" s="25" t="s">
        <v>101</v>
      </c>
      <c r="C48" s="25" t="s">
        <v>102</v>
      </c>
      <c r="D48" s="24">
        <f t="shared" si="21"/>
        <v>91</v>
      </c>
      <c r="E48" s="24">
        <f t="shared" si="22"/>
        <v>83</v>
      </c>
      <c r="F48" s="24">
        <f t="shared" si="23"/>
        <v>174</v>
      </c>
      <c r="G48" s="25">
        <v>25</v>
      </c>
      <c r="H48" s="25">
        <v>23</v>
      </c>
      <c r="I48" s="25">
        <v>48</v>
      </c>
      <c r="J48" s="25">
        <v>26</v>
      </c>
      <c r="K48" s="25">
        <v>28</v>
      </c>
      <c r="L48" s="25">
        <v>54</v>
      </c>
      <c r="M48" s="25">
        <v>12</v>
      </c>
      <c r="N48" s="25">
        <v>17</v>
      </c>
      <c r="O48" s="25">
        <v>29</v>
      </c>
      <c r="P48" s="25">
        <v>27</v>
      </c>
      <c r="Q48" s="25">
        <v>15</v>
      </c>
      <c r="R48" s="25">
        <v>42</v>
      </c>
      <c r="S48" s="25"/>
      <c r="T48" s="25"/>
      <c r="U48" s="25"/>
      <c r="V48" s="25">
        <v>1</v>
      </c>
      <c r="W48" s="25"/>
      <c r="X48" s="25">
        <v>1</v>
      </c>
      <c r="Y48" s="25"/>
      <c r="Z48" s="25"/>
      <c r="AA48" s="25"/>
    </row>
    <row r="49" spans="1:27" outlineLevel="3" x14ac:dyDescent="0.2">
      <c r="A49" s="161" t="s">
        <v>317</v>
      </c>
      <c r="B49" s="161"/>
      <c r="C49" s="161"/>
      <c r="D49" s="24">
        <f t="shared" ref="D49:AA49" si="24">SUBTOTAL(9,D52:D62)</f>
        <v>838</v>
      </c>
      <c r="E49" s="24">
        <f t="shared" si="24"/>
        <v>1723</v>
      </c>
      <c r="F49" s="24">
        <f t="shared" si="24"/>
        <v>2561</v>
      </c>
      <c r="G49" s="24">
        <f t="shared" si="24"/>
        <v>173</v>
      </c>
      <c r="H49" s="24">
        <f t="shared" si="24"/>
        <v>409</v>
      </c>
      <c r="I49" s="24">
        <f t="shared" si="24"/>
        <v>582</v>
      </c>
      <c r="J49" s="24">
        <f t="shared" si="24"/>
        <v>255</v>
      </c>
      <c r="K49" s="24">
        <f t="shared" si="24"/>
        <v>473</v>
      </c>
      <c r="L49" s="24">
        <f t="shared" si="24"/>
        <v>728</v>
      </c>
      <c r="M49" s="24">
        <f t="shared" si="24"/>
        <v>180</v>
      </c>
      <c r="N49" s="24">
        <f t="shared" si="24"/>
        <v>334</v>
      </c>
      <c r="O49" s="24">
        <f t="shared" si="24"/>
        <v>514</v>
      </c>
      <c r="P49" s="24">
        <f t="shared" si="24"/>
        <v>217</v>
      </c>
      <c r="Q49" s="24">
        <f t="shared" si="24"/>
        <v>483</v>
      </c>
      <c r="R49" s="24">
        <f t="shared" si="24"/>
        <v>700</v>
      </c>
      <c r="S49" s="24">
        <f t="shared" si="24"/>
        <v>3</v>
      </c>
      <c r="T49" s="24">
        <f t="shared" si="24"/>
        <v>11</v>
      </c>
      <c r="U49" s="24">
        <f t="shared" si="24"/>
        <v>14</v>
      </c>
      <c r="V49" s="24">
        <f t="shared" si="24"/>
        <v>10</v>
      </c>
      <c r="W49" s="24">
        <f t="shared" si="24"/>
        <v>13</v>
      </c>
      <c r="X49" s="24">
        <f t="shared" si="24"/>
        <v>23</v>
      </c>
      <c r="Y49" s="24">
        <f t="shared" si="24"/>
        <v>0</v>
      </c>
      <c r="Z49" s="24">
        <f t="shared" si="24"/>
        <v>0</v>
      </c>
      <c r="AA49" s="24">
        <f t="shared" si="24"/>
        <v>0</v>
      </c>
    </row>
    <row r="50" spans="1:27" outlineLevel="4" x14ac:dyDescent="0.2">
      <c r="A50" s="161" t="s">
        <v>38</v>
      </c>
      <c r="B50" s="161"/>
      <c r="C50" s="161"/>
      <c r="D50" s="24">
        <f t="shared" ref="D50:AA50" si="25">SUBTOTAL(9,D52:D62)</f>
        <v>838</v>
      </c>
      <c r="E50" s="24">
        <f t="shared" si="25"/>
        <v>1723</v>
      </c>
      <c r="F50" s="24">
        <f t="shared" si="25"/>
        <v>2561</v>
      </c>
      <c r="G50" s="24">
        <f t="shared" si="25"/>
        <v>173</v>
      </c>
      <c r="H50" s="24">
        <f t="shared" si="25"/>
        <v>409</v>
      </c>
      <c r="I50" s="24">
        <f t="shared" si="25"/>
        <v>582</v>
      </c>
      <c r="J50" s="24">
        <f t="shared" si="25"/>
        <v>255</v>
      </c>
      <c r="K50" s="24">
        <f t="shared" si="25"/>
        <v>473</v>
      </c>
      <c r="L50" s="24">
        <f t="shared" si="25"/>
        <v>728</v>
      </c>
      <c r="M50" s="24">
        <f t="shared" si="25"/>
        <v>180</v>
      </c>
      <c r="N50" s="24">
        <f t="shared" si="25"/>
        <v>334</v>
      </c>
      <c r="O50" s="24">
        <f t="shared" si="25"/>
        <v>514</v>
      </c>
      <c r="P50" s="24">
        <f t="shared" si="25"/>
        <v>217</v>
      </c>
      <c r="Q50" s="24">
        <f t="shared" si="25"/>
        <v>483</v>
      </c>
      <c r="R50" s="24">
        <f t="shared" si="25"/>
        <v>700</v>
      </c>
      <c r="S50" s="24">
        <f t="shared" si="25"/>
        <v>3</v>
      </c>
      <c r="T50" s="24">
        <f t="shared" si="25"/>
        <v>11</v>
      </c>
      <c r="U50" s="24">
        <f t="shared" si="25"/>
        <v>14</v>
      </c>
      <c r="V50" s="24">
        <f t="shared" si="25"/>
        <v>10</v>
      </c>
      <c r="W50" s="24">
        <f t="shared" si="25"/>
        <v>13</v>
      </c>
      <c r="X50" s="24">
        <f t="shared" si="25"/>
        <v>23</v>
      </c>
      <c r="Y50" s="24">
        <f t="shared" si="25"/>
        <v>0</v>
      </c>
      <c r="Z50" s="24">
        <f t="shared" si="25"/>
        <v>0</v>
      </c>
      <c r="AA50" s="24">
        <f t="shared" si="25"/>
        <v>0</v>
      </c>
    </row>
    <row r="51" spans="1:27" outlineLevel="5" x14ac:dyDescent="0.2">
      <c r="A51" s="163" t="s">
        <v>51</v>
      </c>
      <c r="B51" s="163"/>
      <c r="C51" s="163"/>
      <c r="D51" s="24">
        <f t="shared" ref="D51:AA51" si="26">SUBTOTAL(9,D52:D62)</f>
        <v>838</v>
      </c>
      <c r="E51" s="24">
        <f t="shared" si="26"/>
        <v>1723</v>
      </c>
      <c r="F51" s="24">
        <f t="shared" si="26"/>
        <v>2561</v>
      </c>
      <c r="G51" s="24">
        <f t="shared" si="26"/>
        <v>173</v>
      </c>
      <c r="H51" s="24">
        <f t="shared" si="26"/>
        <v>409</v>
      </c>
      <c r="I51" s="24">
        <f t="shared" si="26"/>
        <v>582</v>
      </c>
      <c r="J51" s="24">
        <f t="shared" si="26"/>
        <v>255</v>
      </c>
      <c r="K51" s="24">
        <f t="shared" si="26"/>
        <v>473</v>
      </c>
      <c r="L51" s="24">
        <f t="shared" si="26"/>
        <v>728</v>
      </c>
      <c r="M51" s="24">
        <f t="shared" si="26"/>
        <v>180</v>
      </c>
      <c r="N51" s="24">
        <f t="shared" si="26"/>
        <v>334</v>
      </c>
      <c r="O51" s="24">
        <f t="shared" si="26"/>
        <v>514</v>
      </c>
      <c r="P51" s="24">
        <f t="shared" si="26"/>
        <v>217</v>
      </c>
      <c r="Q51" s="24">
        <f t="shared" si="26"/>
        <v>483</v>
      </c>
      <c r="R51" s="24">
        <f t="shared" si="26"/>
        <v>700</v>
      </c>
      <c r="S51" s="24">
        <f t="shared" si="26"/>
        <v>3</v>
      </c>
      <c r="T51" s="24">
        <f t="shared" si="26"/>
        <v>11</v>
      </c>
      <c r="U51" s="24">
        <f t="shared" si="26"/>
        <v>14</v>
      </c>
      <c r="V51" s="24">
        <f t="shared" si="26"/>
        <v>10</v>
      </c>
      <c r="W51" s="24">
        <f t="shared" si="26"/>
        <v>13</v>
      </c>
      <c r="X51" s="24">
        <f t="shared" si="26"/>
        <v>23</v>
      </c>
      <c r="Y51" s="24">
        <f t="shared" si="26"/>
        <v>0</v>
      </c>
      <c r="Z51" s="24">
        <f t="shared" si="26"/>
        <v>0</v>
      </c>
      <c r="AA51" s="24">
        <f t="shared" si="26"/>
        <v>0</v>
      </c>
    </row>
    <row r="52" spans="1:27" outlineLevel="6" x14ac:dyDescent="0.2">
      <c r="A52" s="26">
        <v>42.010100000000001</v>
      </c>
      <c r="B52" s="25" t="s">
        <v>104</v>
      </c>
      <c r="C52" s="25" t="s">
        <v>105</v>
      </c>
      <c r="D52" s="24">
        <f t="shared" ref="D52:D62" si="27">G52+J52+M52+P52+S52+V52+Y52</f>
        <v>149</v>
      </c>
      <c r="E52" s="24">
        <f t="shared" ref="E52:E62" si="28">H52+K52+N52+Q52+T52+W52+Z52</f>
        <v>507</v>
      </c>
      <c r="F52" s="24">
        <f t="shared" ref="F52:F62" si="29">I52+L52+O52+R52+U52+X52+AA52</f>
        <v>656</v>
      </c>
      <c r="G52" s="25">
        <v>16</v>
      </c>
      <c r="H52" s="25">
        <v>36</v>
      </c>
      <c r="I52" s="25">
        <v>52</v>
      </c>
      <c r="J52" s="25">
        <v>36</v>
      </c>
      <c r="K52" s="25">
        <v>145</v>
      </c>
      <c r="L52" s="25">
        <v>181</v>
      </c>
      <c r="M52" s="25">
        <v>35</v>
      </c>
      <c r="N52" s="25">
        <v>133</v>
      </c>
      <c r="O52" s="25">
        <v>168</v>
      </c>
      <c r="P52" s="25">
        <v>61</v>
      </c>
      <c r="Q52" s="25">
        <v>183</v>
      </c>
      <c r="R52" s="25">
        <v>244</v>
      </c>
      <c r="S52" s="25"/>
      <c r="T52" s="25">
        <v>4</v>
      </c>
      <c r="U52" s="25">
        <v>4</v>
      </c>
      <c r="V52" s="25">
        <v>1</v>
      </c>
      <c r="W52" s="25">
        <v>6</v>
      </c>
      <c r="X52" s="25">
        <v>7</v>
      </c>
      <c r="Y52" s="25"/>
      <c r="Z52" s="25"/>
      <c r="AA52" s="25"/>
    </row>
    <row r="53" spans="1:27" outlineLevel="6" x14ac:dyDescent="0.2">
      <c r="A53" s="26">
        <v>44.070099999999996</v>
      </c>
      <c r="B53" s="25" t="s">
        <v>106</v>
      </c>
      <c r="C53" s="25" t="s">
        <v>107</v>
      </c>
      <c r="D53" s="24">
        <f t="shared" si="27"/>
        <v>0</v>
      </c>
      <c r="E53" s="24">
        <f t="shared" si="28"/>
        <v>1</v>
      </c>
      <c r="F53" s="24">
        <f t="shared" si="29"/>
        <v>1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>
        <v>1</v>
      </c>
      <c r="R53" s="25">
        <v>1</v>
      </c>
      <c r="S53" s="25"/>
      <c r="T53" s="25"/>
      <c r="U53" s="25"/>
      <c r="V53" s="25"/>
      <c r="W53" s="25"/>
      <c r="X53" s="25"/>
      <c r="Y53" s="25"/>
      <c r="Z53" s="25"/>
      <c r="AA53" s="25"/>
    </row>
    <row r="54" spans="1:27" outlineLevel="6" x14ac:dyDescent="0.2">
      <c r="A54" s="26">
        <v>44.070099999999996</v>
      </c>
      <c r="B54" s="25" t="s">
        <v>108</v>
      </c>
      <c r="C54" s="25" t="s">
        <v>109</v>
      </c>
      <c r="D54" s="24">
        <f t="shared" si="27"/>
        <v>53</v>
      </c>
      <c r="E54" s="24">
        <f t="shared" si="28"/>
        <v>308</v>
      </c>
      <c r="F54" s="24">
        <f t="shared" si="29"/>
        <v>361</v>
      </c>
      <c r="G54" s="25">
        <v>12</v>
      </c>
      <c r="H54" s="25">
        <v>76</v>
      </c>
      <c r="I54" s="25">
        <v>88</v>
      </c>
      <c r="J54" s="25">
        <v>19</v>
      </c>
      <c r="K54" s="25">
        <v>98</v>
      </c>
      <c r="L54" s="25">
        <v>117</v>
      </c>
      <c r="M54" s="25">
        <v>12</v>
      </c>
      <c r="N54" s="25">
        <v>53</v>
      </c>
      <c r="O54" s="25">
        <v>65</v>
      </c>
      <c r="P54" s="25">
        <v>10</v>
      </c>
      <c r="Q54" s="25">
        <v>78</v>
      </c>
      <c r="R54" s="25">
        <v>88</v>
      </c>
      <c r="S54" s="25"/>
      <c r="T54" s="25"/>
      <c r="U54" s="25"/>
      <c r="V54" s="25"/>
      <c r="W54" s="25">
        <v>3</v>
      </c>
      <c r="X54" s="25">
        <v>3</v>
      </c>
      <c r="Y54" s="25"/>
      <c r="Z54" s="25"/>
      <c r="AA54" s="25"/>
    </row>
    <row r="55" spans="1:27" outlineLevel="6" x14ac:dyDescent="0.2">
      <c r="A55" s="26">
        <v>45.010100000000001</v>
      </c>
      <c r="B55" s="25" t="s">
        <v>112</v>
      </c>
      <c r="C55" s="25" t="s">
        <v>113</v>
      </c>
      <c r="D55" s="24">
        <f t="shared" si="27"/>
        <v>13</v>
      </c>
      <c r="E55" s="24">
        <f t="shared" si="28"/>
        <v>14</v>
      </c>
      <c r="F55" s="24">
        <f t="shared" si="29"/>
        <v>27</v>
      </c>
      <c r="G55" s="25"/>
      <c r="H55" s="25"/>
      <c r="I55" s="25"/>
      <c r="J55" s="25">
        <v>4</v>
      </c>
      <c r="K55" s="25">
        <v>3</v>
      </c>
      <c r="L55" s="25">
        <v>7</v>
      </c>
      <c r="M55" s="25">
        <v>6</v>
      </c>
      <c r="N55" s="25">
        <v>4</v>
      </c>
      <c r="O55" s="25">
        <v>10</v>
      </c>
      <c r="P55" s="25">
        <v>3</v>
      </c>
      <c r="Q55" s="25">
        <v>7</v>
      </c>
      <c r="R55" s="25">
        <v>10</v>
      </c>
      <c r="S55" s="25"/>
      <c r="T55" s="25"/>
      <c r="U55" s="25"/>
      <c r="V55" s="25"/>
      <c r="W55" s="25"/>
      <c r="X55" s="25"/>
      <c r="Y55" s="25"/>
      <c r="Z55" s="25"/>
      <c r="AA55" s="25"/>
    </row>
    <row r="56" spans="1:27" outlineLevel="6" x14ac:dyDescent="0.2">
      <c r="A56" s="26">
        <v>45.010100000000001</v>
      </c>
      <c r="B56" s="25" t="s">
        <v>110</v>
      </c>
      <c r="C56" s="25" t="s">
        <v>111</v>
      </c>
      <c r="D56" s="24">
        <f t="shared" si="27"/>
        <v>78</v>
      </c>
      <c r="E56" s="24">
        <f t="shared" si="28"/>
        <v>166</v>
      </c>
      <c r="F56" s="24">
        <f t="shared" si="29"/>
        <v>244</v>
      </c>
      <c r="G56" s="25">
        <v>21</v>
      </c>
      <c r="H56" s="25">
        <v>73</v>
      </c>
      <c r="I56" s="25">
        <v>94</v>
      </c>
      <c r="J56" s="25">
        <v>29</v>
      </c>
      <c r="K56" s="25">
        <v>51</v>
      </c>
      <c r="L56" s="25">
        <v>80</v>
      </c>
      <c r="M56" s="25">
        <v>9</v>
      </c>
      <c r="N56" s="25">
        <v>17</v>
      </c>
      <c r="O56" s="25">
        <v>26</v>
      </c>
      <c r="P56" s="25">
        <v>15</v>
      </c>
      <c r="Q56" s="25">
        <v>23</v>
      </c>
      <c r="R56" s="25">
        <v>38</v>
      </c>
      <c r="S56" s="25">
        <v>1</v>
      </c>
      <c r="T56" s="25">
        <v>1</v>
      </c>
      <c r="U56" s="25">
        <v>2</v>
      </c>
      <c r="V56" s="25">
        <v>3</v>
      </c>
      <c r="W56" s="25">
        <v>1</v>
      </c>
      <c r="X56" s="25">
        <v>4</v>
      </c>
      <c r="Y56" s="25"/>
      <c r="Z56" s="25"/>
      <c r="AA56" s="25"/>
    </row>
    <row r="57" spans="1:27" outlineLevel="6" x14ac:dyDescent="0.2">
      <c r="A57" s="26">
        <v>45.020099999999999</v>
      </c>
      <c r="B57" s="25" t="s">
        <v>114</v>
      </c>
      <c r="C57" s="25" t="s">
        <v>115</v>
      </c>
      <c r="D57" s="24">
        <f t="shared" si="27"/>
        <v>46</v>
      </c>
      <c r="E57" s="24">
        <f t="shared" si="28"/>
        <v>118</v>
      </c>
      <c r="F57" s="24">
        <f t="shared" si="29"/>
        <v>164</v>
      </c>
      <c r="G57" s="25">
        <v>14</v>
      </c>
      <c r="H57" s="25">
        <v>39</v>
      </c>
      <c r="I57" s="25">
        <v>53</v>
      </c>
      <c r="J57" s="25">
        <v>10</v>
      </c>
      <c r="K57" s="25">
        <v>17</v>
      </c>
      <c r="L57" s="25">
        <v>27</v>
      </c>
      <c r="M57" s="25">
        <v>9</v>
      </c>
      <c r="N57" s="25">
        <v>12</v>
      </c>
      <c r="O57" s="25">
        <v>21</v>
      </c>
      <c r="P57" s="25">
        <v>10</v>
      </c>
      <c r="Q57" s="25">
        <v>44</v>
      </c>
      <c r="R57" s="25">
        <v>54</v>
      </c>
      <c r="S57" s="25">
        <v>1</v>
      </c>
      <c r="T57" s="25">
        <v>3</v>
      </c>
      <c r="U57" s="25">
        <v>4</v>
      </c>
      <c r="V57" s="25">
        <v>2</v>
      </c>
      <c r="W57" s="25">
        <v>3</v>
      </c>
      <c r="X57" s="25">
        <v>5</v>
      </c>
      <c r="Y57" s="25"/>
      <c r="Z57" s="25"/>
      <c r="AA57" s="25"/>
    </row>
    <row r="58" spans="1:27" outlineLevel="6" x14ac:dyDescent="0.2">
      <c r="A58" s="26">
        <v>45.060099999999998</v>
      </c>
      <c r="B58" s="25" t="s">
        <v>116</v>
      </c>
      <c r="C58" s="25" t="s">
        <v>117</v>
      </c>
      <c r="D58" s="24">
        <f t="shared" si="27"/>
        <v>111</v>
      </c>
      <c r="E58" s="24">
        <f t="shared" si="28"/>
        <v>62</v>
      </c>
      <c r="F58" s="24">
        <f t="shared" si="29"/>
        <v>173</v>
      </c>
      <c r="G58" s="25">
        <v>30</v>
      </c>
      <c r="H58" s="25">
        <v>17</v>
      </c>
      <c r="I58" s="25">
        <v>47</v>
      </c>
      <c r="J58" s="25">
        <v>37</v>
      </c>
      <c r="K58" s="25">
        <v>20</v>
      </c>
      <c r="L58" s="25">
        <v>57</v>
      </c>
      <c r="M58" s="25">
        <v>24</v>
      </c>
      <c r="N58" s="25">
        <v>11</v>
      </c>
      <c r="O58" s="25">
        <v>35</v>
      </c>
      <c r="P58" s="25">
        <v>18</v>
      </c>
      <c r="Q58" s="25">
        <v>14</v>
      </c>
      <c r="R58" s="25">
        <v>32</v>
      </c>
      <c r="S58" s="25"/>
      <c r="T58" s="25"/>
      <c r="U58" s="25"/>
      <c r="V58" s="25">
        <v>2</v>
      </c>
      <c r="W58" s="25"/>
      <c r="X58" s="25">
        <v>2</v>
      </c>
      <c r="Y58" s="25"/>
      <c r="Z58" s="25"/>
      <c r="AA58" s="25"/>
    </row>
    <row r="59" spans="1:27" outlineLevel="6" x14ac:dyDescent="0.2">
      <c r="A59" s="26">
        <v>45.070099999999996</v>
      </c>
      <c r="B59" s="25" t="s">
        <v>118</v>
      </c>
      <c r="C59" s="25" t="s">
        <v>119</v>
      </c>
      <c r="D59" s="24">
        <f t="shared" si="27"/>
        <v>86</v>
      </c>
      <c r="E59" s="24">
        <f t="shared" si="28"/>
        <v>115</v>
      </c>
      <c r="F59" s="24">
        <f t="shared" si="29"/>
        <v>201</v>
      </c>
      <c r="G59" s="25">
        <v>26</v>
      </c>
      <c r="H59" s="25">
        <v>52</v>
      </c>
      <c r="I59" s="25">
        <v>78</v>
      </c>
      <c r="J59" s="25">
        <v>21</v>
      </c>
      <c r="K59" s="25">
        <v>28</v>
      </c>
      <c r="L59" s="25">
        <v>49</v>
      </c>
      <c r="M59" s="25">
        <v>17</v>
      </c>
      <c r="N59" s="25">
        <v>16</v>
      </c>
      <c r="O59" s="25">
        <v>33</v>
      </c>
      <c r="P59" s="25">
        <v>22</v>
      </c>
      <c r="Q59" s="25">
        <v>19</v>
      </c>
      <c r="R59" s="25">
        <v>41</v>
      </c>
      <c r="S59" s="25"/>
      <c r="T59" s="25"/>
      <c r="U59" s="25"/>
      <c r="V59" s="25"/>
      <c r="W59" s="25"/>
      <c r="X59" s="25"/>
      <c r="Y59" s="25"/>
      <c r="Z59" s="25"/>
      <c r="AA59" s="25"/>
    </row>
    <row r="60" spans="1:27" outlineLevel="6" x14ac:dyDescent="0.2">
      <c r="A60" s="26">
        <v>45.100099999999998</v>
      </c>
      <c r="B60" s="25" t="s">
        <v>120</v>
      </c>
      <c r="C60" s="25" t="s">
        <v>121</v>
      </c>
      <c r="D60" s="24">
        <f t="shared" si="27"/>
        <v>149</v>
      </c>
      <c r="E60" s="24">
        <f t="shared" si="28"/>
        <v>134</v>
      </c>
      <c r="F60" s="24">
        <f t="shared" si="29"/>
        <v>283</v>
      </c>
      <c r="G60" s="25">
        <v>23</v>
      </c>
      <c r="H60" s="25">
        <v>27</v>
      </c>
      <c r="I60" s="25">
        <v>50</v>
      </c>
      <c r="J60" s="25">
        <v>48</v>
      </c>
      <c r="K60" s="25">
        <v>30</v>
      </c>
      <c r="L60" s="25">
        <v>78</v>
      </c>
      <c r="M60" s="25">
        <v>33</v>
      </c>
      <c r="N60" s="25">
        <v>31</v>
      </c>
      <c r="O60" s="25">
        <v>64</v>
      </c>
      <c r="P60" s="25">
        <v>42</v>
      </c>
      <c r="Q60" s="25">
        <v>45</v>
      </c>
      <c r="R60" s="25">
        <v>87</v>
      </c>
      <c r="S60" s="25">
        <v>1</v>
      </c>
      <c r="T60" s="25">
        <v>1</v>
      </c>
      <c r="U60" s="25">
        <v>2</v>
      </c>
      <c r="V60" s="25">
        <v>2</v>
      </c>
      <c r="W60" s="25"/>
      <c r="X60" s="25">
        <v>2</v>
      </c>
      <c r="Y60" s="25"/>
      <c r="Z60" s="25"/>
      <c r="AA60" s="25"/>
    </row>
    <row r="61" spans="1:27" outlineLevel="6" x14ac:dyDescent="0.2">
      <c r="A61" s="26">
        <v>45.110100000000003</v>
      </c>
      <c r="B61" s="25" t="s">
        <v>122</v>
      </c>
      <c r="C61" s="25" t="s">
        <v>123</v>
      </c>
      <c r="D61" s="24">
        <f t="shared" si="27"/>
        <v>68</v>
      </c>
      <c r="E61" s="24">
        <f t="shared" si="28"/>
        <v>127</v>
      </c>
      <c r="F61" s="24">
        <f t="shared" si="29"/>
        <v>195</v>
      </c>
      <c r="G61" s="25">
        <v>19</v>
      </c>
      <c r="H61" s="25">
        <v>43</v>
      </c>
      <c r="I61" s="25">
        <v>62</v>
      </c>
      <c r="J61" s="25">
        <v>23</v>
      </c>
      <c r="K61" s="25">
        <v>26</v>
      </c>
      <c r="L61" s="25">
        <v>49</v>
      </c>
      <c r="M61" s="25">
        <v>10</v>
      </c>
      <c r="N61" s="25">
        <v>21</v>
      </c>
      <c r="O61" s="25">
        <v>31</v>
      </c>
      <c r="P61" s="25">
        <v>16</v>
      </c>
      <c r="Q61" s="25">
        <v>36</v>
      </c>
      <c r="R61" s="25">
        <v>52</v>
      </c>
      <c r="S61" s="25"/>
      <c r="T61" s="25">
        <v>1</v>
      </c>
      <c r="U61" s="25">
        <v>1</v>
      </c>
      <c r="V61" s="25"/>
      <c r="W61" s="25"/>
      <c r="X61" s="25"/>
      <c r="Y61" s="25"/>
      <c r="Z61" s="25"/>
      <c r="AA61" s="25"/>
    </row>
    <row r="62" spans="1:27" outlineLevel="6" x14ac:dyDescent="0.2">
      <c r="A62" s="26">
        <v>52.100200000000001</v>
      </c>
      <c r="B62" s="25" t="s">
        <v>124</v>
      </c>
      <c r="C62" s="25" t="s">
        <v>125</v>
      </c>
      <c r="D62" s="24">
        <f t="shared" si="27"/>
        <v>85</v>
      </c>
      <c r="E62" s="24">
        <f t="shared" si="28"/>
        <v>171</v>
      </c>
      <c r="F62" s="24">
        <f t="shared" si="29"/>
        <v>256</v>
      </c>
      <c r="G62" s="25">
        <v>12</v>
      </c>
      <c r="H62" s="25">
        <v>46</v>
      </c>
      <c r="I62" s="25">
        <v>58</v>
      </c>
      <c r="J62" s="25">
        <v>28</v>
      </c>
      <c r="K62" s="25">
        <v>55</v>
      </c>
      <c r="L62" s="25">
        <v>83</v>
      </c>
      <c r="M62" s="25">
        <v>25</v>
      </c>
      <c r="N62" s="25">
        <v>36</v>
      </c>
      <c r="O62" s="25">
        <v>61</v>
      </c>
      <c r="P62" s="25">
        <v>20</v>
      </c>
      <c r="Q62" s="25">
        <v>33</v>
      </c>
      <c r="R62" s="25">
        <v>53</v>
      </c>
      <c r="S62" s="25"/>
      <c r="T62" s="25">
        <v>1</v>
      </c>
      <c r="U62" s="25">
        <v>1</v>
      </c>
      <c r="V62" s="25"/>
      <c r="W62" s="25"/>
      <c r="X62" s="25"/>
      <c r="Y62" s="25"/>
      <c r="Z62" s="25"/>
      <c r="AA62" s="25"/>
    </row>
    <row r="63" spans="1:27" outlineLevel="3" x14ac:dyDescent="0.2">
      <c r="A63" s="161" t="s">
        <v>318</v>
      </c>
      <c r="B63" s="161"/>
      <c r="C63" s="161"/>
      <c r="D63" s="24">
        <f t="shared" ref="D63:AA63" si="30">SUBTOTAL(9,D66:D69)</f>
        <v>172</v>
      </c>
      <c r="E63" s="24">
        <f t="shared" si="30"/>
        <v>448</v>
      </c>
      <c r="F63" s="24">
        <f t="shared" si="30"/>
        <v>620</v>
      </c>
      <c r="G63" s="24">
        <f t="shared" si="30"/>
        <v>45</v>
      </c>
      <c r="H63" s="24">
        <f t="shared" si="30"/>
        <v>77</v>
      </c>
      <c r="I63" s="24">
        <f t="shared" si="30"/>
        <v>122</v>
      </c>
      <c r="J63" s="24">
        <f t="shared" si="30"/>
        <v>43</v>
      </c>
      <c r="K63" s="24">
        <f t="shared" si="30"/>
        <v>114</v>
      </c>
      <c r="L63" s="24">
        <f t="shared" si="30"/>
        <v>157</v>
      </c>
      <c r="M63" s="24">
        <f t="shared" si="30"/>
        <v>34</v>
      </c>
      <c r="N63" s="24">
        <f t="shared" si="30"/>
        <v>112</v>
      </c>
      <c r="O63" s="24">
        <f t="shared" si="30"/>
        <v>146</v>
      </c>
      <c r="P63" s="24">
        <f t="shared" si="30"/>
        <v>48</v>
      </c>
      <c r="Q63" s="24">
        <f t="shared" si="30"/>
        <v>140</v>
      </c>
      <c r="R63" s="24">
        <f t="shared" si="30"/>
        <v>188</v>
      </c>
      <c r="S63" s="24">
        <f t="shared" si="30"/>
        <v>0</v>
      </c>
      <c r="T63" s="24">
        <f t="shared" si="30"/>
        <v>0</v>
      </c>
      <c r="U63" s="24">
        <f t="shared" si="30"/>
        <v>0</v>
      </c>
      <c r="V63" s="24">
        <f t="shared" si="30"/>
        <v>2</v>
      </c>
      <c r="W63" s="24">
        <f t="shared" si="30"/>
        <v>5</v>
      </c>
      <c r="X63" s="24">
        <f t="shared" si="30"/>
        <v>7</v>
      </c>
      <c r="Y63" s="24">
        <f t="shared" si="30"/>
        <v>0</v>
      </c>
      <c r="Z63" s="24">
        <f t="shared" si="30"/>
        <v>0</v>
      </c>
      <c r="AA63" s="24">
        <f t="shared" si="30"/>
        <v>0</v>
      </c>
    </row>
    <row r="64" spans="1:27" outlineLevel="4" x14ac:dyDescent="0.2">
      <c r="A64" s="161" t="s">
        <v>38</v>
      </c>
      <c r="B64" s="161"/>
      <c r="C64" s="161"/>
      <c r="D64" s="24">
        <f t="shared" ref="D64:AA64" si="31">SUBTOTAL(9,D66:D69)</f>
        <v>172</v>
      </c>
      <c r="E64" s="24">
        <f t="shared" si="31"/>
        <v>448</v>
      </c>
      <c r="F64" s="24">
        <f t="shared" si="31"/>
        <v>620</v>
      </c>
      <c r="G64" s="24">
        <f t="shared" si="31"/>
        <v>45</v>
      </c>
      <c r="H64" s="24">
        <f t="shared" si="31"/>
        <v>77</v>
      </c>
      <c r="I64" s="24">
        <f t="shared" si="31"/>
        <v>122</v>
      </c>
      <c r="J64" s="24">
        <f t="shared" si="31"/>
        <v>43</v>
      </c>
      <c r="K64" s="24">
        <f t="shared" si="31"/>
        <v>114</v>
      </c>
      <c r="L64" s="24">
        <f t="shared" si="31"/>
        <v>157</v>
      </c>
      <c r="M64" s="24">
        <f t="shared" si="31"/>
        <v>34</v>
      </c>
      <c r="N64" s="24">
        <f t="shared" si="31"/>
        <v>112</v>
      </c>
      <c r="O64" s="24">
        <f t="shared" si="31"/>
        <v>146</v>
      </c>
      <c r="P64" s="24">
        <f t="shared" si="31"/>
        <v>48</v>
      </c>
      <c r="Q64" s="24">
        <f t="shared" si="31"/>
        <v>140</v>
      </c>
      <c r="R64" s="24">
        <f t="shared" si="31"/>
        <v>188</v>
      </c>
      <c r="S64" s="24">
        <f t="shared" si="31"/>
        <v>0</v>
      </c>
      <c r="T64" s="24">
        <f t="shared" si="31"/>
        <v>0</v>
      </c>
      <c r="U64" s="24">
        <f t="shared" si="31"/>
        <v>0</v>
      </c>
      <c r="V64" s="24">
        <f t="shared" si="31"/>
        <v>2</v>
      </c>
      <c r="W64" s="24">
        <f t="shared" si="31"/>
        <v>5</v>
      </c>
      <c r="X64" s="24">
        <f t="shared" si="31"/>
        <v>7</v>
      </c>
      <c r="Y64" s="24">
        <f t="shared" si="31"/>
        <v>0</v>
      </c>
      <c r="Z64" s="24">
        <f t="shared" si="31"/>
        <v>0</v>
      </c>
      <c r="AA64" s="24">
        <f t="shared" si="31"/>
        <v>0</v>
      </c>
    </row>
    <row r="65" spans="1:27" outlineLevel="5" x14ac:dyDescent="0.2">
      <c r="A65" s="163" t="s">
        <v>51</v>
      </c>
      <c r="B65" s="163"/>
      <c r="C65" s="163"/>
      <c r="D65" s="24">
        <f t="shared" ref="D65:AA65" si="32">SUBTOTAL(9,D66:D69)</f>
        <v>172</v>
      </c>
      <c r="E65" s="24">
        <f t="shared" si="32"/>
        <v>448</v>
      </c>
      <c r="F65" s="24">
        <f t="shared" si="32"/>
        <v>620</v>
      </c>
      <c r="G65" s="24">
        <f t="shared" si="32"/>
        <v>45</v>
      </c>
      <c r="H65" s="24">
        <f t="shared" si="32"/>
        <v>77</v>
      </c>
      <c r="I65" s="24">
        <f t="shared" si="32"/>
        <v>122</v>
      </c>
      <c r="J65" s="24">
        <f t="shared" si="32"/>
        <v>43</v>
      </c>
      <c r="K65" s="24">
        <f t="shared" si="32"/>
        <v>114</v>
      </c>
      <c r="L65" s="24">
        <f t="shared" si="32"/>
        <v>157</v>
      </c>
      <c r="M65" s="24">
        <f t="shared" si="32"/>
        <v>34</v>
      </c>
      <c r="N65" s="24">
        <f t="shared" si="32"/>
        <v>112</v>
      </c>
      <c r="O65" s="24">
        <f t="shared" si="32"/>
        <v>146</v>
      </c>
      <c r="P65" s="24">
        <f t="shared" si="32"/>
        <v>48</v>
      </c>
      <c r="Q65" s="24">
        <f t="shared" si="32"/>
        <v>140</v>
      </c>
      <c r="R65" s="24">
        <f t="shared" si="32"/>
        <v>188</v>
      </c>
      <c r="S65" s="24">
        <f t="shared" si="32"/>
        <v>0</v>
      </c>
      <c r="T65" s="24">
        <f t="shared" si="32"/>
        <v>0</v>
      </c>
      <c r="U65" s="24">
        <f t="shared" si="32"/>
        <v>0</v>
      </c>
      <c r="V65" s="24">
        <f t="shared" si="32"/>
        <v>2</v>
      </c>
      <c r="W65" s="24">
        <f t="shared" si="32"/>
        <v>5</v>
      </c>
      <c r="X65" s="24">
        <f t="shared" si="32"/>
        <v>7</v>
      </c>
      <c r="Y65" s="24">
        <f t="shared" si="32"/>
        <v>0</v>
      </c>
      <c r="Z65" s="24">
        <f t="shared" si="32"/>
        <v>0</v>
      </c>
      <c r="AA65" s="24">
        <f t="shared" si="32"/>
        <v>0</v>
      </c>
    </row>
    <row r="66" spans="1:27" outlineLevel="6" x14ac:dyDescent="0.2">
      <c r="A66" s="26">
        <v>9.0101999999999993</v>
      </c>
      <c r="B66" s="25" t="s">
        <v>127</v>
      </c>
      <c r="C66" s="25" t="s">
        <v>128</v>
      </c>
      <c r="D66" s="24">
        <f t="shared" ref="D66:F69" si="33">G66+J66+M66+P66+S66+V66+Y66</f>
        <v>1</v>
      </c>
      <c r="E66" s="24">
        <f t="shared" si="33"/>
        <v>0</v>
      </c>
      <c r="F66" s="24">
        <f t="shared" si="33"/>
        <v>1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>
        <v>1</v>
      </c>
      <c r="W66" s="25"/>
      <c r="X66" s="25">
        <v>1</v>
      </c>
      <c r="Y66" s="25"/>
      <c r="Z66" s="25"/>
      <c r="AA66" s="25"/>
    </row>
    <row r="67" spans="1:27" outlineLevel="6" x14ac:dyDescent="0.2">
      <c r="A67" s="26">
        <v>9.0401000000000007</v>
      </c>
      <c r="B67" s="25" t="s">
        <v>129</v>
      </c>
      <c r="C67" s="25" t="s">
        <v>130</v>
      </c>
      <c r="D67" s="24">
        <f t="shared" si="33"/>
        <v>38</v>
      </c>
      <c r="E67" s="24">
        <f t="shared" si="33"/>
        <v>153</v>
      </c>
      <c r="F67" s="24">
        <f t="shared" si="33"/>
        <v>191</v>
      </c>
      <c r="G67" s="25">
        <v>11</v>
      </c>
      <c r="H67" s="25">
        <v>34</v>
      </c>
      <c r="I67" s="25">
        <v>45</v>
      </c>
      <c r="J67" s="25">
        <v>10</v>
      </c>
      <c r="K67" s="25">
        <v>43</v>
      </c>
      <c r="L67" s="25">
        <v>53</v>
      </c>
      <c r="M67" s="25">
        <v>8</v>
      </c>
      <c r="N67" s="25">
        <v>38</v>
      </c>
      <c r="O67" s="25">
        <v>46</v>
      </c>
      <c r="P67" s="25">
        <v>9</v>
      </c>
      <c r="Q67" s="25">
        <v>37</v>
      </c>
      <c r="R67" s="25">
        <v>46</v>
      </c>
      <c r="S67" s="25"/>
      <c r="T67" s="25"/>
      <c r="U67" s="25"/>
      <c r="V67" s="25"/>
      <c r="W67" s="25">
        <v>1</v>
      </c>
      <c r="X67" s="25">
        <v>1</v>
      </c>
      <c r="Y67" s="25"/>
      <c r="Z67" s="25"/>
      <c r="AA67" s="25"/>
    </row>
    <row r="68" spans="1:27" outlineLevel="6" x14ac:dyDescent="0.2">
      <c r="A68" s="26">
        <v>9.0701999999999998</v>
      </c>
      <c r="B68" s="25" t="s">
        <v>131</v>
      </c>
      <c r="C68" s="25" t="s">
        <v>132</v>
      </c>
      <c r="D68" s="24">
        <f t="shared" si="33"/>
        <v>90</v>
      </c>
      <c r="E68" s="24">
        <f t="shared" si="33"/>
        <v>117</v>
      </c>
      <c r="F68" s="24">
        <f t="shared" si="33"/>
        <v>207</v>
      </c>
      <c r="G68" s="25">
        <v>25</v>
      </c>
      <c r="H68" s="25">
        <v>20</v>
      </c>
      <c r="I68" s="25">
        <v>45</v>
      </c>
      <c r="J68" s="25">
        <v>21</v>
      </c>
      <c r="K68" s="25">
        <v>24</v>
      </c>
      <c r="L68" s="25">
        <v>45</v>
      </c>
      <c r="M68" s="25">
        <v>15</v>
      </c>
      <c r="N68" s="25">
        <v>35</v>
      </c>
      <c r="O68" s="25">
        <v>50</v>
      </c>
      <c r="P68" s="25">
        <v>28</v>
      </c>
      <c r="Q68" s="25">
        <v>35</v>
      </c>
      <c r="R68" s="25">
        <v>63</v>
      </c>
      <c r="S68" s="25"/>
      <c r="T68" s="25"/>
      <c r="U68" s="25"/>
      <c r="V68" s="25">
        <v>1</v>
      </c>
      <c r="W68" s="25">
        <v>3</v>
      </c>
      <c r="X68" s="25">
        <v>4</v>
      </c>
      <c r="Y68" s="25"/>
      <c r="Z68" s="25"/>
      <c r="AA68" s="25"/>
    </row>
    <row r="69" spans="1:27" outlineLevel="6" x14ac:dyDescent="0.2">
      <c r="A69" s="26">
        <v>9.0901999999999994</v>
      </c>
      <c r="B69" s="25" t="s">
        <v>133</v>
      </c>
      <c r="C69" s="25" t="s">
        <v>134</v>
      </c>
      <c r="D69" s="24">
        <f t="shared" si="33"/>
        <v>43</v>
      </c>
      <c r="E69" s="24">
        <f t="shared" si="33"/>
        <v>178</v>
      </c>
      <c r="F69" s="24">
        <f t="shared" si="33"/>
        <v>221</v>
      </c>
      <c r="G69" s="25">
        <v>9</v>
      </c>
      <c r="H69" s="25">
        <v>23</v>
      </c>
      <c r="I69" s="25">
        <v>32</v>
      </c>
      <c r="J69" s="25">
        <v>12</v>
      </c>
      <c r="K69" s="25">
        <v>47</v>
      </c>
      <c r="L69" s="25">
        <v>59</v>
      </c>
      <c r="M69" s="25">
        <v>11</v>
      </c>
      <c r="N69" s="25">
        <v>39</v>
      </c>
      <c r="O69" s="25">
        <v>50</v>
      </c>
      <c r="P69" s="25">
        <v>11</v>
      </c>
      <c r="Q69" s="25">
        <v>68</v>
      </c>
      <c r="R69" s="25">
        <v>79</v>
      </c>
      <c r="S69" s="25"/>
      <c r="T69" s="25"/>
      <c r="U69" s="25"/>
      <c r="V69" s="25"/>
      <c r="W69" s="25">
        <v>1</v>
      </c>
      <c r="X69" s="25">
        <v>1</v>
      </c>
      <c r="Y69" s="25"/>
      <c r="Z69" s="25"/>
      <c r="AA69" s="25"/>
    </row>
    <row r="70" spans="1:27" outlineLevel="3" x14ac:dyDescent="0.2">
      <c r="A70" s="161" t="s">
        <v>319</v>
      </c>
      <c r="B70" s="161"/>
      <c r="C70" s="161"/>
      <c r="D70" s="24">
        <f t="shared" ref="D70:AA70" si="34">SUBTOTAL(9,D73:D98)</f>
        <v>616</v>
      </c>
      <c r="E70" s="24">
        <f t="shared" si="34"/>
        <v>1251</v>
      </c>
      <c r="F70" s="24">
        <f t="shared" si="34"/>
        <v>1867</v>
      </c>
      <c r="G70" s="24">
        <f t="shared" si="34"/>
        <v>189</v>
      </c>
      <c r="H70" s="24">
        <f t="shared" si="34"/>
        <v>325</v>
      </c>
      <c r="I70" s="24">
        <f t="shared" si="34"/>
        <v>514</v>
      </c>
      <c r="J70" s="24">
        <f t="shared" si="34"/>
        <v>174</v>
      </c>
      <c r="K70" s="24">
        <f t="shared" si="34"/>
        <v>341</v>
      </c>
      <c r="L70" s="24">
        <f t="shared" si="34"/>
        <v>515</v>
      </c>
      <c r="M70" s="24">
        <f t="shared" si="34"/>
        <v>106</v>
      </c>
      <c r="N70" s="24">
        <f t="shared" si="34"/>
        <v>209</v>
      </c>
      <c r="O70" s="24">
        <f t="shared" si="34"/>
        <v>315</v>
      </c>
      <c r="P70" s="24">
        <f t="shared" si="34"/>
        <v>144</v>
      </c>
      <c r="Q70" s="24">
        <f t="shared" si="34"/>
        <v>357</v>
      </c>
      <c r="R70" s="24">
        <f t="shared" si="34"/>
        <v>501</v>
      </c>
      <c r="S70" s="24">
        <f t="shared" si="34"/>
        <v>0</v>
      </c>
      <c r="T70" s="24">
        <f t="shared" si="34"/>
        <v>6</v>
      </c>
      <c r="U70" s="24">
        <f t="shared" si="34"/>
        <v>6</v>
      </c>
      <c r="V70" s="24">
        <f t="shared" si="34"/>
        <v>3</v>
      </c>
      <c r="W70" s="24">
        <f t="shared" si="34"/>
        <v>13</v>
      </c>
      <c r="X70" s="24">
        <f t="shared" si="34"/>
        <v>16</v>
      </c>
      <c r="Y70" s="24">
        <f t="shared" si="34"/>
        <v>0</v>
      </c>
      <c r="Z70" s="24">
        <f t="shared" si="34"/>
        <v>0</v>
      </c>
      <c r="AA70" s="24">
        <f t="shared" si="34"/>
        <v>0</v>
      </c>
    </row>
    <row r="71" spans="1:27" outlineLevel="4" x14ac:dyDescent="0.2">
      <c r="A71" s="161" t="s">
        <v>38</v>
      </c>
      <c r="B71" s="161"/>
      <c r="C71" s="161"/>
      <c r="D71" s="24">
        <f t="shared" ref="D71:AA71" si="35">SUBTOTAL(9,D73:D98)</f>
        <v>616</v>
      </c>
      <c r="E71" s="24">
        <f t="shared" si="35"/>
        <v>1251</v>
      </c>
      <c r="F71" s="24">
        <f t="shared" si="35"/>
        <v>1867</v>
      </c>
      <c r="G71" s="24">
        <f t="shared" si="35"/>
        <v>189</v>
      </c>
      <c r="H71" s="24">
        <f t="shared" si="35"/>
        <v>325</v>
      </c>
      <c r="I71" s="24">
        <f t="shared" si="35"/>
        <v>514</v>
      </c>
      <c r="J71" s="24">
        <f t="shared" si="35"/>
        <v>174</v>
      </c>
      <c r="K71" s="24">
        <f t="shared" si="35"/>
        <v>341</v>
      </c>
      <c r="L71" s="24">
        <f t="shared" si="35"/>
        <v>515</v>
      </c>
      <c r="M71" s="24">
        <f t="shared" si="35"/>
        <v>106</v>
      </c>
      <c r="N71" s="24">
        <f t="shared" si="35"/>
        <v>209</v>
      </c>
      <c r="O71" s="24">
        <f t="shared" si="35"/>
        <v>315</v>
      </c>
      <c r="P71" s="24">
        <f t="shared" si="35"/>
        <v>144</v>
      </c>
      <c r="Q71" s="24">
        <f t="shared" si="35"/>
        <v>357</v>
      </c>
      <c r="R71" s="24">
        <f t="shared" si="35"/>
        <v>501</v>
      </c>
      <c r="S71" s="24">
        <f t="shared" si="35"/>
        <v>0</v>
      </c>
      <c r="T71" s="24">
        <f t="shared" si="35"/>
        <v>6</v>
      </c>
      <c r="U71" s="24">
        <f t="shared" si="35"/>
        <v>6</v>
      </c>
      <c r="V71" s="24">
        <f t="shared" si="35"/>
        <v>3</v>
      </c>
      <c r="W71" s="24">
        <f t="shared" si="35"/>
        <v>13</v>
      </c>
      <c r="X71" s="24">
        <f t="shared" si="35"/>
        <v>16</v>
      </c>
      <c r="Y71" s="24">
        <f t="shared" si="35"/>
        <v>0</v>
      </c>
      <c r="Z71" s="24">
        <f t="shared" si="35"/>
        <v>0</v>
      </c>
      <c r="AA71" s="24">
        <f t="shared" si="35"/>
        <v>0</v>
      </c>
    </row>
    <row r="72" spans="1:27" outlineLevel="5" x14ac:dyDescent="0.2">
      <c r="A72" s="163" t="s">
        <v>136</v>
      </c>
      <c r="B72" s="163"/>
      <c r="C72" s="163"/>
      <c r="D72" s="24">
        <f t="shared" ref="D72:AA72" si="36">SUBTOTAL(9,D73:D76)</f>
        <v>37</v>
      </c>
      <c r="E72" s="24">
        <f t="shared" si="36"/>
        <v>349</v>
      </c>
      <c r="F72" s="24">
        <f t="shared" si="36"/>
        <v>386</v>
      </c>
      <c r="G72" s="24">
        <f t="shared" si="36"/>
        <v>8</v>
      </c>
      <c r="H72" s="24">
        <f t="shared" si="36"/>
        <v>59</v>
      </c>
      <c r="I72" s="24">
        <f t="shared" si="36"/>
        <v>67</v>
      </c>
      <c r="J72" s="24">
        <f t="shared" si="36"/>
        <v>5</v>
      </c>
      <c r="K72" s="24">
        <f t="shared" si="36"/>
        <v>78</v>
      </c>
      <c r="L72" s="24">
        <f t="shared" si="36"/>
        <v>83</v>
      </c>
      <c r="M72" s="24">
        <f t="shared" si="36"/>
        <v>12</v>
      </c>
      <c r="N72" s="24">
        <f t="shared" si="36"/>
        <v>72</v>
      </c>
      <c r="O72" s="24">
        <f t="shared" si="36"/>
        <v>84</v>
      </c>
      <c r="P72" s="24">
        <f t="shared" si="36"/>
        <v>11</v>
      </c>
      <c r="Q72" s="24">
        <f t="shared" si="36"/>
        <v>132</v>
      </c>
      <c r="R72" s="24">
        <f t="shared" si="36"/>
        <v>143</v>
      </c>
      <c r="S72" s="24">
        <f t="shared" si="36"/>
        <v>0</v>
      </c>
      <c r="T72" s="24">
        <f t="shared" si="36"/>
        <v>2</v>
      </c>
      <c r="U72" s="24">
        <f t="shared" si="36"/>
        <v>2</v>
      </c>
      <c r="V72" s="24">
        <f t="shared" si="36"/>
        <v>1</v>
      </c>
      <c r="W72" s="24">
        <f t="shared" si="36"/>
        <v>6</v>
      </c>
      <c r="X72" s="24">
        <f t="shared" si="36"/>
        <v>7</v>
      </c>
      <c r="Y72" s="24">
        <f t="shared" si="36"/>
        <v>0</v>
      </c>
      <c r="Z72" s="24">
        <f t="shared" si="36"/>
        <v>0</v>
      </c>
      <c r="AA72" s="24">
        <f t="shared" si="36"/>
        <v>0</v>
      </c>
    </row>
    <row r="73" spans="1:27" outlineLevel="6" x14ac:dyDescent="0.2">
      <c r="A73" s="26">
        <v>13.120200000000001</v>
      </c>
      <c r="B73" s="25" t="s">
        <v>137</v>
      </c>
      <c r="C73" s="25" t="s">
        <v>138</v>
      </c>
      <c r="D73" s="24">
        <f t="shared" ref="D73:F76" si="37">G73+J73+M73+P73+S73+V73+Y73</f>
        <v>10</v>
      </c>
      <c r="E73" s="24">
        <f t="shared" si="37"/>
        <v>45</v>
      </c>
      <c r="F73" s="24">
        <f t="shared" si="37"/>
        <v>55</v>
      </c>
      <c r="G73" s="25">
        <v>2</v>
      </c>
      <c r="H73" s="25">
        <v>13</v>
      </c>
      <c r="I73" s="25">
        <v>15</v>
      </c>
      <c r="J73" s="25">
        <v>2</v>
      </c>
      <c r="K73" s="25">
        <v>5</v>
      </c>
      <c r="L73" s="25">
        <v>7</v>
      </c>
      <c r="M73" s="25">
        <v>2</v>
      </c>
      <c r="N73" s="25">
        <v>4</v>
      </c>
      <c r="O73" s="25">
        <v>6</v>
      </c>
      <c r="P73" s="25">
        <v>4</v>
      </c>
      <c r="Q73" s="25">
        <v>21</v>
      </c>
      <c r="R73" s="25">
        <v>25</v>
      </c>
      <c r="S73" s="25"/>
      <c r="T73" s="25">
        <v>2</v>
      </c>
      <c r="U73" s="25">
        <v>2</v>
      </c>
      <c r="V73" s="25"/>
      <c r="W73" s="25"/>
      <c r="X73" s="25"/>
      <c r="Y73" s="25"/>
      <c r="Z73" s="25"/>
      <c r="AA73" s="25"/>
    </row>
    <row r="74" spans="1:27" outlineLevel="6" x14ac:dyDescent="0.2">
      <c r="A74" s="26">
        <v>13.120200000000001</v>
      </c>
      <c r="B74" s="25" t="s">
        <v>139</v>
      </c>
      <c r="C74" s="25" t="s">
        <v>140</v>
      </c>
      <c r="D74" s="24">
        <f t="shared" si="37"/>
        <v>10</v>
      </c>
      <c r="E74" s="24">
        <f t="shared" si="37"/>
        <v>162</v>
      </c>
      <c r="F74" s="24">
        <f t="shared" si="37"/>
        <v>172</v>
      </c>
      <c r="G74" s="25">
        <v>2</v>
      </c>
      <c r="H74" s="25">
        <v>22</v>
      </c>
      <c r="I74" s="25">
        <v>24</v>
      </c>
      <c r="J74" s="25">
        <v>1</v>
      </c>
      <c r="K74" s="25">
        <v>37</v>
      </c>
      <c r="L74" s="25">
        <v>38</v>
      </c>
      <c r="M74" s="25">
        <v>3</v>
      </c>
      <c r="N74" s="25">
        <v>42</v>
      </c>
      <c r="O74" s="25">
        <v>45</v>
      </c>
      <c r="P74" s="25">
        <v>4</v>
      </c>
      <c r="Q74" s="25">
        <v>57</v>
      </c>
      <c r="R74" s="25">
        <v>61</v>
      </c>
      <c r="S74" s="25"/>
      <c r="T74" s="25"/>
      <c r="U74" s="25"/>
      <c r="V74" s="25"/>
      <c r="W74" s="25">
        <v>4</v>
      </c>
      <c r="X74" s="25">
        <v>4</v>
      </c>
      <c r="Y74" s="25"/>
      <c r="Z74" s="25"/>
      <c r="AA74" s="25"/>
    </row>
    <row r="75" spans="1:27" outlineLevel="6" x14ac:dyDescent="0.2">
      <c r="A75" s="26">
        <v>13.120200000000001</v>
      </c>
      <c r="B75" s="25" t="s">
        <v>141</v>
      </c>
      <c r="C75" s="25" t="s">
        <v>142</v>
      </c>
      <c r="D75" s="24">
        <f t="shared" si="37"/>
        <v>12</v>
      </c>
      <c r="E75" s="24">
        <f t="shared" si="37"/>
        <v>50</v>
      </c>
      <c r="F75" s="24">
        <f t="shared" si="37"/>
        <v>62</v>
      </c>
      <c r="G75" s="25">
        <v>4</v>
      </c>
      <c r="H75" s="25">
        <v>10</v>
      </c>
      <c r="I75" s="25">
        <v>14</v>
      </c>
      <c r="J75" s="25">
        <v>2</v>
      </c>
      <c r="K75" s="25">
        <v>11</v>
      </c>
      <c r="L75" s="25">
        <v>13</v>
      </c>
      <c r="M75" s="25">
        <v>5</v>
      </c>
      <c r="N75" s="25">
        <v>9</v>
      </c>
      <c r="O75" s="25">
        <v>14</v>
      </c>
      <c r="P75" s="25">
        <v>1</v>
      </c>
      <c r="Q75" s="25">
        <v>19</v>
      </c>
      <c r="R75" s="25">
        <v>20</v>
      </c>
      <c r="S75" s="25"/>
      <c r="T75" s="25"/>
      <c r="U75" s="25"/>
      <c r="V75" s="25"/>
      <c r="W75" s="25">
        <v>1</v>
      </c>
      <c r="X75" s="25">
        <v>1</v>
      </c>
      <c r="Y75" s="25"/>
      <c r="Z75" s="25"/>
      <c r="AA75" s="25"/>
    </row>
    <row r="76" spans="1:27" outlineLevel="6" x14ac:dyDescent="0.2">
      <c r="A76" s="26">
        <v>13.120200000000001</v>
      </c>
      <c r="B76" s="25" t="s">
        <v>143</v>
      </c>
      <c r="C76" s="25" t="s">
        <v>144</v>
      </c>
      <c r="D76" s="24">
        <f t="shared" si="37"/>
        <v>5</v>
      </c>
      <c r="E76" s="24">
        <f t="shared" si="37"/>
        <v>92</v>
      </c>
      <c r="F76" s="24">
        <f t="shared" si="37"/>
        <v>97</v>
      </c>
      <c r="G76" s="25"/>
      <c r="H76" s="25">
        <v>14</v>
      </c>
      <c r="I76" s="25">
        <v>14</v>
      </c>
      <c r="J76" s="25"/>
      <c r="K76" s="25">
        <v>25</v>
      </c>
      <c r="L76" s="25">
        <v>25</v>
      </c>
      <c r="M76" s="25">
        <v>2</v>
      </c>
      <c r="N76" s="25">
        <v>17</v>
      </c>
      <c r="O76" s="25">
        <v>19</v>
      </c>
      <c r="P76" s="25">
        <v>2</v>
      </c>
      <c r="Q76" s="25">
        <v>35</v>
      </c>
      <c r="R76" s="25">
        <v>37</v>
      </c>
      <c r="S76" s="25"/>
      <c r="T76" s="25"/>
      <c r="U76" s="25"/>
      <c r="V76" s="25">
        <v>1</v>
      </c>
      <c r="W76" s="25">
        <v>1</v>
      </c>
      <c r="X76" s="25">
        <v>2</v>
      </c>
      <c r="Y76" s="25"/>
      <c r="Z76" s="25"/>
      <c r="AA76" s="25"/>
    </row>
    <row r="77" spans="1:27" outlineLevel="5" x14ac:dyDescent="0.2">
      <c r="A77" s="163" t="s">
        <v>145</v>
      </c>
      <c r="B77" s="163"/>
      <c r="C77" s="163"/>
      <c r="D77" s="24">
        <f>SUBTOTAL(9,D78:D94)</f>
        <v>571</v>
      </c>
      <c r="E77" s="24">
        <f t="shared" ref="E77:AA77" si="38">SUBTOTAL(9,E78:E95)</f>
        <v>787</v>
      </c>
      <c r="F77" s="24">
        <f t="shared" si="38"/>
        <v>1358</v>
      </c>
      <c r="G77" s="24">
        <f t="shared" si="38"/>
        <v>178</v>
      </c>
      <c r="H77" s="24">
        <f t="shared" si="38"/>
        <v>240</v>
      </c>
      <c r="I77" s="24">
        <f t="shared" si="38"/>
        <v>418</v>
      </c>
      <c r="J77" s="24">
        <f t="shared" si="38"/>
        <v>167</v>
      </c>
      <c r="K77" s="24">
        <f t="shared" si="38"/>
        <v>233</v>
      </c>
      <c r="L77" s="24">
        <f t="shared" si="38"/>
        <v>400</v>
      </c>
      <c r="M77" s="24">
        <f t="shared" si="38"/>
        <v>93</v>
      </c>
      <c r="N77" s="24">
        <f t="shared" si="38"/>
        <v>119</v>
      </c>
      <c r="O77" s="24">
        <f t="shared" si="38"/>
        <v>212</v>
      </c>
      <c r="P77" s="24">
        <f t="shared" si="38"/>
        <v>131</v>
      </c>
      <c r="Q77" s="24">
        <f t="shared" si="38"/>
        <v>186</v>
      </c>
      <c r="R77" s="24">
        <f t="shared" si="38"/>
        <v>317</v>
      </c>
      <c r="S77" s="24">
        <f t="shared" si="38"/>
        <v>0</v>
      </c>
      <c r="T77" s="24">
        <f t="shared" si="38"/>
        <v>2</v>
      </c>
      <c r="U77" s="24">
        <f t="shared" si="38"/>
        <v>2</v>
      </c>
      <c r="V77" s="24">
        <f t="shared" si="38"/>
        <v>2</v>
      </c>
      <c r="W77" s="24">
        <f t="shared" si="38"/>
        <v>7</v>
      </c>
      <c r="X77" s="24">
        <f t="shared" si="38"/>
        <v>9</v>
      </c>
      <c r="Y77" s="24">
        <f t="shared" si="38"/>
        <v>0</v>
      </c>
      <c r="Z77" s="24">
        <f t="shared" si="38"/>
        <v>0</v>
      </c>
      <c r="AA77" s="24">
        <f t="shared" si="38"/>
        <v>0</v>
      </c>
    </row>
    <row r="78" spans="1:27" outlineLevel="6" x14ac:dyDescent="0.2">
      <c r="A78" s="26">
        <v>13.1205</v>
      </c>
      <c r="B78" s="25" t="s">
        <v>146</v>
      </c>
      <c r="C78" s="25" t="s">
        <v>147</v>
      </c>
      <c r="D78" s="24">
        <f t="shared" ref="D78:D94" si="39">G78+J78+M78+P78+S78+V78+Y78</f>
        <v>14</v>
      </c>
      <c r="E78" s="24">
        <f t="shared" ref="E78:E94" si="40">H78+K78+N78+Q78+T78+W78+Z78</f>
        <v>55</v>
      </c>
      <c r="F78" s="24">
        <f t="shared" ref="F78:F94" si="41">I78+L78+O78+R78+U78+X78+AA78</f>
        <v>69</v>
      </c>
      <c r="G78" s="25">
        <v>8</v>
      </c>
      <c r="H78" s="25">
        <v>21</v>
      </c>
      <c r="I78" s="25">
        <v>29</v>
      </c>
      <c r="J78" s="25"/>
      <c r="K78" s="25">
        <v>15</v>
      </c>
      <c r="L78" s="25">
        <v>15</v>
      </c>
      <c r="M78" s="25">
        <v>1</v>
      </c>
      <c r="N78" s="25">
        <v>4</v>
      </c>
      <c r="O78" s="25">
        <v>5</v>
      </c>
      <c r="P78" s="25">
        <v>5</v>
      </c>
      <c r="Q78" s="25">
        <v>13</v>
      </c>
      <c r="R78" s="25">
        <v>18</v>
      </c>
      <c r="S78" s="25"/>
      <c r="T78" s="25"/>
      <c r="U78" s="25"/>
      <c r="V78" s="25"/>
      <c r="W78" s="25">
        <v>2</v>
      </c>
      <c r="X78" s="25">
        <v>2</v>
      </c>
      <c r="Y78" s="25"/>
      <c r="Z78" s="25"/>
      <c r="AA78" s="25"/>
    </row>
    <row r="79" spans="1:27" outlineLevel="6" x14ac:dyDescent="0.2">
      <c r="A79" s="26">
        <v>13.1205</v>
      </c>
      <c r="B79" s="25" t="s">
        <v>148</v>
      </c>
      <c r="C79" s="25" t="s">
        <v>149</v>
      </c>
      <c r="D79" s="24">
        <f t="shared" si="39"/>
        <v>25</v>
      </c>
      <c r="E79" s="24">
        <f t="shared" si="40"/>
        <v>60</v>
      </c>
      <c r="F79" s="24">
        <f t="shared" si="41"/>
        <v>85</v>
      </c>
      <c r="G79" s="25">
        <v>8</v>
      </c>
      <c r="H79" s="25">
        <v>17</v>
      </c>
      <c r="I79" s="25">
        <v>25</v>
      </c>
      <c r="J79" s="25">
        <v>4</v>
      </c>
      <c r="K79" s="25">
        <v>19</v>
      </c>
      <c r="L79" s="25">
        <v>23</v>
      </c>
      <c r="M79" s="25">
        <v>6</v>
      </c>
      <c r="N79" s="25">
        <v>13</v>
      </c>
      <c r="O79" s="25">
        <v>19</v>
      </c>
      <c r="P79" s="25">
        <v>7</v>
      </c>
      <c r="Q79" s="25">
        <v>10</v>
      </c>
      <c r="R79" s="25">
        <v>17</v>
      </c>
      <c r="S79" s="25"/>
      <c r="T79" s="25"/>
      <c r="U79" s="25"/>
      <c r="V79" s="25"/>
      <c r="W79" s="25">
        <v>1</v>
      </c>
      <c r="X79" s="25">
        <v>1</v>
      </c>
      <c r="Y79" s="25"/>
      <c r="Z79" s="25"/>
      <c r="AA79" s="25"/>
    </row>
    <row r="80" spans="1:27" outlineLevel="6" x14ac:dyDescent="0.2">
      <c r="A80" s="26">
        <v>13.1205</v>
      </c>
      <c r="B80" s="25" t="s">
        <v>150</v>
      </c>
      <c r="C80" s="25" t="s">
        <v>151</v>
      </c>
      <c r="D80" s="24">
        <f t="shared" si="39"/>
        <v>34</v>
      </c>
      <c r="E80" s="24">
        <f t="shared" si="40"/>
        <v>68</v>
      </c>
      <c r="F80" s="24">
        <f t="shared" si="41"/>
        <v>102</v>
      </c>
      <c r="G80" s="25">
        <v>11</v>
      </c>
      <c r="H80" s="25">
        <v>17</v>
      </c>
      <c r="I80" s="25">
        <v>28</v>
      </c>
      <c r="J80" s="25">
        <v>12</v>
      </c>
      <c r="K80" s="25">
        <v>20</v>
      </c>
      <c r="L80" s="25">
        <v>32</v>
      </c>
      <c r="M80" s="25">
        <v>7</v>
      </c>
      <c r="N80" s="25">
        <v>14</v>
      </c>
      <c r="O80" s="25">
        <v>21</v>
      </c>
      <c r="P80" s="25">
        <v>4</v>
      </c>
      <c r="Q80" s="25">
        <v>17</v>
      </c>
      <c r="R80" s="25">
        <v>21</v>
      </c>
      <c r="S80" s="25"/>
      <c r="T80" s="25"/>
      <c r="U80" s="25"/>
      <c r="V80" s="25"/>
      <c r="W80" s="25"/>
      <c r="X80" s="25"/>
      <c r="Y80" s="25"/>
      <c r="Z80" s="25"/>
      <c r="AA80" s="25"/>
    </row>
    <row r="81" spans="1:27" outlineLevel="6" x14ac:dyDescent="0.2">
      <c r="A81" s="26">
        <v>13.1205</v>
      </c>
      <c r="B81" s="25" t="s">
        <v>152</v>
      </c>
      <c r="C81" s="25" t="s">
        <v>153</v>
      </c>
      <c r="D81" s="24">
        <f t="shared" si="39"/>
        <v>2</v>
      </c>
      <c r="E81" s="24">
        <f t="shared" si="40"/>
        <v>24</v>
      </c>
      <c r="F81" s="24">
        <f t="shared" si="41"/>
        <v>26</v>
      </c>
      <c r="G81" s="25"/>
      <c r="H81" s="25">
        <v>9</v>
      </c>
      <c r="I81" s="25">
        <v>9</v>
      </c>
      <c r="J81" s="25"/>
      <c r="K81" s="25">
        <v>5</v>
      </c>
      <c r="L81" s="25">
        <v>5</v>
      </c>
      <c r="M81" s="25">
        <v>1</v>
      </c>
      <c r="N81" s="25">
        <v>3</v>
      </c>
      <c r="O81" s="25">
        <v>4</v>
      </c>
      <c r="P81" s="25"/>
      <c r="Q81" s="25">
        <v>6</v>
      </c>
      <c r="R81" s="25">
        <v>6</v>
      </c>
      <c r="S81" s="25"/>
      <c r="T81" s="25"/>
      <c r="U81" s="25"/>
      <c r="V81" s="25">
        <v>1</v>
      </c>
      <c r="W81" s="25">
        <v>1</v>
      </c>
      <c r="X81" s="25">
        <v>2</v>
      </c>
      <c r="Y81" s="25"/>
      <c r="Z81" s="25"/>
      <c r="AA81" s="25"/>
    </row>
    <row r="82" spans="1:27" outlineLevel="6" x14ac:dyDescent="0.2">
      <c r="A82" s="26">
        <v>13.1205</v>
      </c>
      <c r="B82" s="25" t="s">
        <v>154</v>
      </c>
      <c r="C82" s="25" t="s">
        <v>155</v>
      </c>
      <c r="D82" s="24">
        <f t="shared" si="39"/>
        <v>25</v>
      </c>
      <c r="E82" s="24">
        <f t="shared" si="40"/>
        <v>31</v>
      </c>
      <c r="F82" s="24">
        <f t="shared" si="41"/>
        <v>56</v>
      </c>
      <c r="G82" s="25">
        <v>13</v>
      </c>
      <c r="H82" s="25">
        <v>18</v>
      </c>
      <c r="I82" s="25">
        <v>31</v>
      </c>
      <c r="J82" s="25">
        <v>8</v>
      </c>
      <c r="K82" s="25">
        <v>10</v>
      </c>
      <c r="L82" s="25">
        <v>18</v>
      </c>
      <c r="M82" s="25">
        <v>3</v>
      </c>
      <c r="N82" s="25"/>
      <c r="O82" s="25">
        <v>3</v>
      </c>
      <c r="P82" s="25">
        <v>1</v>
      </c>
      <c r="Q82" s="25">
        <v>3</v>
      </c>
      <c r="R82" s="25">
        <v>4</v>
      </c>
      <c r="S82" s="25"/>
      <c r="T82" s="25"/>
      <c r="U82" s="25"/>
      <c r="V82" s="25"/>
      <c r="W82" s="25"/>
      <c r="X82" s="25"/>
      <c r="Y82" s="25"/>
      <c r="Z82" s="25"/>
      <c r="AA82" s="25"/>
    </row>
    <row r="83" spans="1:27" outlineLevel="6" x14ac:dyDescent="0.2">
      <c r="A83" s="26">
        <v>13.1205</v>
      </c>
      <c r="B83" s="25" t="s">
        <v>156</v>
      </c>
      <c r="C83" s="25" t="s">
        <v>157</v>
      </c>
      <c r="D83" s="24">
        <f t="shared" si="39"/>
        <v>13</v>
      </c>
      <c r="E83" s="24">
        <f t="shared" si="40"/>
        <v>23</v>
      </c>
      <c r="F83" s="24">
        <f t="shared" si="41"/>
        <v>36</v>
      </c>
      <c r="G83" s="25">
        <v>10</v>
      </c>
      <c r="H83" s="25">
        <v>12</v>
      </c>
      <c r="I83" s="25">
        <v>22</v>
      </c>
      <c r="J83" s="25">
        <v>3</v>
      </c>
      <c r="K83" s="25">
        <v>10</v>
      </c>
      <c r="L83" s="25">
        <v>13</v>
      </c>
      <c r="M83" s="25"/>
      <c r="N83" s="25"/>
      <c r="O83" s="25"/>
      <c r="P83" s="25"/>
      <c r="Q83" s="25">
        <v>1</v>
      </c>
      <c r="R83" s="25">
        <v>1</v>
      </c>
      <c r="S83" s="25"/>
      <c r="T83" s="25"/>
      <c r="U83" s="25"/>
      <c r="V83" s="25"/>
      <c r="W83" s="25"/>
      <c r="X83" s="25"/>
      <c r="Y83" s="25"/>
      <c r="Z83" s="25"/>
      <c r="AA83" s="25"/>
    </row>
    <row r="84" spans="1:27" outlineLevel="6" x14ac:dyDescent="0.2">
      <c r="A84" s="26">
        <v>13.1205</v>
      </c>
      <c r="B84" s="25" t="s">
        <v>158</v>
      </c>
      <c r="C84" s="25" t="s">
        <v>159</v>
      </c>
      <c r="D84" s="24">
        <f t="shared" si="39"/>
        <v>140</v>
      </c>
      <c r="E84" s="24">
        <f t="shared" si="40"/>
        <v>71</v>
      </c>
      <c r="F84" s="24">
        <f t="shared" si="41"/>
        <v>211</v>
      </c>
      <c r="G84" s="25">
        <v>29</v>
      </c>
      <c r="H84" s="25">
        <v>14</v>
      </c>
      <c r="I84" s="25">
        <v>43</v>
      </c>
      <c r="J84" s="25">
        <v>44</v>
      </c>
      <c r="K84" s="25">
        <v>24</v>
      </c>
      <c r="L84" s="25">
        <v>68</v>
      </c>
      <c r="M84" s="25">
        <v>32</v>
      </c>
      <c r="N84" s="25">
        <v>14</v>
      </c>
      <c r="O84" s="25">
        <v>46</v>
      </c>
      <c r="P84" s="25">
        <v>35</v>
      </c>
      <c r="Q84" s="25">
        <v>19</v>
      </c>
      <c r="R84" s="25">
        <v>54</v>
      </c>
      <c r="S84" s="25"/>
      <c r="T84" s="25"/>
      <c r="U84" s="25"/>
      <c r="V84" s="25"/>
      <c r="W84" s="25"/>
      <c r="X84" s="25"/>
      <c r="Y84" s="25"/>
      <c r="Z84" s="25"/>
      <c r="AA84" s="25"/>
    </row>
    <row r="85" spans="1:27" outlineLevel="6" x14ac:dyDescent="0.2">
      <c r="A85" s="26">
        <v>13.1205</v>
      </c>
      <c r="B85" s="25" t="s">
        <v>160</v>
      </c>
      <c r="C85" s="25" t="s">
        <v>161</v>
      </c>
      <c r="D85" s="24">
        <f t="shared" si="39"/>
        <v>46</v>
      </c>
      <c r="E85" s="24">
        <f t="shared" si="40"/>
        <v>76</v>
      </c>
      <c r="F85" s="24">
        <f t="shared" si="41"/>
        <v>122</v>
      </c>
      <c r="G85" s="25">
        <v>12</v>
      </c>
      <c r="H85" s="25">
        <v>15</v>
      </c>
      <c r="I85" s="25">
        <v>27</v>
      </c>
      <c r="J85" s="25">
        <v>14</v>
      </c>
      <c r="K85" s="25">
        <v>21</v>
      </c>
      <c r="L85" s="25">
        <v>35</v>
      </c>
      <c r="M85" s="25">
        <v>10</v>
      </c>
      <c r="N85" s="25">
        <v>13</v>
      </c>
      <c r="O85" s="25">
        <v>23</v>
      </c>
      <c r="P85" s="25">
        <v>10</v>
      </c>
      <c r="Q85" s="25">
        <v>25</v>
      </c>
      <c r="R85" s="25">
        <v>35</v>
      </c>
      <c r="S85" s="25"/>
      <c r="T85" s="25"/>
      <c r="U85" s="25"/>
      <c r="V85" s="25"/>
      <c r="W85" s="25">
        <v>2</v>
      </c>
      <c r="X85" s="25">
        <v>2</v>
      </c>
      <c r="Y85" s="25"/>
      <c r="Z85" s="25"/>
      <c r="AA85" s="25"/>
    </row>
    <row r="86" spans="1:27" outlineLevel="6" x14ac:dyDescent="0.2">
      <c r="A86" s="26">
        <v>13.1205</v>
      </c>
      <c r="B86" s="25" t="s">
        <v>162</v>
      </c>
      <c r="C86" s="25" t="s">
        <v>163</v>
      </c>
      <c r="D86" s="24">
        <f t="shared" si="39"/>
        <v>19</v>
      </c>
      <c r="E86" s="24">
        <f t="shared" si="40"/>
        <v>60</v>
      </c>
      <c r="F86" s="24">
        <f t="shared" si="41"/>
        <v>79</v>
      </c>
      <c r="G86" s="25">
        <v>3</v>
      </c>
      <c r="H86" s="25">
        <v>8</v>
      </c>
      <c r="I86" s="25">
        <v>11</v>
      </c>
      <c r="J86" s="25">
        <v>1</v>
      </c>
      <c r="K86" s="25">
        <v>14</v>
      </c>
      <c r="L86" s="25">
        <v>15</v>
      </c>
      <c r="M86" s="25">
        <v>5</v>
      </c>
      <c r="N86" s="25">
        <v>14</v>
      </c>
      <c r="O86" s="25">
        <v>19</v>
      </c>
      <c r="P86" s="25">
        <v>10</v>
      </c>
      <c r="Q86" s="25">
        <v>22</v>
      </c>
      <c r="R86" s="25">
        <v>32</v>
      </c>
      <c r="S86" s="25"/>
      <c r="T86" s="25">
        <v>2</v>
      </c>
      <c r="U86" s="25">
        <v>2</v>
      </c>
      <c r="V86" s="25"/>
      <c r="W86" s="25"/>
      <c r="X86" s="25"/>
      <c r="Y86" s="25"/>
      <c r="Z86" s="25"/>
      <c r="AA86" s="25"/>
    </row>
    <row r="87" spans="1:27" outlineLevel="6" x14ac:dyDescent="0.2">
      <c r="A87" s="26">
        <v>13.1205</v>
      </c>
      <c r="B87" s="25" t="s">
        <v>164</v>
      </c>
      <c r="C87" s="25" t="s">
        <v>165</v>
      </c>
      <c r="D87" s="24">
        <f t="shared" si="39"/>
        <v>3</v>
      </c>
      <c r="E87" s="24">
        <f t="shared" si="40"/>
        <v>18</v>
      </c>
      <c r="F87" s="24">
        <f t="shared" si="41"/>
        <v>21</v>
      </c>
      <c r="G87" s="25"/>
      <c r="H87" s="25">
        <v>13</v>
      </c>
      <c r="I87" s="25">
        <v>13</v>
      </c>
      <c r="J87" s="25">
        <v>2</v>
      </c>
      <c r="K87" s="25">
        <v>1</v>
      </c>
      <c r="L87" s="25">
        <v>3</v>
      </c>
      <c r="M87" s="25"/>
      <c r="N87" s="25">
        <v>3</v>
      </c>
      <c r="O87" s="25">
        <v>3</v>
      </c>
      <c r="P87" s="25">
        <v>1</v>
      </c>
      <c r="Q87" s="25">
        <v>1</v>
      </c>
      <c r="R87" s="25">
        <v>2</v>
      </c>
      <c r="S87" s="25"/>
      <c r="T87" s="25"/>
      <c r="U87" s="25"/>
      <c r="V87" s="25"/>
      <c r="W87" s="25"/>
      <c r="X87" s="25"/>
      <c r="Y87" s="25"/>
      <c r="Z87" s="25"/>
      <c r="AA87" s="25"/>
    </row>
    <row r="88" spans="1:27" outlineLevel="6" x14ac:dyDescent="0.2">
      <c r="A88" s="26">
        <v>13.1205</v>
      </c>
      <c r="B88" s="25" t="s">
        <v>166</v>
      </c>
      <c r="C88" s="25" t="s">
        <v>167</v>
      </c>
      <c r="D88" s="24">
        <f t="shared" si="39"/>
        <v>25</v>
      </c>
      <c r="E88" s="24">
        <f t="shared" si="40"/>
        <v>32</v>
      </c>
      <c r="F88" s="24">
        <f t="shared" si="41"/>
        <v>57</v>
      </c>
      <c r="G88" s="25">
        <v>8</v>
      </c>
      <c r="H88" s="25">
        <v>11</v>
      </c>
      <c r="I88" s="25">
        <v>19</v>
      </c>
      <c r="J88" s="25">
        <v>13</v>
      </c>
      <c r="K88" s="25">
        <v>11</v>
      </c>
      <c r="L88" s="25">
        <v>24</v>
      </c>
      <c r="M88" s="25">
        <v>1</v>
      </c>
      <c r="N88" s="25">
        <v>4</v>
      </c>
      <c r="O88" s="25">
        <v>5</v>
      </c>
      <c r="P88" s="25">
        <v>3</v>
      </c>
      <c r="Q88" s="25">
        <v>6</v>
      </c>
      <c r="R88" s="25">
        <v>9</v>
      </c>
      <c r="S88" s="25"/>
      <c r="T88" s="25"/>
      <c r="U88" s="25"/>
      <c r="V88" s="25"/>
      <c r="W88" s="25"/>
      <c r="X88" s="25"/>
      <c r="Y88" s="25"/>
      <c r="Z88" s="25"/>
      <c r="AA88" s="25"/>
    </row>
    <row r="89" spans="1:27" outlineLevel="6" x14ac:dyDescent="0.2">
      <c r="A89" s="26">
        <v>13.1205</v>
      </c>
      <c r="B89" s="25" t="s">
        <v>168</v>
      </c>
      <c r="C89" s="25" t="s">
        <v>169</v>
      </c>
      <c r="D89" s="24">
        <f t="shared" si="39"/>
        <v>45</v>
      </c>
      <c r="E89" s="24">
        <f t="shared" si="40"/>
        <v>35</v>
      </c>
      <c r="F89" s="24">
        <f t="shared" si="41"/>
        <v>80</v>
      </c>
      <c r="G89" s="25">
        <v>6</v>
      </c>
      <c r="H89" s="25">
        <v>9</v>
      </c>
      <c r="I89" s="25">
        <v>15</v>
      </c>
      <c r="J89" s="25">
        <v>9</v>
      </c>
      <c r="K89" s="25">
        <v>8</v>
      </c>
      <c r="L89" s="25">
        <v>17</v>
      </c>
      <c r="M89" s="25">
        <v>7</v>
      </c>
      <c r="N89" s="25">
        <v>4</v>
      </c>
      <c r="O89" s="25">
        <v>11</v>
      </c>
      <c r="P89" s="25">
        <v>22</v>
      </c>
      <c r="Q89" s="25">
        <v>13</v>
      </c>
      <c r="R89" s="25">
        <v>35</v>
      </c>
      <c r="S89" s="25"/>
      <c r="T89" s="25"/>
      <c r="U89" s="25"/>
      <c r="V89" s="25">
        <v>1</v>
      </c>
      <c r="W89" s="25">
        <v>1</v>
      </c>
      <c r="X89" s="25">
        <v>2</v>
      </c>
      <c r="Y89" s="25"/>
      <c r="Z89" s="25"/>
      <c r="AA89" s="25"/>
    </row>
    <row r="90" spans="1:27" outlineLevel="6" x14ac:dyDescent="0.2">
      <c r="A90" s="26">
        <v>13.1205</v>
      </c>
      <c r="B90" s="25" t="s">
        <v>170</v>
      </c>
      <c r="C90" s="25" t="s">
        <v>171</v>
      </c>
      <c r="D90" s="24">
        <f t="shared" si="39"/>
        <v>43</v>
      </c>
      <c r="E90" s="24">
        <f t="shared" si="40"/>
        <v>48</v>
      </c>
      <c r="F90" s="24">
        <f t="shared" si="41"/>
        <v>91</v>
      </c>
      <c r="G90" s="25">
        <v>19</v>
      </c>
      <c r="H90" s="25">
        <v>8</v>
      </c>
      <c r="I90" s="25">
        <v>27</v>
      </c>
      <c r="J90" s="25">
        <v>17</v>
      </c>
      <c r="K90" s="25">
        <v>20</v>
      </c>
      <c r="L90" s="25">
        <v>37</v>
      </c>
      <c r="M90" s="25">
        <v>1</v>
      </c>
      <c r="N90" s="25">
        <v>8</v>
      </c>
      <c r="O90" s="25">
        <v>9</v>
      </c>
      <c r="P90" s="25">
        <v>6</v>
      </c>
      <c r="Q90" s="25">
        <v>12</v>
      </c>
      <c r="R90" s="25">
        <v>18</v>
      </c>
      <c r="S90" s="25"/>
      <c r="T90" s="25"/>
      <c r="U90" s="25"/>
      <c r="V90" s="25"/>
      <c r="W90" s="25"/>
      <c r="X90" s="25"/>
      <c r="Y90" s="25"/>
      <c r="Z90" s="25"/>
      <c r="AA90" s="25"/>
    </row>
    <row r="91" spans="1:27" outlineLevel="6" x14ac:dyDescent="0.2">
      <c r="A91" s="26">
        <v>13.1205</v>
      </c>
      <c r="B91" s="25" t="s">
        <v>172</v>
      </c>
      <c r="C91" s="25" t="s">
        <v>173</v>
      </c>
      <c r="D91" s="24">
        <f t="shared" si="39"/>
        <v>39</v>
      </c>
      <c r="E91" s="24">
        <f t="shared" si="40"/>
        <v>30</v>
      </c>
      <c r="F91" s="24">
        <f t="shared" si="41"/>
        <v>69</v>
      </c>
      <c r="G91" s="25">
        <v>12</v>
      </c>
      <c r="H91" s="25">
        <v>11</v>
      </c>
      <c r="I91" s="25">
        <v>23</v>
      </c>
      <c r="J91" s="25">
        <v>9</v>
      </c>
      <c r="K91" s="25">
        <v>11</v>
      </c>
      <c r="L91" s="25">
        <v>20</v>
      </c>
      <c r="M91" s="25">
        <v>8</v>
      </c>
      <c r="N91" s="25">
        <v>4</v>
      </c>
      <c r="O91" s="25">
        <v>12</v>
      </c>
      <c r="P91" s="25">
        <v>10</v>
      </c>
      <c r="Q91" s="25">
        <v>4</v>
      </c>
      <c r="R91" s="25">
        <v>14</v>
      </c>
      <c r="S91" s="25"/>
      <c r="T91" s="25"/>
      <c r="U91" s="25"/>
      <c r="V91" s="25"/>
      <c r="W91" s="25"/>
      <c r="X91" s="25"/>
      <c r="Y91" s="25"/>
      <c r="Z91" s="25"/>
      <c r="AA91" s="25"/>
    </row>
    <row r="92" spans="1:27" outlineLevel="6" x14ac:dyDescent="0.2">
      <c r="A92" s="26">
        <v>13.1205</v>
      </c>
      <c r="B92" s="25" t="s">
        <v>174</v>
      </c>
      <c r="C92" s="25" t="s">
        <v>175</v>
      </c>
      <c r="D92" s="24">
        <f t="shared" si="39"/>
        <v>16</v>
      </c>
      <c r="E92" s="24">
        <f t="shared" si="40"/>
        <v>56</v>
      </c>
      <c r="F92" s="24">
        <f t="shared" si="41"/>
        <v>72</v>
      </c>
      <c r="G92" s="25">
        <v>6</v>
      </c>
      <c r="H92" s="25">
        <v>22</v>
      </c>
      <c r="I92" s="25">
        <v>28</v>
      </c>
      <c r="J92" s="25">
        <v>6</v>
      </c>
      <c r="K92" s="25">
        <v>14</v>
      </c>
      <c r="L92" s="25">
        <v>20</v>
      </c>
      <c r="M92" s="25">
        <v>1</v>
      </c>
      <c r="N92" s="25">
        <v>8</v>
      </c>
      <c r="O92" s="25">
        <v>9</v>
      </c>
      <c r="P92" s="25">
        <v>3</v>
      </c>
      <c r="Q92" s="25">
        <v>12</v>
      </c>
      <c r="R92" s="25">
        <v>15</v>
      </c>
      <c r="S92" s="25"/>
      <c r="T92" s="25"/>
      <c r="U92" s="25"/>
      <c r="V92" s="25"/>
      <c r="W92" s="25"/>
      <c r="X92" s="25"/>
      <c r="Y92" s="25"/>
      <c r="Z92" s="25"/>
      <c r="AA92" s="25"/>
    </row>
    <row r="93" spans="1:27" outlineLevel="6" x14ac:dyDescent="0.2">
      <c r="A93" s="26">
        <v>13.1205</v>
      </c>
      <c r="B93" s="25" t="s">
        <v>176</v>
      </c>
      <c r="C93" s="25" t="s">
        <v>177</v>
      </c>
      <c r="D93" s="24">
        <f t="shared" si="39"/>
        <v>52</v>
      </c>
      <c r="E93" s="24">
        <f t="shared" si="40"/>
        <v>45</v>
      </c>
      <c r="F93" s="24">
        <f t="shared" si="41"/>
        <v>97</v>
      </c>
      <c r="G93" s="25">
        <v>24</v>
      </c>
      <c r="H93" s="25">
        <v>12</v>
      </c>
      <c r="I93" s="25">
        <v>36</v>
      </c>
      <c r="J93" s="25">
        <v>17</v>
      </c>
      <c r="K93" s="25">
        <v>16</v>
      </c>
      <c r="L93" s="25">
        <v>33</v>
      </c>
      <c r="M93" s="25">
        <v>2</v>
      </c>
      <c r="N93" s="25">
        <v>7</v>
      </c>
      <c r="O93" s="25">
        <v>9</v>
      </c>
      <c r="P93" s="25">
        <v>9</v>
      </c>
      <c r="Q93" s="25">
        <v>10</v>
      </c>
      <c r="R93" s="25">
        <v>19</v>
      </c>
      <c r="S93" s="25"/>
      <c r="T93" s="25"/>
      <c r="U93" s="25"/>
      <c r="V93" s="25"/>
      <c r="W93" s="25"/>
      <c r="X93" s="25"/>
      <c r="Y93" s="25"/>
      <c r="Z93" s="25"/>
      <c r="AA93" s="25"/>
    </row>
    <row r="94" spans="1:27" outlineLevel="6" x14ac:dyDescent="0.2">
      <c r="A94" s="26">
        <v>13.1205</v>
      </c>
      <c r="B94" s="25" t="s">
        <v>178</v>
      </c>
      <c r="C94" s="25" t="s">
        <v>179</v>
      </c>
      <c r="D94" s="24">
        <f t="shared" si="39"/>
        <v>30</v>
      </c>
      <c r="E94" s="24">
        <f t="shared" si="40"/>
        <v>55</v>
      </c>
      <c r="F94" s="24">
        <f t="shared" si="41"/>
        <v>85</v>
      </c>
      <c r="G94" s="25">
        <v>9</v>
      </c>
      <c r="H94" s="25">
        <v>23</v>
      </c>
      <c r="I94" s="25">
        <v>32</v>
      </c>
      <c r="J94" s="25">
        <v>8</v>
      </c>
      <c r="K94" s="25">
        <v>14</v>
      </c>
      <c r="L94" s="25">
        <v>22</v>
      </c>
      <c r="M94" s="25">
        <v>8</v>
      </c>
      <c r="N94" s="25">
        <v>6</v>
      </c>
      <c r="O94" s="25">
        <v>14</v>
      </c>
      <c r="P94" s="25">
        <v>5</v>
      </c>
      <c r="Q94" s="25">
        <v>12</v>
      </c>
      <c r="R94" s="25">
        <v>17</v>
      </c>
      <c r="S94" s="25"/>
      <c r="T94" s="25"/>
      <c r="U94" s="25"/>
      <c r="V94" s="25"/>
      <c r="W94" s="25"/>
      <c r="X94" s="25"/>
      <c r="Y94" s="25"/>
      <c r="Z94" s="25"/>
      <c r="AA94" s="25"/>
    </row>
    <row r="95" spans="1:27" outlineLevel="5" x14ac:dyDescent="0.2">
      <c r="A95" s="163" t="s">
        <v>180</v>
      </c>
      <c r="B95" s="163"/>
      <c r="C95" s="163"/>
      <c r="D95" s="24">
        <f t="shared" ref="D95:AA95" si="42">SUBTOTAL(9,D96:D98)</f>
        <v>8</v>
      </c>
      <c r="E95" s="24">
        <f t="shared" si="42"/>
        <v>115</v>
      </c>
      <c r="F95" s="24">
        <f t="shared" si="42"/>
        <v>123</v>
      </c>
      <c r="G95" s="24">
        <f t="shared" si="42"/>
        <v>3</v>
      </c>
      <c r="H95" s="24">
        <f t="shared" si="42"/>
        <v>26</v>
      </c>
      <c r="I95" s="24">
        <f t="shared" si="42"/>
        <v>29</v>
      </c>
      <c r="J95" s="24">
        <f t="shared" si="42"/>
        <v>2</v>
      </c>
      <c r="K95" s="24">
        <f t="shared" si="42"/>
        <v>30</v>
      </c>
      <c r="L95" s="24">
        <f t="shared" si="42"/>
        <v>32</v>
      </c>
      <c r="M95" s="24">
        <f t="shared" si="42"/>
        <v>1</v>
      </c>
      <c r="N95" s="24">
        <f t="shared" si="42"/>
        <v>18</v>
      </c>
      <c r="O95" s="24">
        <f t="shared" si="42"/>
        <v>19</v>
      </c>
      <c r="P95" s="24">
        <f t="shared" si="42"/>
        <v>2</v>
      </c>
      <c r="Q95" s="24">
        <f t="shared" si="42"/>
        <v>39</v>
      </c>
      <c r="R95" s="24">
        <f t="shared" si="42"/>
        <v>41</v>
      </c>
      <c r="S95" s="24">
        <f t="shared" si="42"/>
        <v>0</v>
      </c>
      <c r="T95" s="24">
        <f t="shared" si="42"/>
        <v>2</v>
      </c>
      <c r="U95" s="24">
        <f t="shared" si="42"/>
        <v>2</v>
      </c>
      <c r="V95" s="24">
        <f t="shared" si="42"/>
        <v>0</v>
      </c>
      <c r="W95" s="24">
        <f t="shared" si="42"/>
        <v>0</v>
      </c>
      <c r="X95" s="24">
        <f t="shared" si="42"/>
        <v>0</v>
      </c>
      <c r="Y95" s="24">
        <f t="shared" si="42"/>
        <v>0</v>
      </c>
      <c r="Z95" s="24">
        <f t="shared" si="42"/>
        <v>0</v>
      </c>
      <c r="AA95" s="24">
        <f t="shared" si="42"/>
        <v>0</v>
      </c>
    </row>
    <row r="96" spans="1:27" outlineLevel="6" x14ac:dyDescent="0.2">
      <c r="A96" s="26">
        <v>19.010100000000001</v>
      </c>
      <c r="B96" s="25" t="s">
        <v>181</v>
      </c>
      <c r="C96" s="25" t="s">
        <v>182</v>
      </c>
      <c r="D96" s="24">
        <f t="shared" ref="D96:F98" si="43">G96+J96+M96+P96+S96+V96+Y96</f>
        <v>1</v>
      </c>
      <c r="E96" s="24">
        <f t="shared" si="43"/>
        <v>0</v>
      </c>
      <c r="F96" s="24">
        <f t="shared" si="43"/>
        <v>1</v>
      </c>
      <c r="G96" s="25"/>
      <c r="H96" s="25"/>
      <c r="I96" s="25"/>
      <c r="J96" s="25"/>
      <c r="K96" s="25"/>
      <c r="L96" s="25"/>
      <c r="M96" s="25">
        <v>1</v>
      </c>
      <c r="N96" s="25"/>
      <c r="O96" s="25">
        <v>1</v>
      </c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outlineLevel="6" x14ac:dyDescent="0.2">
      <c r="A97" s="26">
        <v>19.059899999999999</v>
      </c>
      <c r="B97" s="25" t="s">
        <v>183</v>
      </c>
      <c r="C97" s="25" t="s">
        <v>184</v>
      </c>
      <c r="D97" s="24">
        <f t="shared" si="43"/>
        <v>4</v>
      </c>
      <c r="E97" s="24">
        <f t="shared" si="43"/>
        <v>35</v>
      </c>
      <c r="F97" s="24">
        <f t="shared" si="43"/>
        <v>39</v>
      </c>
      <c r="G97" s="25">
        <v>2</v>
      </c>
      <c r="H97" s="25">
        <v>10</v>
      </c>
      <c r="I97" s="25">
        <v>12</v>
      </c>
      <c r="J97" s="25">
        <v>2</v>
      </c>
      <c r="K97" s="25">
        <v>14</v>
      </c>
      <c r="L97" s="25">
        <v>16</v>
      </c>
      <c r="M97" s="25"/>
      <c r="N97" s="25">
        <v>3</v>
      </c>
      <c r="O97" s="25">
        <v>3</v>
      </c>
      <c r="P97" s="25"/>
      <c r="Q97" s="25">
        <v>8</v>
      </c>
      <c r="R97" s="25">
        <v>8</v>
      </c>
      <c r="S97" s="25"/>
      <c r="T97" s="25"/>
      <c r="U97" s="25"/>
      <c r="V97" s="25"/>
      <c r="W97" s="25"/>
      <c r="X97" s="25"/>
      <c r="Y97" s="25"/>
      <c r="Z97" s="25"/>
      <c r="AA97" s="25"/>
    </row>
    <row r="98" spans="1:27" outlineLevel="6" x14ac:dyDescent="0.2">
      <c r="A98" s="26">
        <v>19.070799999999998</v>
      </c>
      <c r="B98" s="25" t="s">
        <v>185</v>
      </c>
      <c r="C98" s="25" t="s">
        <v>186</v>
      </c>
      <c r="D98" s="24">
        <f t="shared" si="43"/>
        <v>3</v>
      </c>
      <c r="E98" s="24">
        <f t="shared" si="43"/>
        <v>80</v>
      </c>
      <c r="F98" s="24">
        <f t="shared" si="43"/>
        <v>83</v>
      </c>
      <c r="G98" s="25">
        <v>1</v>
      </c>
      <c r="H98" s="25">
        <v>16</v>
      </c>
      <c r="I98" s="25">
        <v>17</v>
      </c>
      <c r="J98" s="25"/>
      <c r="K98" s="25">
        <v>16</v>
      </c>
      <c r="L98" s="25">
        <v>16</v>
      </c>
      <c r="M98" s="25"/>
      <c r="N98" s="25">
        <v>15</v>
      </c>
      <c r="O98" s="25">
        <v>15</v>
      </c>
      <c r="P98" s="25">
        <v>2</v>
      </c>
      <c r="Q98" s="25">
        <v>31</v>
      </c>
      <c r="R98" s="25">
        <v>33</v>
      </c>
      <c r="S98" s="25"/>
      <c r="T98" s="25">
        <v>2</v>
      </c>
      <c r="U98" s="25">
        <v>2</v>
      </c>
      <c r="V98" s="25"/>
      <c r="W98" s="25"/>
      <c r="X98" s="25"/>
      <c r="Y98" s="25"/>
      <c r="Z98" s="25"/>
      <c r="AA98" s="25"/>
    </row>
    <row r="99" spans="1:27" outlineLevel="3" x14ac:dyDescent="0.2">
      <c r="A99" s="161" t="s">
        <v>320</v>
      </c>
      <c r="B99" s="161"/>
      <c r="C99" s="161"/>
      <c r="D99" s="24">
        <f t="shared" ref="D99:AA99" si="44">SUBTOTAL(9,D102:D123)</f>
        <v>378</v>
      </c>
      <c r="E99" s="24">
        <f t="shared" si="44"/>
        <v>330</v>
      </c>
      <c r="F99" s="24">
        <f t="shared" si="44"/>
        <v>708</v>
      </c>
      <c r="G99" s="24">
        <f t="shared" si="44"/>
        <v>191</v>
      </c>
      <c r="H99" s="24">
        <f t="shared" si="44"/>
        <v>171</v>
      </c>
      <c r="I99" s="24">
        <f t="shared" si="44"/>
        <v>362</v>
      </c>
      <c r="J99" s="24">
        <f t="shared" si="44"/>
        <v>115</v>
      </c>
      <c r="K99" s="24">
        <f t="shared" si="44"/>
        <v>99</v>
      </c>
      <c r="L99" s="24">
        <f t="shared" si="44"/>
        <v>214</v>
      </c>
      <c r="M99" s="24">
        <f t="shared" si="44"/>
        <v>47</v>
      </c>
      <c r="N99" s="24">
        <f t="shared" si="44"/>
        <v>27</v>
      </c>
      <c r="O99" s="24">
        <f t="shared" si="44"/>
        <v>74</v>
      </c>
      <c r="P99" s="24">
        <f t="shared" si="44"/>
        <v>24</v>
      </c>
      <c r="Q99" s="24">
        <f t="shared" si="44"/>
        <v>31</v>
      </c>
      <c r="R99" s="24">
        <f t="shared" si="44"/>
        <v>55</v>
      </c>
      <c r="S99" s="24">
        <f t="shared" si="44"/>
        <v>1</v>
      </c>
      <c r="T99" s="24">
        <f t="shared" si="44"/>
        <v>1</v>
      </c>
      <c r="U99" s="24">
        <f t="shared" si="44"/>
        <v>2</v>
      </c>
      <c r="V99" s="24">
        <f t="shared" si="44"/>
        <v>0</v>
      </c>
      <c r="W99" s="24">
        <f t="shared" si="44"/>
        <v>1</v>
      </c>
      <c r="X99" s="24">
        <f t="shared" si="44"/>
        <v>1</v>
      </c>
      <c r="Y99" s="24">
        <f t="shared" si="44"/>
        <v>0</v>
      </c>
      <c r="Z99" s="24">
        <f t="shared" si="44"/>
        <v>0</v>
      </c>
      <c r="AA99" s="24">
        <f t="shared" si="44"/>
        <v>0</v>
      </c>
    </row>
    <row r="100" spans="1:27" outlineLevel="4" x14ac:dyDescent="0.2">
      <c r="A100" s="161" t="s">
        <v>38</v>
      </c>
      <c r="B100" s="161"/>
      <c r="C100" s="161"/>
      <c r="D100" s="24">
        <f t="shared" ref="D100:AA100" si="45">SUBTOTAL(9,D102:D123)</f>
        <v>378</v>
      </c>
      <c r="E100" s="24">
        <f t="shared" si="45"/>
        <v>330</v>
      </c>
      <c r="F100" s="24">
        <f t="shared" si="45"/>
        <v>708</v>
      </c>
      <c r="G100" s="24">
        <f t="shared" si="45"/>
        <v>191</v>
      </c>
      <c r="H100" s="24">
        <f t="shared" si="45"/>
        <v>171</v>
      </c>
      <c r="I100" s="24">
        <f t="shared" si="45"/>
        <v>362</v>
      </c>
      <c r="J100" s="24">
        <f t="shared" si="45"/>
        <v>115</v>
      </c>
      <c r="K100" s="24">
        <f t="shared" si="45"/>
        <v>99</v>
      </c>
      <c r="L100" s="24">
        <f t="shared" si="45"/>
        <v>214</v>
      </c>
      <c r="M100" s="24">
        <f t="shared" si="45"/>
        <v>47</v>
      </c>
      <c r="N100" s="24">
        <f t="shared" si="45"/>
        <v>27</v>
      </c>
      <c r="O100" s="24">
        <f t="shared" si="45"/>
        <v>74</v>
      </c>
      <c r="P100" s="24">
        <f t="shared" si="45"/>
        <v>24</v>
      </c>
      <c r="Q100" s="24">
        <f t="shared" si="45"/>
        <v>31</v>
      </c>
      <c r="R100" s="24">
        <f t="shared" si="45"/>
        <v>55</v>
      </c>
      <c r="S100" s="24">
        <f t="shared" si="45"/>
        <v>1</v>
      </c>
      <c r="T100" s="24">
        <f t="shared" si="45"/>
        <v>1</v>
      </c>
      <c r="U100" s="24">
        <f t="shared" si="45"/>
        <v>2</v>
      </c>
      <c r="V100" s="24">
        <f t="shared" si="45"/>
        <v>0</v>
      </c>
      <c r="W100" s="24">
        <f t="shared" si="45"/>
        <v>1</v>
      </c>
      <c r="X100" s="24">
        <f t="shared" si="45"/>
        <v>1</v>
      </c>
      <c r="Y100" s="24">
        <f t="shared" si="45"/>
        <v>0</v>
      </c>
      <c r="Z100" s="24">
        <f t="shared" si="45"/>
        <v>0</v>
      </c>
      <c r="AA100" s="24">
        <f t="shared" si="45"/>
        <v>0</v>
      </c>
    </row>
    <row r="101" spans="1:27" outlineLevel="5" x14ac:dyDescent="0.2">
      <c r="A101" s="163" t="s">
        <v>51</v>
      </c>
      <c r="B101" s="163"/>
      <c r="C101" s="163"/>
      <c r="D101" s="24">
        <f t="shared" ref="D101:AA101" si="46">SUBTOTAL(9,D102)</f>
        <v>175</v>
      </c>
      <c r="E101" s="24">
        <f t="shared" si="46"/>
        <v>185</v>
      </c>
      <c r="F101" s="24">
        <f t="shared" si="46"/>
        <v>360</v>
      </c>
      <c r="G101" s="24">
        <f t="shared" si="46"/>
        <v>55</v>
      </c>
      <c r="H101" s="24">
        <f t="shared" si="46"/>
        <v>64</v>
      </c>
      <c r="I101" s="24">
        <f t="shared" si="46"/>
        <v>119</v>
      </c>
      <c r="J101" s="24">
        <f t="shared" si="46"/>
        <v>57</v>
      </c>
      <c r="K101" s="24">
        <f t="shared" si="46"/>
        <v>64</v>
      </c>
      <c r="L101" s="24">
        <f t="shared" si="46"/>
        <v>121</v>
      </c>
      <c r="M101" s="24">
        <f t="shared" si="46"/>
        <v>41</v>
      </c>
      <c r="N101" s="24">
        <f t="shared" si="46"/>
        <v>26</v>
      </c>
      <c r="O101" s="24">
        <f t="shared" si="46"/>
        <v>67</v>
      </c>
      <c r="P101" s="24">
        <f t="shared" si="46"/>
        <v>21</v>
      </c>
      <c r="Q101" s="24">
        <f t="shared" si="46"/>
        <v>29</v>
      </c>
      <c r="R101" s="24">
        <f t="shared" si="46"/>
        <v>50</v>
      </c>
      <c r="S101" s="24">
        <f t="shared" si="46"/>
        <v>1</v>
      </c>
      <c r="T101" s="24">
        <f t="shared" si="46"/>
        <v>1</v>
      </c>
      <c r="U101" s="24">
        <f t="shared" si="46"/>
        <v>2</v>
      </c>
      <c r="V101" s="24">
        <f t="shared" si="46"/>
        <v>0</v>
      </c>
      <c r="W101" s="24">
        <f t="shared" si="46"/>
        <v>1</v>
      </c>
      <c r="X101" s="24">
        <f t="shared" si="46"/>
        <v>1</v>
      </c>
      <c r="Y101" s="24">
        <f t="shared" si="46"/>
        <v>0</v>
      </c>
      <c r="Z101" s="24">
        <f t="shared" si="46"/>
        <v>0</v>
      </c>
      <c r="AA101" s="24">
        <f t="shared" si="46"/>
        <v>0</v>
      </c>
    </row>
    <row r="102" spans="1:27" outlineLevel="6" x14ac:dyDescent="0.2">
      <c r="A102" s="26">
        <v>24.010200000000001</v>
      </c>
      <c r="B102" s="25" t="s">
        <v>188</v>
      </c>
      <c r="C102" s="25" t="s">
        <v>189</v>
      </c>
      <c r="D102" s="24">
        <f>G102+J102+M102+P102+S102+V102+Y102</f>
        <v>175</v>
      </c>
      <c r="E102" s="24">
        <f>H102+K102+N102+Q102+T102+W102+Z102</f>
        <v>185</v>
      </c>
      <c r="F102" s="24">
        <f>I102+L102+O102+R102+U102+X102+AA102</f>
        <v>360</v>
      </c>
      <c r="G102" s="25">
        <v>55</v>
      </c>
      <c r="H102" s="25">
        <v>64</v>
      </c>
      <c r="I102" s="25">
        <v>119</v>
      </c>
      <c r="J102" s="25">
        <v>57</v>
      </c>
      <c r="K102" s="25">
        <v>64</v>
      </c>
      <c r="L102" s="25">
        <v>121</v>
      </c>
      <c r="M102" s="25">
        <v>41</v>
      </c>
      <c r="N102" s="25">
        <v>26</v>
      </c>
      <c r="O102" s="25">
        <v>67</v>
      </c>
      <c r="P102" s="25">
        <v>21</v>
      </c>
      <c r="Q102" s="25">
        <v>29</v>
      </c>
      <c r="R102" s="25">
        <v>50</v>
      </c>
      <c r="S102" s="25">
        <v>1</v>
      </c>
      <c r="T102" s="25">
        <v>1</v>
      </c>
      <c r="U102" s="25">
        <v>2</v>
      </c>
      <c r="V102" s="25"/>
      <c r="W102" s="25">
        <v>1</v>
      </c>
      <c r="X102" s="25">
        <v>1</v>
      </c>
      <c r="Y102" s="25"/>
      <c r="Z102" s="25"/>
      <c r="AA102" s="25"/>
    </row>
    <row r="103" spans="1:27" x14ac:dyDescent="0.2">
      <c r="A103" s="162" t="s">
        <v>190</v>
      </c>
      <c r="B103" s="162"/>
      <c r="C103" s="162"/>
      <c r="D103" s="24">
        <f t="shared" ref="D103:AA103" si="47">SUBTOTAL(9,D104:D109)</f>
        <v>56</v>
      </c>
      <c r="E103" s="24">
        <f t="shared" si="47"/>
        <v>70</v>
      </c>
      <c r="F103" s="24">
        <f t="shared" si="47"/>
        <v>126</v>
      </c>
      <c r="G103" s="24">
        <f t="shared" si="47"/>
        <v>36</v>
      </c>
      <c r="H103" s="24">
        <f t="shared" si="47"/>
        <v>49</v>
      </c>
      <c r="I103" s="24">
        <f t="shared" si="47"/>
        <v>85</v>
      </c>
      <c r="J103" s="24">
        <f t="shared" si="47"/>
        <v>16</v>
      </c>
      <c r="K103" s="24">
        <f t="shared" si="47"/>
        <v>20</v>
      </c>
      <c r="L103" s="24">
        <f t="shared" si="47"/>
        <v>36</v>
      </c>
      <c r="M103" s="24">
        <f t="shared" si="47"/>
        <v>3</v>
      </c>
      <c r="N103" s="24">
        <f t="shared" si="47"/>
        <v>0</v>
      </c>
      <c r="O103" s="24">
        <f t="shared" si="47"/>
        <v>3</v>
      </c>
      <c r="P103" s="24">
        <f t="shared" si="47"/>
        <v>1</v>
      </c>
      <c r="Q103" s="24">
        <f t="shared" si="47"/>
        <v>1</v>
      </c>
      <c r="R103" s="24">
        <f t="shared" si="47"/>
        <v>2</v>
      </c>
      <c r="S103" s="24">
        <f t="shared" si="47"/>
        <v>0</v>
      </c>
      <c r="T103" s="24">
        <f t="shared" si="47"/>
        <v>0</v>
      </c>
      <c r="U103" s="24">
        <f t="shared" si="47"/>
        <v>0</v>
      </c>
      <c r="V103" s="24">
        <f t="shared" si="47"/>
        <v>0</v>
      </c>
      <c r="W103" s="24">
        <f t="shared" si="47"/>
        <v>0</v>
      </c>
      <c r="X103" s="24">
        <f t="shared" si="47"/>
        <v>0</v>
      </c>
      <c r="Y103" s="24">
        <f t="shared" si="47"/>
        <v>0</v>
      </c>
      <c r="Z103" s="24">
        <f t="shared" si="47"/>
        <v>0</v>
      </c>
      <c r="AA103" s="24">
        <f t="shared" si="47"/>
        <v>0</v>
      </c>
    </row>
    <row r="104" spans="1:27" outlineLevel="6" x14ac:dyDescent="0.2">
      <c r="A104" s="25">
        <v>13</v>
      </c>
      <c r="B104" s="25" t="s">
        <v>199</v>
      </c>
      <c r="C104" s="25" t="s">
        <v>200</v>
      </c>
      <c r="D104" s="24">
        <f t="shared" ref="D104:F109" si="48">G104+J104+M104+P104+S104+V104+Y104</f>
        <v>23</v>
      </c>
      <c r="E104" s="24">
        <f t="shared" si="48"/>
        <v>23</v>
      </c>
      <c r="F104" s="24">
        <f t="shared" si="48"/>
        <v>46</v>
      </c>
      <c r="G104" s="25">
        <v>18</v>
      </c>
      <c r="H104" s="25">
        <v>15</v>
      </c>
      <c r="I104" s="25">
        <v>33</v>
      </c>
      <c r="J104" s="25">
        <v>4</v>
      </c>
      <c r="K104" s="25">
        <v>8</v>
      </c>
      <c r="L104" s="25">
        <v>12</v>
      </c>
      <c r="M104" s="25">
        <v>1</v>
      </c>
      <c r="N104" s="25"/>
      <c r="O104" s="25">
        <v>1</v>
      </c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outlineLevel="6" x14ac:dyDescent="0.2">
      <c r="A105" s="25">
        <v>16</v>
      </c>
      <c r="B105" s="25" t="s">
        <v>197</v>
      </c>
      <c r="C105" s="25" t="s">
        <v>198</v>
      </c>
      <c r="D105" s="24">
        <f t="shared" si="48"/>
        <v>19</v>
      </c>
      <c r="E105" s="24">
        <f t="shared" si="48"/>
        <v>38</v>
      </c>
      <c r="F105" s="24">
        <f t="shared" si="48"/>
        <v>57</v>
      </c>
      <c r="G105" s="25">
        <v>9</v>
      </c>
      <c r="H105" s="25">
        <v>30</v>
      </c>
      <c r="I105" s="25">
        <v>39</v>
      </c>
      <c r="J105" s="25">
        <v>9</v>
      </c>
      <c r="K105" s="25">
        <v>7</v>
      </c>
      <c r="L105" s="25">
        <v>16</v>
      </c>
      <c r="M105" s="25">
        <v>1</v>
      </c>
      <c r="N105" s="25"/>
      <c r="O105" s="25">
        <v>1</v>
      </c>
      <c r="P105" s="25"/>
      <c r="Q105" s="25">
        <v>1</v>
      </c>
      <c r="R105" s="25">
        <v>1</v>
      </c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outlineLevel="6" x14ac:dyDescent="0.2">
      <c r="A106" s="25">
        <v>24</v>
      </c>
      <c r="B106" s="25" t="s">
        <v>321</v>
      </c>
      <c r="C106" s="25" t="s">
        <v>322</v>
      </c>
      <c r="D106" s="24">
        <f t="shared" si="48"/>
        <v>5</v>
      </c>
      <c r="E106" s="24">
        <f t="shared" si="48"/>
        <v>0</v>
      </c>
      <c r="F106" s="24">
        <f t="shared" si="48"/>
        <v>5</v>
      </c>
      <c r="G106" s="25">
        <v>5</v>
      </c>
      <c r="H106" s="25"/>
      <c r="I106" s="25">
        <v>5</v>
      </c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outlineLevel="6" x14ac:dyDescent="0.2">
      <c r="A107" s="25">
        <v>45</v>
      </c>
      <c r="B107" s="25" t="s">
        <v>191</v>
      </c>
      <c r="C107" s="25" t="s">
        <v>192</v>
      </c>
      <c r="D107" s="24">
        <f t="shared" si="48"/>
        <v>5</v>
      </c>
      <c r="E107" s="24">
        <f t="shared" si="48"/>
        <v>7</v>
      </c>
      <c r="F107" s="24">
        <f t="shared" si="48"/>
        <v>12</v>
      </c>
      <c r="G107" s="25">
        <v>4</v>
      </c>
      <c r="H107" s="25">
        <v>3</v>
      </c>
      <c r="I107" s="25">
        <v>7</v>
      </c>
      <c r="J107" s="25"/>
      <c r="K107" s="25">
        <v>4</v>
      </c>
      <c r="L107" s="25">
        <v>4</v>
      </c>
      <c r="M107" s="25">
        <v>1</v>
      </c>
      <c r="N107" s="25"/>
      <c r="O107" s="25">
        <v>1</v>
      </c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outlineLevel="6" x14ac:dyDescent="0.2">
      <c r="A108" s="25">
        <v>52</v>
      </c>
      <c r="B108" s="25" t="s">
        <v>193</v>
      </c>
      <c r="C108" s="25" t="s">
        <v>194</v>
      </c>
      <c r="D108" s="24">
        <f t="shared" si="48"/>
        <v>4</v>
      </c>
      <c r="E108" s="24">
        <f t="shared" si="48"/>
        <v>1</v>
      </c>
      <c r="F108" s="24">
        <f t="shared" si="48"/>
        <v>5</v>
      </c>
      <c r="G108" s="25"/>
      <c r="H108" s="25">
        <v>1</v>
      </c>
      <c r="I108" s="25">
        <v>1</v>
      </c>
      <c r="J108" s="25">
        <v>3</v>
      </c>
      <c r="K108" s="25"/>
      <c r="L108" s="25">
        <v>3</v>
      </c>
      <c r="M108" s="25"/>
      <c r="N108" s="25"/>
      <c r="O108" s="25"/>
      <c r="P108" s="25">
        <v>1</v>
      </c>
      <c r="Q108" s="25"/>
      <c r="R108" s="25">
        <v>1</v>
      </c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outlineLevel="6" x14ac:dyDescent="0.2">
      <c r="A109" s="25">
        <v>52</v>
      </c>
      <c r="B109" s="25" t="s">
        <v>195</v>
      </c>
      <c r="C109" s="25" t="s">
        <v>196</v>
      </c>
      <c r="D109" s="24">
        <f t="shared" si="48"/>
        <v>0</v>
      </c>
      <c r="E109" s="24">
        <f t="shared" si="48"/>
        <v>1</v>
      </c>
      <c r="F109" s="24">
        <f t="shared" si="48"/>
        <v>1</v>
      </c>
      <c r="G109" s="25"/>
      <c r="H109" s="25"/>
      <c r="I109" s="25"/>
      <c r="J109" s="25"/>
      <c r="K109" s="25">
        <v>1</v>
      </c>
      <c r="L109" s="25">
        <v>1</v>
      </c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x14ac:dyDescent="0.2">
      <c r="A110" s="162" t="s">
        <v>201</v>
      </c>
      <c r="B110" s="162"/>
      <c r="C110" s="162"/>
      <c r="D110" s="24">
        <f t="shared" ref="D110:AA110" si="49">SUBTOTAL(9,D111:D117)</f>
        <v>88</v>
      </c>
      <c r="E110" s="24">
        <f t="shared" si="49"/>
        <v>66</v>
      </c>
      <c r="F110" s="24">
        <f t="shared" si="49"/>
        <v>154</v>
      </c>
      <c r="G110" s="24">
        <f t="shared" si="49"/>
        <v>71</v>
      </c>
      <c r="H110" s="24">
        <f t="shared" si="49"/>
        <v>56</v>
      </c>
      <c r="I110" s="24">
        <f t="shared" si="49"/>
        <v>127</v>
      </c>
      <c r="J110" s="24">
        <f t="shared" si="49"/>
        <v>17</v>
      </c>
      <c r="K110" s="24">
        <f t="shared" si="49"/>
        <v>10</v>
      </c>
      <c r="L110" s="24">
        <f t="shared" si="49"/>
        <v>27</v>
      </c>
      <c r="M110" s="24">
        <f t="shared" si="49"/>
        <v>0</v>
      </c>
      <c r="N110" s="24">
        <f t="shared" si="49"/>
        <v>0</v>
      </c>
      <c r="O110" s="24">
        <f t="shared" si="49"/>
        <v>0</v>
      </c>
      <c r="P110" s="24">
        <f t="shared" si="49"/>
        <v>0</v>
      </c>
      <c r="Q110" s="24">
        <f t="shared" si="49"/>
        <v>0</v>
      </c>
      <c r="R110" s="24">
        <f t="shared" si="49"/>
        <v>0</v>
      </c>
      <c r="S110" s="24">
        <f t="shared" si="49"/>
        <v>0</v>
      </c>
      <c r="T110" s="24">
        <f t="shared" si="49"/>
        <v>0</v>
      </c>
      <c r="U110" s="24">
        <f t="shared" si="49"/>
        <v>0</v>
      </c>
      <c r="V110" s="24">
        <f t="shared" si="49"/>
        <v>0</v>
      </c>
      <c r="W110" s="24">
        <f t="shared" si="49"/>
        <v>0</v>
      </c>
      <c r="X110" s="24">
        <f t="shared" si="49"/>
        <v>0</v>
      </c>
      <c r="Y110" s="24">
        <f t="shared" si="49"/>
        <v>0</v>
      </c>
      <c r="Z110" s="24">
        <f t="shared" si="49"/>
        <v>0</v>
      </c>
      <c r="AA110" s="24">
        <f t="shared" si="49"/>
        <v>0</v>
      </c>
    </row>
    <row r="111" spans="1:27" outlineLevel="6" x14ac:dyDescent="0.2">
      <c r="A111" s="26" t="s">
        <v>323</v>
      </c>
      <c r="B111" s="25" t="s">
        <v>203</v>
      </c>
      <c r="C111" s="25" t="s">
        <v>204</v>
      </c>
      <c r="D111" s="24">
        <f t="shared" ref="D111:F117" si="50">G111+J111+M111+P111+S111+V111+Y111</f>
        <v>8</v>
      </c>
      <c r="E111" s="24">
        <f t="shared" si="50"/>
        <v>7</v>
      </c>
      <c r="F111" s="24">
        <f t="shared" si="50"/>
        <v>15</v>
      </c>
      <c r="G111" s="25">
        <v>5</v>
      </c>
      <c r="H111" s="25">
        <v>7</v>
      </c>
      <c r="I111" s="25">
        <v>12</v>
      </c>
      <c r="J111" s="25">
        <v>3</v>
      </c>
      <c r="K111" s="25"/>
      <c r="L111" s="25">
        <v>3</v>
      </c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outlineLevel="6" x14ac:dyDescent="0.2">
      <c r="A112" s="26" t="s">
        <v>324</v>
      </c>
      <c r="B112" s="25" t="s">
        <v>206</v>
      </c>
      <c r="C112" s="25" t="s">
        <v>207</v>
      </c>
      <c r="D112" s="24">
        <f t="shared" si="50"/>
        <v>14</v>
      </c>
      <c r="E112" s="24">
        <f t="shared" si="50"/>
        <v>9</v>
      </c>
      <c r="F112" s="24">
        <f t="shared" si="50"/>
        <v>23</v>
      </c>
      <c r="G112" s="25">
        <v>13</v>
      </c>
      <c r="H112" s="25">
        <v>8</v>
      </c>
      <c r="I112" s="25">
        <v>21</v>
      </c>
      <c r="J112" s="25">
        <v>1</v>
      </c>
      <c r="K112" s="25">
        <v>1</v>
      </c>
      <c r="L112" s="25">
        <v>2</v>
      </c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outlineLevel="6" x14ac:dyDescent="0.2">
      <c r="A113" s="26" t="s">
        <v>325</v>
      </c>
      <c r="B113" s="25" t="s">
        <v>209</v>
      </c>
      <c r="C113" s="25" t="s">
        <v>210</v>
      </c>
      <c r="D113" s="24">
        <f t="shared" si="50"/>
        <v>3</v>
      </c>
      <c r="E113" s="24">
        <f t="shared" si="50"/>
        <v>3</v>
      </c>
      <c r="F113" s="24">
        <f t="shared" si="50"/>
        <v>6</v>
      </c>
      <c r="G113" s="25">
        <v>2</v>
      </c>
      <c r="H113" s="25">
        <v>2</v>
      </c>
      <c r="I113" s="25">
        <v>4</v>
      </c>
      <c r="J113" s="25">
        <v>1</v>
      </c>
      <c r="K113" s="25">
        <v>1</v>
      </c>
      <c r="L113" s="25">
        <v>2</v>
      </c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outlineLevel="6" x14ac:dyDescent="0.2">
      <c r="A114" s="26" t="s">
        <v>326</v>
      </c>
      <c r="B114" s="25" t="s">
        <v>211</v>
      </c>
      <c r="C114" s="25" t="s">
        <v>212</v>
      </c>
      <c r="D114" s="24">
        <f t="shared" si="50"/>
        <v>0</v>
      </c>
      <c r="E114" s="24">
        <f t="shared" si="50"/>
        <v>3</v>
      </c>
      <c r="F114" s="24">
        <f t="shared" si="50"/>
        <v>3</v>
      </c>
      <c r="G114" s="25"/>
      <c r="H114" s="25">
        <v>3</v>
      </c>
      <c r="I114" s="25">
        <v>3</v>
      </c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outlineLevel="6" x14ac:dyDescent="0.2">
      <c r="A115" s="26" t="s">
        <v>327</v>
      </c>
      <c r="B115" s="25" t="s">
        <v>214</v>
      </c>
      <c r="C115" s="25" t="s">
        <v>215</v>
      </c>
      <c r="D115" s="24">
        <f t="shared" si="50"/>
        <v>4</v>
      </c>
      <c r="E115" s="24">
        <f t="shared" si="50"/>
        <v>2</v>
      </c>
      <c r="F115" s="24">
        <f t="shared" si="50"/>
        <v>6</v>
      </c>
      <c r="G115" s="25">
        <v>4</v>
      </c>
      <c r="H115" s="25">
        <v>2</v>
      </c>
      <c r="I115" s="25">
        <v>6</v>
      </c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outlineLevel="6" x14ac:dyDescent="0.2">
      <c r="A116" s="26" t="s">
        <v>328</v>
      </c>
      <c r="B116" s="25" t="s">
        <v>217</v>
      </c>
      <c r="C116" s="25" t="s">
        <v>218</v>
      </c>
      <c r="D116" s="24">
        <f t="shared" si="50"/>
        <v>58</v>
      </c>
      <c r="E116" s="24">
        <f t="shared" si="50"/>
        <v>42</v>
      </c>
      <c r="F116" s="24">
        <f t="shared" si="50"/>
        <v>100</v>
      </c>
      <c r="G116" s="25">
        <v>46</v>
      </c>
      <c r="H116" s="25">
        <v>34</v>
      </c>
      <c r="I116" s="25">
        <v>80</v>
      </c>
      <c r="J116" s="25">
        <v>12</v>
      </c>
      <c r="K116" s="25">
        <v>8</v>
      </c>
      <c r="L116" s="25">
        <v>20</v>
      </c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outlineLevel="6" x14ac:dyDescent="0.2">
      <c r="A117" s="26" t="s">
        <v>329</v>
      </c>
      <c r="B117" s="25" t="s">
        <v>330</v>
      </c>
      <c r="C117" s="25" t="s">
        <v>331</v>
      </c>
      <c r="D117" s="24">
        <f t="shared" si="50"/>
        <v>1</v>
      </c>
      <c r="E117" s="24">
        <f t="shared" si="50"/>
        <v>0</v>
      </c>
      <c r="F117" s="24">
        <f t="shared" si="50"/>
        <v>1</v>
      </c>
      <c r="G117" s="25">
        <v>1</v>
      </c>
      <c r="H117" s="25"/>
      <c r="I117" s="25">
        <v>1</v>
      </c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outlineLevel="5" x14ac:dyDescent="0.2">
      <c r="A118" s="163" t="s">
        <v>219</v>
      </c>
      <c r="B118" s="163"/>
      <c r="C118" s="163"/>
      <c r="D118" s="24">
        <f t="shared" ref="D118:AA118" si="51">SUBTOTAL(9,D119)</f>
        <v>0</v>
      </c>
      <c r="E118" s="24">
        <f t="shared" si="51"/>
        <v>1</v>
      </c>
      <c r="F118" s="24">
        <f t="shared" si="51"/>
        <v>1</v>
      </c>
      <c r="G118" s="24">
        <f t="shared" si="51"/>
        <v>0</v>
      </c>
      <c r="H118" s="24">
        <f t="shared" si="51"/>
        <v>0</v>
      </c>
      <c r="I118" s="24">
        <f t="shared" si="51"/>
        <v>0</v>
      </c>
      <c r="J118" s="24">
        <f t="shared" si="51"/>
        <v>0</v>
      </c>
      <c r="K118" s="24">
        <f t="shared" si="51"/>
        <v>0</v>
      </c>
      <c r="L118" s="24">
        <f t="shared" si="51"/>
        <v>0</v>
      </c>
      <c r="M118" s="24">
        <f t="shared" si="51"/>
        <v>0</v>
      </c>
      <c r="N118" s="24">
        <f t="shared" si="51"/>
        <v>0</v>
      </c>
      <c r="O118" s="24">
        <f t="shared" si="51"/>
        <v>0</v>
      </c>
      <c r="P118" s="24">
        <f t="shared" si="51"/>
        <v>0</v>
      </c>
      <c r="Q118" s="24">
        <f t="shared" si="51"/>
        <v>1</v>
      </c>
      <c r="R118" s="24">
        <f t="shared" si="51"/>
        <v>1</v>
      </c>
      <c r="S118" s="24">
        <f t="shared" si="51"/>
        <v>0</v>
      </c>
      <c r="T118" s="24">
        <f t="shared" si="51"/>
        <v>0</v>
      </c>
      <c r="U118" s="24">
        <f t="shared" si="51"/>
        <v>0</v>
      </c>
      <c r="V118" s="24">
        <f t="shared" si="51"/>
        <v>0</v>
      </c>
      <c r="W118" s="24">
        <f t="shared" si="51"/>
        <v>0</v>
      </c>
      <c r="X118" s="24">
        <f t="shared" si="51"/>
        <v>0</v>
      </c>
      <c r="Y118" s="24">
        <f t="shared" si="51"/>
        <v>0</v>
      </c>
      <c r="Z118" s="24">
        <f t="shared" si="51"/>
        <v>0</v>
      </c>
      <c r="AA118" s="24">
        <f t="shared" si="51"/>
        <v>0</v>
      </c>
    </row>
    <row r="119" spans="1:27" outlineLevel="6" x14ac:dyDescent="0.2">
      <c r="A119" s="26">
        <v>51.1601</v>
      </c>
      <c r="B119" s="25" t="s">
        <v>220</v>
      </c>
      <c r="C119" s="25" t="s">
        <v>221</v>
      </c>
      <c r="D119" s="24">
        <f>G119+J119+M119+P119+S119+V119+Y119</f>
        <v>0</v>
      </c>
      <c r="E119" s="24">
        <f>H119+K119+N119+Q119+T119+W119+Z119</f>
        <v>1</v>
      </c>
      <c r="F119" s="24">
        <f>I119+L119+O119+R119+U119+X119+AA119</f>
        <v>1</v>
      </c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>
        <v>1</v>
      </c>
      <c r="R119" s="25">
        <v>1</v>
      </c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outlineLevel="5" x14ac:dyDescent="0.2">
      <c r="A120" s="163" t="s">
        <v>222</v>
      </c>
      <c r="B120" s="163"/>
      <c r="C120" s="163"/>
      <c r="D120" s="24">
        <f t="shared" ref="D120:AA120" si="52">SUBTOTAL(9,D121:D123)</f>
        <v>59</v>
      </c>
      <c r="E120" s="24">
        <f t="shared" si="52"/>
        <v>8</v>
      </c>
      <c r="F120" s="24">
        <f t="shared" si="52"/>
        <v>67</v>
      </c>
      <c r="G120" s="24">
        <f t="shared" si="52"/>
        <v>29</v>
      </c>
      <c r="H120" s="24">
        <f t="shared" si="52"/>
        <v>2</v>
      </c>
      <c r="I120" s="24">
        <f t="shared" si="52"/>
        <v>31</v>
      </c>
      <c r="J120" s="24">
        <f t="shared" si="52"/>
        <v>25</v>
      </c>
      <c r="K120" s="24">
        <f t="shared" si="52"/>
        <v>5</v>
      </c>
      <c r="L120" s="24">
        <f t="shared" si="52"/>
        <v>30</v>
      </c>
      <c r="M120" s="24">
        <f t="shared" si="52"/>
        <v>3</v>
      </c>
      <c r="N120" s="24">
        <f t="shared" si="52"/>
        <v>1</v>
      </c>
      <c r="O120" s="24">
        <f t="shared" si="52"/>
        <v>4</v>
      </c>
      <c r="P120" s="24">
        <f t="shared" si="52"/>
        <v>2</v>
      </c>
      <c r="Q120" s="24">
        <f t="shared" si="52"/>
        <v>0</v>
      </c>
      <c r="R120" s="24">
        <f t="shared" si="52"/>
        <v>2</v>
      </c>
      <c r="S120" s="24">
        <f t="shared" si="52"/>
        <v>0</v>
      </c>
      <c r="T120" s="24">
        <f t="shared" si="52"/>
        <v>0</v>
      </c>
      <c r="U120" s="24">
        <f t="shared" si="52"/>
        <v>0</v>
      </c>
      <c r="V120" s="24">
        <f t="shared" si="52"/>
        <v>0</v>
      </c>
      <c r="W120" s="24">
        <f t="shared" si="52"/>
        <v>0</v>
      </c>
      <c r="X120" s="24">
        <f t="shared" si="52"/>
        <v>0</v>
      </c>
      <c r="Y120" s="24">
        <f t="shared" si="52"/>
        <v>0</v>
      </c>
      <c r="Z120" s="24">
        <f t="shared" si="52"/>
        <v>0</v>
      </c>
      <c r="AA120" s="24">
        <f t="shared" si="52"/>
        <v>0</v>
      </c>
    </row>
    <row r="121" spans="1:27" outlineLevel="6" x14ac:dyDescent="0.2">
      <c r="A121" s="26">
        <v>14.0901</v>
      </c>
      <c r="B121" s="25" t="s">
        <v>223</v>
      </c>
      <c r="C121" s="25" t="s">
        <v>224</v>
      </c>
      <c r="D121" s="24">
        <f t="shared" ref="D121:F123" si="53">G121+J121+M121+P121+S121+V121+Y121</f>
        <v>20</v>
      </c>
      <c r="E121" s="24">
        <f t="shared" si="53"/>
        <v>1</v>
      </c>
      <c r="F121" s="24">
        <f t="shared" si="53"/>
        <v>21</v>
      </c>
      <c r="G121" s="25">
        <v>11</v>
      </c>
      <c r="H121" s="25"/>
      <c r="I121" s="25">
        <v>11</v>
      </c>
      <c r="J121" s="25">
        <v>8</v>
      </c>
      <c r="K121" s="25">
        <v>1</v>
      </c>
      <c r="L121" s="25">
        <v>9</v>
      </c>
      <c r="M121" s="25">
        <v>1</v>
      </c>
      <c r="N121" s="25"/>
      <c r="O121" s="25">
        <v>1</v>
      </c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outlineLevel="6" x14ac:dyDescent="0.2">
      <c r="A122" s="26">
        <v>14.100099999999999</v>
      </c>
      <c r="B122" s="25" t="s">
        <v>225</v>
      </c>
      <c r="C122" s="25" t="s">
        <v>226</v>
      </c>
      <c r="D122" s="24">
        <f t="shared" si="53"/>
        <v>22</v>
      </c>
      <c r="E122" s="24">
        <f t="shared" si="53"/>
        <v>4</v>
      </c>
      <c r="F122" s="24">
        <f t="shared" si="53"/>
        <v>26</v>
      </c>
      <c r="G122" s="25">
        <v>9</v>
      </c>
      <c r="H122" s="25">
        <v>1</v>
      </c>
      <c r="I122" s="25">
        <v>10</v>
      </c>
      <c r="J122" s="25">
        <v>10</v>
      </c>
      <c r="K122" s="25">
        <v>3</v>
      </c>
      <c r="L122" s="25">
        <v>13</v>
      </c>
      <c r="M122" s="25">
        <v>1</v>
      </c>
      <c r="N122" s="25"/>
      <c r="O122" s="25">
        <v>1</v>
      </c>
      <c r="P122" s="25">
        <v>2</v>
      </c>
      <c r="Q122" s="25"/>
      <c r="R122" s="25">
        <v>2</v>
      </c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outlineLevel="6" x14ac:dyDescent="0.2">
      <c r="A123" s="26">
        <v>14.190099999999999</v>
      </c>
      <c r="B123" s="25" t="s">
        <v>227</v>
      </c>
      <c r="C123" s="25" t="s">
        <v>228</v>
      </c>
      <c r="D123" s="24">
        <f t="shared" si="53"/>
        <v>17</v>
      </c>
      <c r="E123" s="24">
        <f t="shared" si="53"/>
        <v>3</v>
      </c>
      <c r="F123" s="24">
        <f t="shared" si="53"/>
        <v>20</v>
      </c>
      <c r="G123" s="25">
        <v>9</v>
      </c>
      <c r="H123" s="25">
        <v>1</v>
      </c>
      <c r="I123" s="25">
        <v>10</v>
      </c>
      <c r="J123" s="25">
        <v>7</v>
      </c>
      <c r="K123" s="25">
        <v>1</v>
      </c>
      <c r="L123" s="25">
        <v>8</v>
      </c>
      <c r="M123" s="25">
        <v>1</v>
      </c>
      <c r="N123" s="25">
        <v>1</v>
      </c>
      <c r="O123" s="25">
        <v>2</v>
      </c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outlineLevel="5" x14ac:dyDescent="0.2">
      <c r="A124" s="163" t="s">
        <v>229</v>
      </c>
      <c r="B124" s="163"/>
      <c r="C124" s="163"/>
      <c r="D124" s="24">
        <f t="shared" ref="D124:AA124" si="54">SUBTOTAL(9,D125:D126)</f>
        <v>4</v>
      </c>
      <c r="E124" s="24">
        <f t="shared" si="54"/>
        <v>5</v>
      </c>
      <c r="F124" s="24">
        <f t="shared" si="54"/>
        <v>9</v>
      </c>
      <c r="G124" s="24">
        <f t="shared" si="54"/>
        <v>4</v>
      </c>
      <c r="H124" s="24">
        <f t="shared" si="54"/>
        <v>1</v>
      </c>
      <c r="I124" s="24">
        <f t="shared" si="54"/>
        <v>5</v>
      </c>
      <c r="J124" s="24">
        <f t="shared" si="54"/>
        <v>0</v>
      </c>
      <c r="K124" s="24">
        <f t="shared" si="54"/>
        <v>1</v>
      </c>
      <c r="L124" s="24">
        <f t="shared" si="54"/>
        <v>1</v>
      </c>
      <c r="M124" s="24">
        <f t="shared" si="54"/>
        <v>0</v>
      </c>
      <c r="N124" s="24">
        <f t="shared" si="54"/>
        <v>1</v>
      </c>
      <c r="O124" s="24">
        <f t="shared" si="54"/>
        <v>1</v>
      </c>
      <c r="P124" s="24">
        <f t="shared" si="54"/>
        <v>0</v>
      </c>
      <c r="Q124" s="24">
        <f t="shared" si="54"/>
        <v>2</v>
      </c>
      <c r="R124" s="24">
        <f t="shared" si="54"/>
        <v>2</v>
      </c>
      <c r="S124" s="24">
        <f t="shared" si="54"/>
        <v>0</v>
      </c>
      <c r="T124" s="24">
        <f t="shared" si="54"/>
        <v>0</v>
      </c>
      <c r="U124" s="24">
        <f t="shared" si="54"/>
        <v>0</v>
      </c>
      <c r="V124" s="24">
        <f t="shared" si="54"/>
        <v>0</v>
      </c>
      <c r="W124" s="24">
        <f t="shared" si="54"/>
        <v>0</v>
      </c>
      <c r="X124" s="24">
        <f t="shared" si="54"/>
        <v>0</v>
      </c>
      <c r="Y124" s="24">
        <f t="shared" si="54"/>
        <v>0</v>
      </c>
      <c r="Z124" s="24">
        <f t="shared" si="54"/>
        <v>0</v>
      </c>
      <c r="AA124" s="24">
        <f t="shared" si="54"/>
        <v>0</v>
      </c>
    </row>
    <row r="125" spans="1:27" outlineLevel="6" x14ac:dyDescent="0.2">
      <c r="A125" s="26" t="s">
        <v>233</v>
      </c>
      <c r="B125" s="25" t="s">
        <v>233</v>
      </c>
      <c r="C125" s="25" t="s">
        <v>234</v>
      </c>
      <c r="D125" s="24">
        <f t="shared" ref="D125:F126" si="55">G125+J125+M125+P125+S125+V125+Y125</f>
        <v>4</v>
      </c>
      <c r="E125" s="24">
        <f t="shared" si="55"/>
        <v>4</v>
      </c>
      <c r="F125" s="24">
        <f t="shared" si="55"/>
        <v>8</v>
      </c>
      <c r="G125" s="25">
        <v>4</v>
      </c>
      <c r="H125" s="25">
        <v>1</v>
      </c>
      <c r="I125" s="25">
        <v>5</v>
      </c>
      <c r="J125" s="25"/>
      <c r="K125" s="25">
        <v>1</v>
      </c>
      <c r="L125" s="25">
        <v>1</v>
      </c>
      <c r="M125" s="25"/>
      <c r="N125" s="25"/>
      <c r="O125" s="25"/>
      <c r="P125" s="25"/>
      <c r="Q125" s="25">
        <v>2</v>
      </c>
      <c r="R125" s="25">
        <v>2</v>
      </c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outlineLevel="6" x14ac:dyDescent="0.2">
      <c r="A126" s="26" t="s">
        <v>332</v>
      </c>
      <c r="B126" s="25" t="s">
        <v>231</v>
      </c>
      <c r="C126" s="25" t="s">
        <v>232</v>
      </c>
      <c r="D126" s="24">
        <f t="shared" si="55"/>
        <v>0</v>
      </c>
      <c r="E126" s="24">
        <f t="shared" si="55"/>
        <v>1</v>
      </c>
      <c r="F126" s="24">
        <f t="shared" si="55"/>
        <v>1</v>
      </c>
      <c r="G126" s="25"/>
      <c r="H126" s="25"/>
      <c r="I126" s="25"/>
      <c r="J126" s="25"/>
      <c r="K126" s="25"/>
      <c r="L126" s="25"/>
      <c r="M126" s="25"/>
      <c r="N126" s="25">
        <v>1</v>
      </c>
      <c r="O126" s="25">
        <v>1</v>
      </c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outlineLevel="3" x14ac:dyDescent="0.2">
      <c r="A127" s="161" t="s">
        <v>333</v>
      </c>
      <c r="B127" s="161"/>
      <c r="C127" s="161"/>
      <c r="D127" s="24">
        <f t="shared" ref="D127:AA127" si="56">SUBTOTAL(9,D130:D159)</f>
        <v>622</v>
      </c>
      <c r="E127" s="24">
        <f t="shared" si="56"/>
        <v>1352</v>
      </c>
      <c r="F127" s="24">
        <f t="shared" si="56"/>
        <v>1974</v>
      </c>
      <c r="G127" s="24">
        <f t="shared" si="56"/>
        <v>125</v>
      </c>
      <c r="H127" s="24">
        <f t="shared" si="56"/>
        <v>288</v>
      </c>
      <c r="I127" s="24">
        <f t="shared" si="56"/>
        <v>413</v>
      </c>
      <c r="J127" s="24">
        <f t="shared" si="56"/>
        <v>139</v>
      </c>
      <c r="K127" s="24">
        <f t="shared" si="56"/>
        <v>358</v>
      </c>
      <c r="L127" s="24">
        <f t="shared" si="56"/>
        <v>497</v>
      </c>
      <c r="M127" s="24">
        <f t="shared" si="56"/>
        <v>116</v>
      </c>
      <c r="N127" s="24">
        <f t="shared" si="56"/>
        <v>248</v>
      </c>
      <c r="O127" s="24">
        <f t="shared" si="56"/>
        <v>364</v>
      </c>
      <c r="P127" s="24">
        <f t="shared" si="56"/>
        <v>225</v>
      </c>
      <c r="Q127" s="24">
        <f t="shared" si="56"/>
        <v>420</v>
      </c>
      <c r="R127" s="24">
        <f t="shared" si="56"/>
        <v>645</v>
      </c>
      <c r="S127" s="24">
        <f t="shared" si="56"/>
        <v>3</v>
      </c>
      <c r="T127" s="24">
        <f t="shared" si="56"/>
        <v>9</v>
      </c>
      <c r="U127" s="24">
        <f t="shared" si="56"/>
        <v>12</v>
      </c>
      <c r="V127" s="24">
        <f t="shared" si="56"/>
        <v>14</v>
      </c>
      <c r="W127" s="24">
        <f t="shared" si="56"/>
        <v>29</v>
      </c>
      <c r="X127" s="24">
        <f t="shared" si="56"/>
        <v>43</v>
      </c>
      <c r="Y127" s="24">
        <f t="shared" si="56"/>
        <v>0</v>
      </c>
      <c r="Z127" s="24">
        <f t="shared" si="56"/>
        <v>0</v>
      </c>
      <c r="AA127" s="24">
        <f t="shared" si="56"/>
        <v>0</v>
      </c>
    </row>
    <row r="128" spans="1:27" outlineLevel="4" x14ac:dyDescent="0.2">
      <c r="A128" s="161" t="s">
        <v>38</v>
      </c>
      <c r="B128" s="161"/>
      <c r="C128" s="161"/>
      <c r="D128" s="24">
        <f t="shared" ref="D128:AA128" si="57">SUBTOTAL(9,D130:D159)</f>
        <v>622</v>
      </c>
      <c r="E128" s="24">
        <f t="shared" si="57"/>
        <v>1352</v>
      </c>
      <c r="F128" s="24">
        <f t="shared" si="57"/>
        <v>1974</v>
      </c>
      <c r="G128" s="24">
        <f t="shared" si="57"/>
        <v>125</v>
      </c>
      <c r="H128" s="24">
        <f t="shared" si="57"/>
        <v>288</v>
      </c>
      <c r="I128" s="24">
        <f t="shared" si="57"/>
        <v>413</v>
      </c>
      <c r="J128" s="24">
        <f t="shared" si="57"/>
        <v>139</v>
      </c>
      <c r="K128" s="24">
        <f t="shared" si="57"/>
        <v>358</v>
      </c>
      <c r="L128" s="24">
        <f t="shared" si="57"/>
        <v>497</v>
      </c>
      <c r="M128" s="24">
        <f t="shared" si="57"/>
        <v>116</v>
      </c>
      <c r="N128" s="24">
        <f t="shared" si="57"/>
        <v>248</v>
      </c>
      <c r="O128" s="24">
        <f t="shared" si="57"/>
        <v>364</v>
      </c>
      <c r="P128" s="24">
        <f t="shared" si="57"/>
        <v>225</v>
      </c>
      <c r="Q128" s="24">
        <f t="shared" si="57"/>
        <v>420</v>
      </c>
      <c r="R128" s="24">
        <f t="shared" si="57"/>
        <v>645</v>
      </c>
      <c r="S128" s="24">
        <f t="shared" si="57"/>
        <v>3</v>
      </c>
      <c r="T128" s="24">
        <f t="shared" si="57"/>
        <v>9</v>
      </c>
      <c r="U128" s="24">
        <f t="shared" si="57"/>
        <v>12</v>
      </c>
      <c r="V128" s="24">
        <f t="shared" si="57"/>
        <v>14</v>
      </c>
      <c r="W128" s="24">
        <f t="shared" si="57"/>
        <v>29</v>
      </c>
      <c r="X128" s="24">
        <f t="shared" si="57"/>
        <v>43</v>
      </c>
      <c r="Y128" s="24">
        <f t="shared" si="57"/>
        <v>0</v>
      </c>
      <c r="Z128" s="24">
        <f t="shared" si="57"/>
        <v>0</v>
      </c>
      <c r="AA128" s="24">
        <f t="shared" si="57"/>
        <v>0</v>
      </c>
    </row>
    <row r="129" spans="1:27" outlineLevel="5" x14ac:dyDescent="0.2">
      <c r="A129" s="163" t="s">
        <v>236</v>
      </c>
      <c r="B129" s="163"/>
      <c r="C129" s="163"/>
      <c r="D129" s="24">
        <f t="shared" ref="D129:AA129" si="58">SUBTOTAL(9,D130:D143)</f>
        <v>507</v>
      </c>
      <c r="E129" s="24">
        <f t="shared" si="58"/>
        <v>1069</v>
      </c>
      <c r="F129" s="24">
        <f t="shared" si="58"/>
        <v>1576</v>
      </c>
      <c r="G129" s="24">
        <f t="shared" si="58"/>
        <v>103</v>
      </c>
      <c r="H129" s="24">
        <f t="shared" si="58"/>
        <v>228</v>
      </c>
      <c r="I129" s="24">
        <f t="shared" si="58"/>
        <v>331</v>
      </c>
      <c r="J129" s="24">
        <f t="shared" si="58"/>
        <v>116</v>
      </c>
      <c r="K129" s="24">
        <f t="shared" si="58"/>
        <v>275</v>
      </c>
      <c r="L129" s="24">
        <f t="shared" si="58"/>
        <v>391</v>
      </c>
      <c r="M129" s="24">
        <f t="shared" si="58"/>
        <v>96</v>
      </c>
      <c r="N129" s="24">
        <f t="shared" si="58"/>
        <v>202</v>
      </c>
      <c r="O129" s="24">
        <f t="shared" si="58"/>
        <v>298</v>
      </c>
      <c r="P129" s="24">
        <f t="shared" si="58"/>
        <v>177</v>
      </c>
      <c r="Q129" s="24">
        <f t="shared" si="58"/>
        <v>330</v>
      </c>
      <c r="R129" s="24">
        <f t="shared" si="58"/>
        <v>507</v>
      </c>
      <c r="S129" s="24">
        <f t="shared" si="58"/>
        <v>2</v>
      </c>
      <c r="T129" s="24">
        <f t="shared" si="58"/>
        <v>9</v>
      </c>
      <c r="U129" s="24">
        <f t="shared" si="58"/>
        <v>11</v>
      </c>
      <c r="V129" s="24">
        <f t="shared" si="58"/>
        <v>13</v>
      </c>
      <c r="W129" s="24">
        <f t="shared" si="58"/>
        <v>25</v>
      </c>
      <c r="X129" s="24">
        <f t="shared" si="58"/>
        <v>38</v>
      </c>
      <c r="Y129" s="24">
        <f t="shared" si="58"/>
        <v>0</v>
      </c>
      <c r="Z129" s="24">
        <f t="shared" si="58"/>
        <v>0</v>
      </c>
      <c r="AA129" s="24">
        <f t="shared" si="58"/>
        <v>0</v>
      </c>
    </row>
    <row r="130" spans="1:27" outlineLevel="6" x14ac:dyDescent="0.2">
      <c r="A130" s="26">
        <v>16.010100000000001</v>
      </c>
      <c r="B130" s="25" t="s">
        <v>334</v>
      </c>
      <c r="C130" s="25" t="s">
        <v>335</v>
      </c>
      <c r="D130" s="24">
        <f t="shared" ref="D130:D143" si="59">G130+J130+M130+P130+S130+V130+Y130</f>
        <v>0</v>
      </c>
      <c r="E130" s="24">
        <f t="shared" ref="E130:E143" si="60">H130+K130+N130+Q130+T130+W130+Z130</f>
        <v>1</v>
      </c>
      <c r="F130" s="24">
        <f t="shared" ref="F130:F143" si="61">I130+L130+O130+R130+U130+X130+AA130</f>
        <v>1</v>
      </c>
      <c r="G130" s="25"/>
      <c r="H130" s="25">
        <v>1</v>
      </c>
      <c r="I130" s="25">
        <v>1</v>
      </c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outlineLevel="6" x14ac:dyDescent="0.2">
      <c r="A131" s="26">
        <v>16.010100000000001</v>
      </c>
      <c r="B131" s="25" t="s">
        <v>237</v>
      </c>
      <c r="C131" s="25" t="s">
        <v>238</v>
      </c>
      <c r="D131" s="24">
        <f t="shared" si="59"/>
        <v>76</v>
      </c>
      <c r="E131" s="24">
        <f t="shared" si="60"/>
        <v>333</v>
      </c>
      <c r="F131" s="24">
        <f t="shared" si="61"/>
        <v>409</v>
      </c>
      <c r="G131" s="25">
        <v>15</v>
      </c>
      <c r="H131" s="25">
        <v>65</v>
      </c>
      <c r="I131" s="25">
        <v>80</v>
      </c>
      <c r="J131" s="25">
        <v>14</v>
      </c>
      <c r="K131" s="25">
        <v>66</v>
      </c>
      <c r="L131" s="25">
        <v>80</v>
      </c>
      <c r="M131" s="25">
        <v>14</v>
      </c>
      <c r="N131" s="25">
        <v>71</v>
      </c>
      <c r="O131" s="25">
        <v>85</v>
      </c>
      <c r="P131" s="25">
        <v>28</v>
      </c>
      <c r="Q131" s="25">
        <v>114</v>
      </c>
      <c r="R131" s="25">
        <v>142</v>
      </c>
      <c r="S131" s="25">
        <v>2</v>
      </c>
      <c r="T131" s="25">
        <v>7</v>
      </c>
      <c r="U131" s="25">
        <v>9</v>
      </c>
      <c r="V131" s="25">
        <v>3</v>
      </c>
      <c r="W131" s="25">
        <v>10</v>
      </c>
      <c r="X131" s="25">
        <v>13</v>
      </c>
      <c r="Y131" s="25"/>
      <c r="Z131" s="25"/>
      <c r="AA131" s="25"/>
    </row>
    <row r="132" spans="1:27" outlineLevel="6" x14ac:dyDescent="0.2">
      <c r="A132" s="26">
        <v>16.010100000000001</v>
      </c>
      <c r="B132" s="25" t="s">
        <v>239</v>
      </c>
      <c r="C132" s="25" t="s">
        <v>240</v>
      </c>
      <c r="D132" s="24">
        <f t="shared" si="59"/>
        <v>21</v>
      </c>
      <c r="E132" s="24">
        <f t="shared" si="60"/>
        <v>51</v>
      </c>
      <c r="F132" s="24">
        <f t="shared" si="61"/>
        <v>72</v>
      </c>
      <c r="G132" s="25">
        <v>7</v>
      </c>
      <c r="H132" s="25">
        <v>15</v>
      </c>
      <c r="I132" s="25">
        <v>22</v>
      </c>
      <c r="J132" s="25">
        <v>9</v>
      </c>
      <c r="K132" s="25">
        <v>17</v>
      </c>
      <c r="L132" s="25">
        <v>26</v>
      </c>
      <c r="M132" s="25">
        <v>1</v>
      </c>
      <c r="N132" s="25">
        <v>10</v>
      </c>
      <c r="O132" s="25">
        <v>11</v>
      </c>
      <c r="P132" s="25">
        <v>3</v>
      </c>
      <c r="Q132" s="25">
        <v>7</v>
      </c>
      <c r="R132" s="25">
        <v>10</v>
      </c>
      <c r="S132" s="25"/>
      <c r="T132" s="25"/>
      <c r="U132" s="25"/>
      <c r="V132" s="25">
        <v>1</v>
      </c>
      <c r="W132" s="25">
        <v>2</v>
      </c>
      <c r="X132" s="25">
        <v>3</v>
      </c>
      <c r="Y132" s="25"/>
      <c r="Z132" s="25"/>
      <c r="AA132" s="25"/>
    </row>
    <row r="133" spans="1:27" outlineLevel="6" x14ac:dyDescent="0.2">
      <c r="A133" s="26">
        <v>16.010400000000001</v>
      </c>
      <c r="B133" s="25" t="s">
        <v>241</v>
      </c>
      <c r="C133" s="25" t="s">
        <v>242</v>
      </c>
      <c r="D133" s="24">
        <f t="shared" si="59"/>
        <v>28</v>
      </c>
      <c r="E133" s="24">
        <f t="shared" si="60"/>
        <v>94</v>
      </c>
      <c r="F133" s="24">
        <f t="shared" si="61"/>
        <v>122</v>
      </c>
      <c r="G133" s="25">
        <v>6</v>
      </c>
      <c r="H133" s="25">
        <v>27</v>
      </c>
      <c r="I133" s="25">
        <v>33</v>
      </c>
      <c r="J133" s="25">
        <v>7</v>
      </c>
      <c r="K133" s="25">
        <v>30</v>
      </c>
      <c r="L133" s="25">
        <v>37</v>
      </c>
      <c r="M133" s="25"/>
      <c r="N133" s="25">
        <v>15</v>
      </c>
      <c r="O133" s="25">
        <v>15</v>
      </c>
      <c r="P133" s="25">
        <v>15</v>
      </c>
      <c r="Q133" s="25">
        <v>20</v>
      </c>
      <c r="R133" s="25">
        <v>35</v>
      </c>
      <c r="S133" s="25"/>
      <c r="T133" s="25">
        <v>1</v>
      </c>
      <c r="U133" s="25">
        <v>1</v>
      </c>
      <c r="V133" s="25"/>
      <c r="W133" s="25">
        <v>1</v>
      </c>
      <c r="X133" s="25">
        <v>1</v>
      </c>
      <c r="Y133" s="25"/>
      <c r="Z133" s="25"/>
      <c r="AA133" s="25"/>
    </row>
    <row r="134" spans="1:27" outlineLevel="6" x14ac:dyDescent="0.2">
      <c r="A134" s="26">
        <v>16.010400000000001</v>
      </c>
      <c r="B134" s="25" t="s">
        <v>243</v>
      </c>
      <c r="C134" s="25" t="s">
        <v>244</v>
      </c>
      <c r="D134" s="24">
        <f t="shared" si="59"/>
        <v>15</v>
      </c>
      <c r="E134" s="24">
        <f t="shared" si="60"/>
        <v>75</v>
      </c>
      <c r="F134" s="24">
        <f t="shared" si="61"/>
        <v>90</v>
      </c>
      <c r="G134" s="25">
        <v>4</v>
      </c>
      <c r="H134" s="25">
        <v>8</v>
      </c>
      <c r="I134" s="25">
        <v>12</v>
      </c>
      <c r="J134" s="25">
        <v>1</v>
      </c>
      <c r="K134" s="25">
        <v>29</v>
      </c>
      <c r="L134" s="25">
        <v>30</v>
      </c>
      <c r="M134" s="25">
        <v>5</v>
      </c>
      <c r="N134" s="25">
        <v>15</v>
      </c>
      <c r="O134" s="25">
        <v>20</v>
      </c>
      <c r="P134" s="25">
        <v>5</v>
      </c>
      <c r="Q134" s="25">
        <v>23</v>
      </c>
      <c r="R134" s="25">
        <v>28</v>
      </c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outlineLevel="6" x14ac:dyDescent="0.2">
      <c r="A135" s="26">
        <v>16.0901</v>
      </c>
      <c r="B135" s="25" t="s">
        <v>245</v>
      </c>
      <c r="C135" s="25" t="s">
        <v>246</v>
      </c>
      <c r="D135" s="24">
        <f t="shared" si="59"/>
        <v>0</v>
      </c>
      <c r="E135" s="24">
        <f t="shared" si="60"/>
        <v>1</v>
      </c>
      <c r="F135" s="24">
        <f t="shared" si="61"/>
        <v>1</v>
      </c>
      <c r="G135" s="25"/>
      <c r="H135" s="25"/>
      <c r="I135" s="25"/>
      <c r="J135" s="25"/>
      <c r="K135" s="25"/>
      <c r="L135" s="25"/>
      <c r="M135" s="25"/>
      <c r="N135" s="25">
        <v>1</v>
      </c>
      <c r="O135" s="25">
        <v>1</v>
      </c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outlineLevel="6" x14ac:dyDescent="0.2">
      <c r="A136" s="26">
        <v>16.090499999999999</v>
      </c>
      <c r="B136" s="25" t="s">
        <v>247</v>
      </c>
      <c r="C136" s="25" t="s">
        <v>248</v>
      </c>
      <c r="D136" s="24">
        <f t="shared" si="59"/>
        <v>20</v>
      </c>
      <c r="E136" s="24">
        <f t="shared" si="60"/>
        <v>55</v>
      </c>
      <c r="F136" s="24">
        <f t="shared" si="61"/>
        <v>75</v>
      </c>
      <c r="G136" s="25">
        <v>4</v>
      </c>
      <c r="H136" s="25">
        <v>8</v>
      </c>
      <c r="I136" s="25">
        <v>12</v>
      </c>
      <c r="J136" s="25">
        <v>2</v>
      </c>
      <c r="K136" s="25">
        <v>9</v>
      </c>
      <c r="L136" s="25">
        <v>11</v>
      </c>
      <c r="M136" s="25">
        <v>4</v>
      </c>
      <c r="N136" s="25">
        <v>13</v>
      </c>
      <c r="O136" s="25">
        <v>17</v>
      </c>
      <c r="P136" s="25">
        <v>10</v>
      </c>
      <c r="Q136" s="25">
        <v>24</v>
      </c>
      <c r="R136" s="25">
        <v>34</v>
      </c>
      <c r="S136" s="25"/>
      <c r="T136" s="25">
        <v>1</v>
      </c>
      <c r="U136" s="25">
        <v>1</v>
      </c>
      <c r="V136" s="25"/>
      <c r="W136" s="25"/>
      <c r="X136" s="25"/>
      <c r="Y136" s="25"/>
      <c r="Z136" s="25"/>
      <c r="AA136" s="25"/>
    </row>
    <row r="137" spans="1:27" outlineLevel="6" x14ac:dyDescent="0.2">
      <c r="A137" s="26">
        <v>23.010100000000001</v>
      </c>
      <c r="B137" s="25" t="s">
        <v>249</v>
      </c>
      <c r="C137" s="25" t="s">
        <v>250</v>
      </c>
      <c r="D137" s="24">
        <f t="shared" si="59"/>
        <v>10</v>
      </c>
      <c r="E137" s="24">
        <f t="shared" si="60"/>
        <v>16</v>
      </c>
      <c r="F137" s="24">
        <f t="shared" si="61"/>
        <v>26</v>
      </c>
      <c r="G137" s="25"/>
      <c r="H137" s="25">
        <v>1</v>
      </c>
      <c r="I137" s="25">
        <v>1</v>
      </c>
      <c r="J137" s="25">
        <v>3</v>
      </c>
      <c r="K137" s="25">
        <v>4</v>
      </c>
      <c r="L137" s="25">
        <v>7</v>
      </c>
      <c r="M137" s="25">
        <v>4</v>
      </c>
      <c r="N137" s="25">
        <v>3</v>
      </c>
      <c r="O137" s="25">
        <v>7</v>
      </c>
      <c r="P137" s="25">
        <v>2</v>
      </c>
      <c r="Q137" s="25">
        <v>8</v>
      </c>
      <c r="R137" s="25">
        <v>10</v>
      </c>
      <c r="S137" s="25"/>
      <c r="T137" s="25"/>
      <c r="U137" s="25"/>
      <c r="V137" s="25">
        <v>1</v>
      </c>
      <c r="W137" s="25"/>
      <c r="X137" s="25">
        <v>1</v>
      </c>
      <c r="Y137" s="25"/>
      <c r="Z137" s="25"/>
      <c r="AA137" s="25"/>
    </row>
    <row r="138" spans="1:27" outlineLevel="6" x14ac:dyDescent="0.2">
      <c r="A138" s="26">
        <v>38.010100000000001</v>
      </c>
      <c r="B138" s="25" t="s">
        <v>251</v>
      </c>
      <c r="C138" s="25" t="s">
        <v>252</v>
      </c>
      <c r="D138" s="24">
        <f t="shared" si="59"/>
        <v>29</v>
      </c>
      <c r="E138" s="24">
        <f t="shared" si="60"/>
        <v>26</v>
      </c>
      <c r="F138" s="24">
        <f t="shared" si="61"/>
        <v>55</v>
      </c>
      <c r="G138" s="25">
        <v>9</v>
      </c>
      <c r="H138" s="25">
        <v>9</v>
      </c>
      <c r="I138" s="25">
        <v>18</v>
      </c>
      <c r="J138" s="25">
        <v>8</v>
      </c>
      <c r="K138" s="25">
        <v>10</v>
      </c>
      <c r="L138" s="25">
        <v>18</v>
      </c>
      <c r="M138" s="25">
        <v>3</v>
      </c>
      <c r="N138" s="25">
        <v>5</v>
      </c>
      <c r="O138" s="25">
        <v>8</v>
      </c>
      <c r="P138" s="25">
        <v>9</v>
      </c>
      <c r="Q138" s="25">
        <v>2</v>
      </c>
      <c r="R138" s="25">
        <v>11</v>
      </c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outlineLevel="6" x14ac:dyDescent="0.2">
      <c r="A139" s="26">
        <v>50.0501</v>
      </c>
      <c r="B139" s="25" t="s">
        <v>253</v>
      </c>
      <c r="C139" s="25" t="s">
        <v>254</v>
      </c>
      <c r="D139" s="24">
        <f t="shared" si="59"/>
        <v>93</v>
      </c>
      <c r="E139" s="24">
        <f t="shared" si="60"/>
        <v>190</v>
      </c>
      <c r="F139" s="24">
        <f t="shared" si="61"/>
        <v>283</v>
      </c>
      <c r="G139" s="25">
        <v>16</v>
      </c>
      <c r="H139" s="25">
        <v>33</v>
      </c>
      <c r="I139" s="25">
        <v>49</v>
      </c>
      <c r="J139" s="25">
        <v>25</v>
      </c>
      <c r="K139" s="25">
        <v>50</v>
      </c>
      <c r="L139" s="25">
        <v>75</v>
      </c>
      <c r="M139" s="25">
        <v>21</v>
      </c>
      <c r="N139" s="25">
        <v>29</v>
      </c>
      <c r="O139" s="25">
        <v>50</v>
      </c>
      <c r="P139" s="25">
        <v>28</v>
      </c>
      <c r="Q139" s="25">
        <v>74</v>
      </c>
      <c r="R139" s="25">
        <v>102</v>
      </c>
      <c r="S139" s="25"/>
      <c r="T139" s="25"/>
      <c r="U139" s="25"/>
      <c r="V139" s="25">
        <v>3</v>
      </c>
      <c r="W139" s="25">
        <v>4</v>
      </c>
      <c r="X139" s="25">
        <v>7</v>
      </c>
      <c r="Y139" s="25"/>
      <c r="Z139" s="25"/>
      <c r="AA139" s="25"/>
    </row>
    <row r="140" spans="1:27" outlineLevel="6" x14ac:dyDescent="0.2">
      <c r="A140" s="26">
        <v>50.070300000000003</v>
      </c>
      <c r="B140" s="25" t="s">
        <v>255</v>
      </c>
      <c r="C140" s="25" t="s">
        <v>256</v>
      </c>
      <c r="D140" s="24">
        <f t="shared" si="59"/>
        <v>31</v>
      </c>
      <c r="E140" s="24">
        <f t="shared" si="60"/>
        <v>98</v>
      </c>
      <c r="F140" s="24">
        <f t="shared" si="61"/>
        <v>129</v>
      </c>
      <c r="G140" s="25">
        <v>1</v>
      </c>
      <c r="H140" s="25">
        <v>24</v>
      </c>
      <c r="I140" s="25">
        <v>25</v>
      </c>
      <c r="J140" s="25">
        <v>4</v>
      </c>
      <c r="K140" s="25">
        <v>25</v>
      </c>
      <c r="L140" s="25">
        <v>29</v>
      </c>
      <c r="M140" s="25">
        <v>10</v>
      </c>
      <c r="N140" s="25">
        <v>17</v>
      </c>
      <c r="O140" s="25">
        <v>27</v>
      </c>
      <c r="P140" s="25">
        <v>15</v>
      </c>
      <c r="Q140" s="25">
        <v>28</v>
      </c>
      <c r="R140" s="25">
        <v>43</v>
      </c>
      <c r="S140" s="25"/>
      <c r="T140" s="25"/>
      <c r="U140" s="25"/>
      <c r="V140" s="25">
        <v>1</v>
      </c>
      <c r="W140" s="25">
        <v>4</v>
      </c>
      <c r="X140" s="25">
        <v>5</v>
      </c>
      <c r="Y140" s="25"/>
      <c r="Z140" s="25"/>
      <c r="AA140" s="25"/>
    </row>
    <row r="141" spans="1:27" outlineLevel="6" x14ac:dyDescent="0.2">
      <c r="A141" s="26">
        <v>50.0901</v>
      </c>
      <c r="B141" s="25" t="s">
        <v>257</v>
      </c>
      <c r="C141" s="25" t="s">
        <v>258</v>
      </c>
      <c r="D141" s="24">
        <f t="shared" si="59"/>
        <v>85</v>
      </c>
      <c r="E141" s="24">
        <f t="shared" si="60"/>
        <v>65</v>
      </c>
      <c r="F141" s="24">
        <f t="shared" si="61"/>
        <v>150</v>
      </c>
      <c r="G141" s="25">
        <v>22</v>
      </c>
      <c r="H141" s="25">
        <v>23</v>
      </c>
      <c r="I141" s="25">
        <v>45</v>
      </c>
      <c r="J141" s="25">
        <v>23</v>
      </c>
      <c r="K141" s="25">
        <v>22</v>
      </c>
      <c r="L141" s="25">
        <v>45</v>
      </c>
      <c r="M141" s="25">
        <v>17</v>
      </c>
      <c r="N141" s="25">
        <v>10</v>
      </c>
      <c r="O141" s="25">
        <v>27</v>
      </c>
      <c r="P141" s="25">
        <v>20</v>
      </c>
      <c r="Q141" s="25">
        <v>6</v>
      </c>
      <c r="R141" s="25">
        <v>26</v>
      </c>
      <c r="S141" s="25"/>
      <c r="T141" s="25"/>
      <c r="U141" s="25"/>
      <c r="V141" s="25">
        <v>3</v>
      </c>
      <c r="W141" s="25">
        <v>4</v>
      </c>
      <c r="X141" s="25">
        <v>7</v>
      </c>
      <c r="Y141" s="25"/>
      <c r="Z141" s="25"/>
      <c r="AA141" s="25"/>
    </row>
    <row r="142" spans="1:27" outlineLevel="6" x14ac:dyDescent="0.2">
      <c r="A142" s="26">
        <v>54.010199999999998</v>
      </c>
      <c r="B142" s="25" t="s">
        <v>259</v>
      </c>
      <c r="C142" s="25" t="s">
        <v>260</v>
      </c>
      <c r="D142" s="24">
        <f t="shared" si="59"/>
        <v>50</v>
      </c>
      <c r="E142" s="24">
        <f t="shared" si="60"/>
        <v>19</v>
      </c>
      <c r="F142" s="24">
        <f t="shared" si="61"/>
        <v>69</v>
      </c>
      <c r="G142" s="25">
        <v>12</v>
      </c>
      <c r="H142" s="25">
        <v>5</v>
      </c>
      <c r="I142" s="25">
        <v>17</v>
      </c>
      <c r="J142" s="25">
        <v>13</v>
      </c>
      <c r="K142" s="25">
        <v>2</v>
      </c>
      <c r="L142" s="25">
        <v>15</v>
      </c>
      <c r="M142" s="25">
        <v>4</v>
      </c>
      <c r="N142" s="25">
        <v>4</v>
      </c>
      <c r="O142" s="25">
        <v>8</v>
      </c>
      <c r="P142" s="25">
        <v>21</v>
      </c>
      <c r="Q142" s="25">
        <v>8</v>
      </c>
      <c r="R142" s="25">
        <v>29</v>
      </c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outlineLevel="6" x14ac:dyDescent="0.2">
      <c r="A143" s="26">
        <v>54.010300000000001</v>
      </c>
      <c r="B143" s="25" t="s">
        <v>261</v>
      </c>
      <c r="C143" s="25" t="s">
        <v>262</v>
      </c>
      <c r="D143" s="24">
        <f t="shared" si="59"/>
        <v>49</v>
      </c>
      <c r="E143" s="24">
        <f t="shared" si="60"/>
        <v>45</v>
      </c>
      <c r="F143" s="24">
        <f t="shared" si="61"/>
        <v>94</v>
      </c>
      <c r="G143" s="25">
        <v>7</v>
      </c>
      <c r="H143" s="25">
        <v>9</v>
      </c>
      <c r="I143" s="25">
        <v>16</v>
      </c>
      <c r="J143" s="25">
        <v>7</v>
      </c>
      <c r="K143" s="25">
        <v>11</v>
      </c>
      <c r="L143" s="25">
        <v>18</v>
      </c>
      <c r="M143" s="25">
        <v>13</v>
      </c>
      <c r="N143" s="25">
        <v>9</v>
      </c>
      <c r="O143" s="25">
        <v>22</v>
      </c>
      <c r="P143" s="25">
        <v>21</v>
      </c>
      <c r="Q143" s="25">
        <v>16</v>
      </c>
      <c r="R143" s="25">
        <v>37</v>
      </c>
      <c r="S143" s="25"/>
      <c r="T143" s="25"/>
      <c r="U143" s="25"/>
      <c r="V143" s="25">
        <v>1</v>
      </c>
      <c r="W143" s="25"/>
      <c r="X143" s="25">
        <v>1</v>
      </c>
      <c r="Y143" s="25"/>
      <c r="Z143" s="25"/>
      <c r="AA143" s="25"/>
    </row>
    <row r="144" spans="1:27" x14ac:dyDescent="0.2">
      <c r="A144" s="162" t="s">
        <v>272</v>
      </c>
      <c r="B144" s="162"/>
      <c r="C144" s="162"/>
      <c r="D144" s="24">
        <f t="shared" ref="D144:AA144" si="62">SUBTOTAL(9,D145:D153)</f>
        <v>62</v>
      </c>
      <c r="E144" s="24">
        <f t="shared" si="62"/>
        <v>124</v>
      </c>
      <c r="F144" s="24">
        <f t="shared" si="62"/>
        <v>186</v>
      </c>
      <c r="G144" s="24">
        <f t="shared" si="62"/>
        <v>7</v>
      </c>
      <c r="H144" s="24">
        <f t="shared" si="62"/>
        <v>26</v>
      </c>
      <c r="I144" s="24">
        <f t="shared" si="62"/>
        <v>33</v>
      </c>
      <c r="J144" s="24">
        <f t="shared" si="62"/>
        <v>12</v>
      </c>
      <c r="K144" s="24">
        <f t="shared" si="62"/>
        <v>34</v>
      </c>
      <c r="L144" s="24">
        <f t="shared" si="62"/>
        <v>46</v>
      </c>
      <c r="M144" s="24">
        <f t="shared" si="62"/>
        <v>10</v>
      </c>
      <c r="N144" s="24">
        <f t="shared" si="62"/>
        <v>18</v>
      </c>
      <c r="O144" s="24">
        <f t="shared" si="62"/>
        <v>28</v>
      </c>
      <c r="P144" s="24">
        <f t="shared" si="62"/>
        <v>32</v>
      </c>
      <c r="Q144" s="24">
        <f t="shared" si="62"/>
        <v>45</v>
      </c>
      <c r="R144" s="24">
        <f t="shared" si="62"/>
        <v>77</v>
      </c>
      <c r="S144" s="24">
        <f t="shared" si="62"/>
        <v>0</v>
      </c>
      <c r="T144" s="24">
        <f t="shared" si="62"/>
        <v>0</v>
      </c>
      <c r="U144" s="24">
        <f t="shared" si="62"/>
        <v>0</v>
      </c>
      <c r="V144" s="24">
        <f t="shared" si="62"/>
        <v>1</v>
      </c>
      <c r="W144" s="24">
        <f t="shared" si="62"/>
        <v>1</v>
      </c>
      <c r="X144" s="24">
        <f t="shared" si="62"/>
        <v>2</v>
      </c>
      <c r="Y144" s="24">
        <f t="shared" si="62"/>
        <v>0</v>
      </c>
      <c r="Z144" s="24">
        <f t="shared" si="62"/>
        <v>0</v>
      </c>
      <c r="AA144" s="24">
        <f t="shared" si="62"/>
        <v>0</v>
      </c>
    </row>
    <row r="145" spans="1:27" outlineLevel="6" x14ac:dyDescent="0.2">
      <c r="A145" s="26">
        <v>50.060499999999998</v>
      </c>
      <c r="B145" s="25" t="s">
        <v>273</v>
      </c>
      <c r="C145" s="25" t="s">
        <v>336</v>
      </c>
      <c r="D145" s="24">
        <f t="shared" ref="D145:D153" si="63">G145+J145+M145+P145+S145+V145+Y145</f>
        <v>9</v>
      </c>
      <c r="E145" s="24">
        <f t="shared" ref="E145:E153" si="64">H145+K145+N145+Q145+T145+W145+Z145</f>
        <v>23</v>
      </c>
      <c r="F145" s="24">
        <f t="shared" ref="F145:F153" si="65">I145+L145+O145+R145+U145+X145+AA145</f>
        <v>32</v>
      </c>
      <c r="G145" s="25">
        <v>1</v>
      </c>
      <c r="H145" s="25">
        <v>1</v>
      </c>
      <c r="I145" s="25">
        <v>2</v>
      </c>
      <c r="J145" s="25">
        <v>1</v>
      </c>
      <c r="K145" s="25">
        <v>4</v>
      </c>
      <c r="L145" s="25">
        <v>5</v>
      </c>
      <c r="M145" s="25">
        <v>1</v>
      </c>
      <c r="N145" s="25">
        <v>4</v>
      </c>
      <c r="O145" s="25">
        <v>5</v>
      </c>
      <c r="P145" s="25">
        <v>6</v>
      </c>
      <c r="Q145" s="25">
        <v>14</v>
      </c>
      <c r="R145" s="25">
        <v>20</v>
      </c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outlineLevel="6" x14ac:dyDescent="0.2">
      <c r="A146" s="26">
        <v>50.070099999999996</v>
      </c>
      <c r="B146" s="25" t="s">
        <v>275</v>
      </c>
      <c r="C146" s="25" t="s">
        <v>276</v>
      </c>
      <c r="D146" s="24">
        <f t="shared" si="63"/>
        <v>1</v>
      </c>
      <c r="E146" s="24">
        <f t="shared" si="64"/>
        <v>6</v>
      </c>
      <c r="F146" s="24">
        <f t="shared" si="65"/>
        <v>7</v>
      </c>
      <c r="G146" s="25"/>
      <c r="H146" s="25">
        <v>2</v>
      </c>
      <c r="I146" s="25">
        <v>2</v>
      </c>
      <c r="J146" s="25">
        <v>1</v>
      </c>
      <c r="K146" s="25">
        <v>3</v>
      </c>
      <c r="L146" s="25">
        <v>4</v>
      </c>
      <c r="M146" s="25"/>
      <c r="N146" s="25">
        <v>1</v>
      </c>
      <c r="O146" s="25">
        <v>1</v>
      </c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outlineLevel="6" x14ac:dyDescent="0.2">
      <c r="A147" s="26">
        <v>50.0702</v>
      </c>
      <c r="B147" s="25" t="s">
        <v>337</v>
      </c>
      <c r="C147" s="25" t="s">
        <v>338</v>
      </c>
      <c r="D147" s="24">
        <f t="shared" si="63"/>
        <v>1</v>
      </c>
      <c r="E147" s="24">
        <f t="shared" si="64"/>
        <v>0</v>
      </c>
      <c r="F147" s="24">
        <f t="shared" si="65"/>
        <v>1</v>
      </c>
      <c r="G147" s="25"/>
      <c r="H147" s="25"/>
      <c r="I147" s="25"/>
      <c r="J147" s="25">
        <v>1</v>
      </c>
      <c r="K147" s="25"/>
      <c r="L147" s="25">
        <v>1</v>
      </c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outlineLevel="6" x14ac:dyDescent="0.2">
      <c r="A148" s="26">
        <v>50.070399999999999</v>
      </c>
      <c r="B148" s="25" t="s">
        <v>277</v>
      </c>
      <c r="C148" s="25" t="s">
        <v>339</v>
      </c>
      <c r="D148" s="24">
        <f t="shared" si="63"/>
        <v>3</v>
      </c>
      <c r="E148" s="24">
        <f t="shared" si="64"/>
        <v>11</v>
      </c>
      <c r="F148" s="24">
        <f t="shared" si="65"/>
        <v>14</v>
      </c>
      <c r="G148" s="25"/>
      <c r="H148" s="25">
        <v>2</v>
      </c>
      <c r="I148" s="25">
        <v>2</v>
      </c>
      <c r="J148" s="25"/>
      <c r="K148" s="25">
        <v>1</v>
      </c>
      <c r="L148" s="25">
        <v>1</v>
      </c>
      <c r="M148" s="25"/>
      <c r="N148" s="25">
        <v>3</v>
      </c>
      <c r="O148" s="25">
        <v>3</v>
      </c>
      <c r="P148" s="25">
        <v>3</v>
      </c>
      <c r="Q148" s="25">
        <v>5</v>
      </c>
      <c r="R148" s="25">
        <v>8</v>
      </c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outlineLevel="6" x14ac:dyDescent="0.2">
      <c r="A149" s="26">
        <v>50.070500000000003</v>
      </c>
      <c r="B149" s="25" t="s">
        <v>279</v>
      </c>
      <c r="C149" s="25" t="s">
        <v>283</v>
      </c>
      <c r="D149" s="24">
        <f t="shared" si="63"/>
        <v>15</v>
      </c>
      <c r="E149" s="24">
        <f t="shared" si="64"/>
        <v>48</v>
      </c>
      <c r="F149" s="24">
        <f t="shared" si="65"/>
        <v>63</v>
      </c>
      <c r="G149" s="25">
        <v>4</v>
      </c>
      <c r="H149" s="25">
        <v>21</v>
      </c>
      <c r="I149" s="25">
        <v>25</v>
      </c>
      <c r="J149" s="25">
        <v>6</v>
      </c>
      <c r="K149" s="25">
        <v>14</v>
      </c>
      <c r="L149" s="25">
        <v>20</v>
      </c>
      <c r="M149" s="25">
        <v>2</v>
      </c>
      <c r="N149" s="25">
        <v>7</v>
      </c>
      <c r="O149" s="25">
        <v>9</v>
      </c>
      <c r="P149" s="25">
        <v>3</v>
      </c>
      <c r="Q149" s="25">
        <v>6</v>
      </c>
      <c r="R149" s="25">
        <v>9</v>
      </c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outlineLevel="6" x14ac:dyDescent="0.2">
      <c r="A150" s="26">
        <v>50.070500000000003</v>
      </c>
      <c r="B150" s="25" t="s">
        <v>280</v>
      </c>
      <c r="C150" s="25" t="s">
        <v>340</v>
      </c>
      <c r="D150" s="24">
        <f t="shared" si="63"/>
        <v>17</v>
      </c>
      <c r="E150" s="24">
        <f t="shared" si="64"/>
        <v>15</v>
      </c>
      <c r="F150" s="24">
        <f t="shared" si="65"/>
        <v>32</v>
      </c>
      <c r="G150" s="25">
        <v>1</v>
      </c>
      <c r="H150" s="25"/>
      <c r="I150" s="25">
        <v>1</v>
      </c>
      <c r="J150" s="25">
        <v>2</v>
      </c>
      <c r="K150" s="25">
        <v>10</v>
      </c>
      <c r="L150" s="25">
        <v>12</v>
      </c>
      <c r="M150" s="25">
        <v>5</v>
      </c>
      <c r="N150" s="25">
        <v>2</v>
      </c>
      <c r="O150" s="25">
        <v>7</v>
      </c>
      <c r="P150" s="25">
        <v>9</v>
      </c>
      <c r="Q150" s="25">
        <v>3</v>
      </c>
      <c r="R150" s="25">
        <v>12</v>
      </c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outlineLevel="6" x14ac:dyDescent="0.2">
      <c r="A151" s="26">
        <v>50.070500000000003</v>
      </c>
      <c r="B151" s="25" t="s">
        <v>282</v>
      </c>
      <c r="C151" s="25" t="s">
        <v>341</v>
      </c>
      <c r="D151" s="24">
        <f t="shared" si="63"/>
        <v>7</v>
      </c>
      <c r="E151" s="24">
        <f t="shared" si="64"/>
        <v>10</v>
      </c>
      <c r="F151" s="24">
        <f t="shared" si="65"/>
        <v>17</v>
      </c>
      <c r="G151" s="25"/>
      <c r="H151" s="25"/>
      <c r="I151" s="25"/>
      <c r="J151" s="25">
        <v>1</v>
      </c>
      <c r="K151" s="25">
        <v>1</v>
      </c>
      <c r="L151" s="25">
        <v>2</v>
      </c>
      <c r="M151" s="25">
        <v>1</v>
      </c>
      <c r="N151" s="25">
        <v>1</v>
      </c>
      <c r="O151" s="25">
        <v>2</v>
      </c>
      <c r="P151" s="25">
        <v>4</v>
      </c>
      <c r="Q151" s="25">
        <v>7</v>
      </c>
      <c r="R151" s="25">
        <v>11</v>
      </c>
      <c r="S151" s="25"/>
      <c r="T151" s="25"/>
      <c r="U151" s="25"/>
      <c r="V151" s="25">
        <v>1</v>
      </c>
      <c r="W151" s="25">
        <v>1</v>
      </c>
      <c r="X151" s="25">
        <v>2</v>
      </c>
      <c r="Y151" s="25"/>
      <c r="Z151" s="25"/>
      <c r="AA151" s="25"/>
    </row>
    <row r="152" spans="1:27" outlineLevel="6" x14ac:dyDescent="0.2">
      <c r="A152" s="26">
        <v>50.070799999999998</v>
      </c>
      <c r="B152" s="25" t="s">
        <v>284</v>
      </c>
      <c r="C152" s="25" t="s">
        <v>342</v>
      </c>
      <c r="D152" s="24">
        <f t="shared" si="63"/>
        <v>2</v>
      </c>
      <c r="E152" s="24">
        <f t="shared" si="64"/>
        <v>4</v>
      </c>
      <c r="F152" s="24">
        <f t="shared" si="65"/>
        <v>6</v>
      </c>
      <c r="G152" s="25"/>
      <c r="H152" s="25"/>
      <c r="I152" s="25"/>
      <c r="J152" s="25"/>
      <c r="K152" s="25"/>
      <c r="L152" s="25"/>
      <c r="M152" s="25">
        <v>1</v>
      </c>
      <c r="N152" s="25"/>
      <c r="O152" s="25">
        <v>1</v>
      </c>
      <c r="P152" s="25">
        <v>1</v>
      </c>
      <c r="Q152" s="25">
        <v>4</v>
      </c>
      <c r="R152" s="25">
        <v>5</v>
      </c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outlineLevel="6" x14ac:dyDescent="0.2">
      <c r="A153" s="26">
        <v>50.070900000000002</v>
      </c>
      <c r="B153" s="25" t="s">
        <v>286</v>
      </c>
      <c r="C153" s="25" t="s">
        <v>343</v>
      </c>
      <c r="D153" s="24">
        <f t="shared" si="63"/>
        <v>7</v>
      </c>
      <c r="E153" s="24">
        <f t="shared" si="64"/>
        <v>7</v>
      </c>
      <c r="F153" s="24">
        <f t="shared" si="65"/>
        <v>14</v>
      </c>
      <c r="G153" s="25">
        <v>1</v>
      </c>
      <c r="H153" s="25"/>
      <c r="I153" s="25">
        <v>1</v>
      </c>
      <c r="J153" s="25"/>
      <c r="K153" s="25">
        <v>1</v>
      </c>
      <c r="L153" s="25">
        <v>1</v>
      </c>
      <c r="M153" s="25"/>
      <c r="N153" s="25"/>
      <c r="O153" s="25"/>
      <c r="P153" s="25">
        <v>6</v>
      </c>
      <c r="Q153" s="25">
        <v>6</v>
      </c>
      <c r="R153" s="25">
        <v>12</v>
      </c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x14ac:dyDescent="0.2">
      <c r="A154" s="162" t="s">
        <v>96</v>
      </c>
      <c r="B154" s="162"/>
      <c r="C154" s="162"/>
      <c r="D154" s="24">
        <f t="shared" ref="D154:AA154" si="66">SUBTOTAL(9,D155:D159)</f>
        <v>53</v>
      </c>
      <c r="E154" s="24">
        <f t="shared" si="66"/>
        <v>159</v>
      </c>
      <c r="F154" s="24">
        <f t="shared" si="66"/>
        <v>212</v>
      </c>
      <c r="G154" s="24">
        <f t="shared" si="66"/>
        <v>15</v>
      </c>
      <c r="H154" s="24">
        <f t="shared" si="66"/>
        <v>34</v>
      </c>
      <c r="I154" s="24">
        <f t="shared" si="66"/>
        <v>49</v>
      </c>
      <c r="J154" s="24">
        <f t="shared" si="66"/>
        <v>11</v>
      </c>
      <c r="K154" s="24">
        <f t="shared" si="66"/>
        <v>49</v>
      </c>
      <c r="L154" s="24">
        <f t="shared" si="66"/>
        <v>60</v>
      </c>
      <c r="M154" s="24">
        <f t="shared" si="66"/>
        <v>10</v>
      </c>
      <c r="N154" s="24">
        <f t="shared" si="66"/>
        <v>28</v>
      </c>
      <c r="O154" s="24">
        <f t="shared" si="66"/>
        <v>38</v>
      </c>
      <c r="P154" s="24">
        <f t="shared" si="66"/>
        <v>16</v>
      </c>
      <c r="Q154" s="24">
        <f t="shared" si="66"/>
        <v>45</v>
      </c>
      <c r="R154" s="24">
        <f t="shared" si="66"/>
        <v>61</v>
      </c>
      <c r="S154" s="24">
        <f t="shared" si="66"/>
        <v>1</v>
      </c>
      <c r="T154" s="24">
        <f t="shared" si="66"/>
        <v>0</v>
      </c>
      <c r="U154" s="24">
        <f t="shared" si="66"/>
        <v>1</v>
      </c>
      <c r="V154" s="24">
        <f t="shared" si="66"/>
        <v>0</v>
      </c>
      <c r="W154" s="24">
        <f t="shared" si="66"/>
        <v>3</v>
      </c>
      <c r="X154" s="24">
        <f t="shared" si="66"/>
        <v>3</v>
      </c>
      <c r="Y154" s="24">
        <f t="shared" si="66"/>
        <v>0</v>
      </c>
      <c r="Z154" s="24">
        <f t="shared" si="66"/>
        <v>0</v>
      </c>
      <c r="AA154" s="24">
        <f t="shared" si="66"/>
        <v>0</v>
      </c>
    </row>
    <row r="155" spans="1:27" outlineLevel="6" x14ac:dyDescent="0.2">
      <c r="A155" s="26">
        <v>30.9999</v>
      </c>
      <c r="B155" s="25" t="s">
        <v>263</v>
      </c>
      <c r="C155" s="25" t="s">
        <v>344</v>
      </c>
      <c r="D155" s="24">
        <f t="shared" ref="D155:F159" si="67">G155+J155+M155+P155+S155+V155+Y155</f>
        <v>11</v>
      </c>
      <c r="E155" s="24">
        <f t="shared" si="67"/>
        <v>19</v>
      </c>
      <c r="F155" s="24">
        <f t="shared" si="67"/>
        <v>30</v>
      </c>
      <c r="G155" s="25">
        <v>1</v>
      </c>
      <c r="H155" s="25">
        <v>1</v>
      </c>
      <c r="I155" s="25">
        <v>2</v>
      </c>
      <c r="J155" s="25"/>
      <c r="K155" s="25">
        <v>2</v>
      </c>
      <c r="L155" s="25">
        <v>2</v>
      </c>
      <c r="M155" s="25">
        <v>4</v>
      </c>
      <c r="N155" s="25">
        <v>7</v>
      </c>
      <c r="O155" s="25">
        <v>11</v>
      </c>
      <c r="P155" s="25">
        <v>5</v>
      </c>
      <c r="Q155" s="25">
        <v>9</v>
      </c>
      <c r="R155" s="25">
        <v>14</v>
      </c>
      <c r="S155" s="25">
        <v>1</v>
      </c>
      <c r="T155" s="25"/>
      <c r="U155" s="25">
        <v>1</v>
      </c>
      <c r="V155" s="25"/>
      <c r="W155" s="25"/>
      <c r="X155" s="25"/>
      <c r="Y155" s="25"/>
      <c r="Z155" s="25"/>
      <c r="AA155" s="25"/>
    </row>
    <row r="156" spans="1:27" outlineLevel="6" x14ac:dyDescent="0.2">
      <c r="A156" s="26">
        <v>30.9999</v>
      </c>
      <c r="B156" s="25" t="s">
        <v>265</v>
      </c>
      <c r="C156" s="25" t="s">
        <v>345</v>
      </c>
      <c r="D156" s="24">
        <f t="shared" si="67"/>
        <v>7</v>
      </c>
      <c r="E156" s="24">
        <f t="shared" si="67"/>
        <v>28</v>
      </c>
      <c r="F156" s="24">
        <f t="shared" si="67"/>
        <v>35</v>
      </c>
      <c r="G156" s="25"/>
      <c r="H156" s="25">
        <v>3</v>
      </c>
      <c r="I156" s="25">
        <v>3</v>
      </c>
      <c r="J156" s="25">
        <v>2</v>
      </c>
      <c r="K156" s="25">
        <v>6</v>
      </c>
      <c r="L156" s="25">
        <v>8</v>
      </c>
      <c r="M156" s="25">
        <v>3</v>
      </c>
      <c r="N156" s="25">
        <v>11</v>
      </c>
      <c r="O156" s="25">
        <v>14</v>
      </c>
      <c r="P156" s="25">
        <v>2</v>
      </c>
      <c r="Q156" s="25">
        <v>7</v>
      </c>
      <c r="R156" s="25">
        <v>9</v>
      </c>
      <c r="S156" s="25"/>
      <c r="T156" s="25"/>
      <c r="U156" s="25"/>
      <c r="V156" s="25"/>
      <c r="W156" s="25">
        <v>1</v>
      </c>
      <c r="X156" s="25">
        <v>1</v>
      </c>
      <c r="Y156" s="25"/>
      <c r="Z156" s="25"/>
      <c r="AA156" s="25"/>
    </row>
    <row r="157" spans="1:27" outlineLevel="6" x14ac:dyDescent="0.2">
      <c r="A157" s="26">
        <v>30.9999</v>
      </c>
      <c r="B157" s="25" t="s">
        <v>267</v>
      </c>
      <c r="C157" s="25" t="s">
        <v>346</v>
      </c>
      <c r="D157" s="24">
        <f t="shared" si="67"/>
        <v>14</v>
      </c>
      <c r="E157" s="24">
        <f t="shared" si="67"/>
        <v>26</v>
      </c>
      <c r="F157" s="24">
        <f t="shared" si="67"/>
        <v>40</v>
      </c>
      <c r="G157" s="25">
        <v>2</v>
      </c>
      <c r="H157" s="25"/>
      <c r="I157" s="25">
        <v>2</v>
      </c>
      <c r="J157" s="25">
        <v>4</v>
      </c>
      <c r="K157" s="25">
        <v>3</v>
      </c>
      <c r="L157" s="25">
        <v>7</v>
      </c>
      <c r="M157" s="25">
        <v>2</v>
      </c>
      <c r="N157" s="25">
        <v>3</v>
      </c>
      <c r="O157" s="25">
        <v>5</v>
      </c>
      <c r="P157" s="25">
        <v>6</v>
      </c>
      <c r="Q157" s="25">
        <v>19</v>
      </c>
      <c r="R157" s="25">
        <v>25</v>
      </c>
      <c r="S157" s="25"/>
      <c r="T157" s="25"/>
      <c r="U157" s="25"/>
      <c r="V157" s="25"/>
      <c r="W157" s="25">
        <v>1</v>
      </c>
      <c r="X157" s="25">
        <v>1</v>
      </c>
      <c r="Y157" s="25"/>
      <c r="Z157" s="25"/>
      <c r="AA157" s="25"/>
    </row>
    <row r="158" spans="1:27" outlineLevel="6" x14ac:dyDescent="0.2">
      <c r="A158" s="26">
        <v>30.9999</v>
      </c>
      <c r="B158" s="25" t="s">
        <v>269</v>
      </c>
      <c r="C158" s="25" t="s">
        <v>347</v>
      </c>
      <c r="D158" s="24">
        <f t="shared" si="67"/>
        <v>3</v>
      </c>
      <c r="E158" s="24">
        <f t="shared" si="67"/>
        <v>12</v>
      </c>
      <c r="F158" s="24">
        <f t="shared" si="67"/>
        <v>15</v>
      </c>
      <c r="G158" s="25"/>
      <c r="H158" s="25"/>
      <c r="I158" s="25"/>
      <c r="J158" s="25"/>
      <c r="K158" s="25">
        <v>1</v>
      </c>
      <c r="L158" s="25">
        <v>1</v>
      </c>
      <c r="M158" s="25"/>
      <c r="N158" s="25">
        <v>2</v>
      </c>
      <c r="O158" s="25">
        <v>2</v>
      </c>
      <c r="P158" s="25">
        <v>3</v>
      </c>
      <c r="Q158" s="25">
        <v>8</v>
      </c>
      <c r="R158" s="25">
        <v>11</v>
      </c>
      <c r="S158" s="25"/>
      <c r="T158" s="25"/>
      <c r="U158" s="25"/>
      <c r="V158" s="25"/>
      <c r="W158" s="25">
        <v>1</v>
      </c>
      <c r="X158" s="25">
        <v>1</v>
      </c>
      <c r="Y158" s="25"/>
      <c r="Z158" s="25"/>
      <c r="AA158" s="25"/>
    </row>
    <row r="159" spans="1:27" outlineLevel="6" x14ac:dyDescent="0.2">
      <c r="A159" s="26">
        <v>30.9999</v>
      </c>
      <c r="B159" s="25" t="s">
        <v>271</v>
      </c>
      <c r="C159" s="25" t="s">
        <v>96</v>
      </c>
      <c r="D159" s="24">
        <f t="shared" si="67"/>
        <v>18</v>
      </c>
      <c r="E159" s="24">
        <f t="shared" si="67"/>
        <v>74</v>
      </c>
      <c r="F159" s="24">
        <f t="shared" si="67"/>
        <v>92</v>
      </c>
      <c r="G159" s="25">
        <v>12</v>
      </c>
      <c r="H159" s="25">
        <v>30</v>
      </c>
      <c r="I159" s="25">
        <v>42</v>
      </c>
      <c r="J159" s="25">
        <v>5</v>
      </c>
      <c r="K159" s="25">
        <v>37</v>
      </c>
      <c r="L159" s="25">
        <v>42</v>
      </c>
      <c r="M159" s="25">
        <v>1</v>
      </c>
      <c r="N159" s="25">
        <v>5</v>
      </c>
      <c r="O159" s="25">
        <v>6</v>
      </c>
      <c r="P159" s="25"/>
      <c r="Q159" s="25">
        <v>2</v>
      </c>
      <c r="R159" s="25">
        <v>2</v>
      </c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outlineLevel="3" x14ac:dyDescent="0.2">
      <c r="A160" s="161" t="s">
        <v>348</v>
      </c>
      <c r="B160" s="161"/>
      <c r="C160" s="161"/>
      <c r="D160" s="24">
        <f t="shared" ref="D160:AA160" si="68">SUBTOTAL(9,D163:D171)</f>
        <v>75</v>
      </c>
      <c r="E160" s="24">
        <f t="shared" si="68"/>
        <v>125</v>
      </c>
      <c r="F160" s="24">
        <f t="shared" si="68"/>
        <v>200</v>
      </c>
      <c r="G160" s="24">
        <f t="shared" si="68"/>
        <v>2</v>
      </c>
      <c r="H160" s="24">
        <f t="shared" si="68"/>
        <v>1</v>
      </c>
      <c r="I160" s="24">
        <f t="shared" si="68"/>
        <v>3</v>
      </c>
      <c r="J160" s="24">
        <f t="shared" si="68"/>
        <v>2</v>
      </c>
      <c r="K160" s="24">
        <f t="shared" si="68"/>
        <v>6</v>
      </c>
      <c r="L160" s="24">
        <f t="shared" si="68"/>
        <v>8</v>
      </c>
      <c r="M160" s="24">
        <f t="shared" si="68"/>
        <v>2</v>
      </c>
      <c r="N160" s="24">
        <f t="shared" si="68"/>
        <v>3</v>
      </c>
      <c r="O160" s="24">
        <f t="shared" si="68"/>
        <v>5</v>
      </c>
      <c r="P160" s="24">
        <f t="shared" si="68"/>
        <v>1</v>
      </c>
      <c r="Q160" s="24">
        <f t="shared" si="68"/>
        <v>5</v>
      </c>
      <c r="R160" s="24">
        <f t="shared" si="68"/>
        <v>6</v>
      </c>
      <c r="S160" s="24">
        <f t="shared" si="68"/>
        <v>0</v>
      </c>
      <c r="T160" s="24">
        <f t="shared" si="68"/>
        <v>0</v>
      </c>
      <c r="U160" s="24">
        <f t="shared" si="68"/>
        <v>0</v>
      </c>
      <c r="V160" s="24">
        <f t="shared" si="68"/>
        <v>29</v>
      </c>
      <c r="W160" s="24">
        <f t="shared" si="68"/>
        <v>48</v>
      </c>
      <c r="X160" s="24">
        <f t="shared" si="68"/>
        <v>77</v>
      </c>
      <c r="Y160" s="24">
        <f t="shared" si="68"/>
        <v>39</v>
      </c>
      <c r="Z160" s="24">
        <f t="shared" si="68"/>
        <v>62</v>
      </c>
      <c r="AA160" s="24">
        <f t="shared" si="68"/>
        <v>101</v>
      </c>
    </row>
    <row r="161" spans="1:27" outlineLevel="4" x14ac:dyDescent="0.2">
      <c r="A161" s="161" t="s">
        <v>38</v>
      </c>
      <c r="B161" s="161"/>
      <c r="C161" s="161"/>
      <c r="D161" s="24">
        <f t="shared" ref="D161:AA161" si="69">SUBTOTAL(9,D163:D171)</f>
        <v>75</v>
      </c>
      <c r="E161" s="24">
        <f t="shared" si="69"/>
        <v>125</v>
      </c>
      <c r="F161" s="24">
        <f t="shared" si="69"/>
        <v>200</v>
      </c>
      <c r="G161" s="24">
        <f t="shared" si="69"/>
        <v>2</v>
      </c>
      <c r="H161" s="24">
        <f t="shared" si="69"/>
        <v>1</v>
      </c>
      <c r="I161" s="24">
        <f t="shared" si="69"/>
        <v>3</v>
      </c>
      <c r="J161" s="24">
        <f t="shared" si="69"/>
        <v>2</v>
      </c>
      <c r="K161" s="24">
        <f t="shared" si="69"/>
        <v>6</v>
      </c>
      <c r="L161" s="24">
        <f t="shared" si="69"/>
        <v>8</v>
      </c>
      <c r="M161" s="24">
        <f t="shared" si="69"/>
        <v>2</v>
      </c>
      <c r="N161" s="24">
        <f t="shared" si="69"/>
        <v>3</v>
      </c>
      <c r="O161" s="24">
        <f t="shared" si="69"/>
        <v>5</v>
      </c>
      <c r="P161" s="24">
        <f t="shared" si="69"/>
        <v>1</v>
      </c>
      <c r="Q161" s="24">
        <f t="shared" si="69"/>
        <v>5</v>
      </c>
      <c r="R161" s="24">
        <f t="shared" si="69"/>
        <v>6</v>
      </c>
      <c r="S161" s="24">
        <f t="shared" si="69"/>
        <v>0</v>
      </c>
      <c r="T161" s="24">
        <f t="shared" si="69"/>
        <v>0</v>
      </c>
      <c r="U161" s="24">
        <f t="shared" si="69"/>
        <v>0</v>
      </c>
      <c r="V161" s="24">
        <f t="shared" si="69"/>
        <v>29</v>
      </c>
      <c r="W161" s="24">
        <f t="shared" si="69"/>
        <v>48</v>
      </c>
      <c r="X161" s="24">
        <f t="shared" si="69"/>
        <v>77</v>
      </c>
      <c r="Y161" s="24">
        <f t="shared" si="69"/>
        <v>39</v>
      </c>
      <c r="Z161" s="24">
        <f t="shared" si="69"/>
        <v>62</v>
      </c>
      <c r="AA161" s="24">
        <f t="shared" si="69"/>
        <v>101</v>
      </c>
    </row>
    <row r="162" spans="1:27" outlineLevel="5" x14ac:dyDescent="0.2">
      <c r="A162" s="163" t="s">
        <v>289</v>
      </c>
      <c r="B162" s="163"/>
      <c r="C162" s="163"/>
      <c r="D162" s="24">
        <f t="shared" ref="D162:AA162" si="70">SUBTOTAL(9,D163:D171)</f>
        <v>75</v>
      </c>
      <c r="E162" s="24">
        <f t="shared" si="70"/>
        <v>125</v>
      </c>
      <c r="F162" s="24">
        <f t="shared" si="70"/>
        <v>200</v>
      </c>
      <c r="G162" s="24">
        <f t="shared" si="70"/>
        <v>2</v>
      </c>
      <c r="H162" s="24">
        <f t="shared" si="70"/>
        <v>1</v>
      </c>
      <c r="I162" s="24">
        <f t="shared" si="70"/>
        <v>3</v>
      </c>
      <c r="J162" s="24">
        <f t="shared" si="70"/>
        <v>2</v>
      </c>
      <c r="K162" s="24">
        <f t="shared" si="70"/>
        <v>6</v>
      </c>
      <c r="L162" s="24">
        <f t="shared" si="70"/>
        <v>8</v>
      </c>
      <c r="M162" s="24">
        <f t="shared" si="70"/>
        <v>2</v>
      </c>
      <c r="N162" s="24">
        <f t="shared" si="70"/>
        <v>3</v>
      </c>
      <c r="O162" s="24">
        <f t="shared" si="70"/>
        <v>5</v>
      </c>
      <c r="P162" s="24">
        <f t="shared" si="70"/>
        <v>1</v>
      </c>
      <c r="Q162" s="24">
        <f t="shared" si="70"/>
        <v>5</v>
      </c>
      <c r="R162" s="24">
        <f t="shared" si="70"/>
        <v>6</v>
      </c>
      <c r="S162" s="24">
        <f t="shared" si="70"/>
        <v>0</v>
      </c>
      <c r="T162" s="24">
        <f t="shared" si="70"/>
        <v>0</v>
      </c>
      <c r="U162" s="24">
        <f t="shared" si="70"/>
        <v>0</v>
      </c>
      <c r="V162" s="24">
        <f t="shared" si="70"/>
        <v>29</v>
      </c>
      <c r="W162" s="24">
        <f t="shared" si="70"/>
        <v>48</v>
      </c>
      <c r="X162" s="24">
        <f t="shared" si="70"/>
        <v>77</v>
      </c>
      <c r="Y162" s="24">
        <f t="shared" si="70"/>
        <v>39</v>
      </c>
      <c r="Z162" s="24">
        <f t="shared" si="70"/>
        <v>62</v>
      </c>
      <c r="AA162" s="24">
        <f t="shared" si="70"/>
        <v>101</v>
      </c>
    </row>
    <row r="163" spans="1:27" outlineLevel="6" x14ac:dyDescent="0.2">
      <c r="A163" s="25">
        <v>45</v>
      </c>
      <c r="B163" s="25" t="s">
        <v>290</v>
      </c>
      <c r="C163" s="25" t="s">
        <v>291</v>
      </c>
      <c r="D163" s="24">
        <f t="shared" ref="D163:D171" si="71">G163+J163+M163+P163+S163+V163+Y163</f>
        <v>4</v>
      </c>
      <c r="E163" s="24">
        <f t="shared" ref="E163:E171" si="72">H163+K163+N163+Q163+T163+W163+Z163</f>
        <v>13</v>
      </c>
      <c r="F163" s="24">
        <f t="shared" ref="F163:F171" si="73">I163+L163+O163+R163+U163+X163+AA163</f>
        <v>17</v>
      </c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>
        <v>3</v>
      </c>
      <c r="W163" s="25">
        <v>5</v>
      </c>
      <c r="X163" s="25">
        <v>8</v>
      </c>
      <c r="Y163" s="25">
        <v>1</v>
      </c>
      <c r="Z163" s="25">
        <v>8</v>
      </c>
      <c r="AA163" s="25">
        <v>9</v>
      </c>
    </row>
    <row r="164" spans="1:27" outlineLevel="6" x14ac:dyDescent="0.2">
      <c r="A164" s="25" t="s">
        <v>292</v>
      </c>
      <c r="B164" s="25" t="s">
        <v>292</v>
      </c>
      <c r="C164" s="25" t="s">
        <v>48</v>
      </c>
      <c r="D164" s="24">
        <f t="shared" si="71"/>
        <v>2</v>
      </c>
      <c r="E164" s="24">
        <f t="shared" si="72"/>
        <v>1</v>
      </c>
      <c r="F164" s="24">
        <f t="shared" si="73"/>
        <v>3</v>
      </c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>
        <v>1</v>
      </c>
      <c r="W164" s="25"/>
      <c r="X164" s="25">
        <v>1</v>
      </c>
      <c r="Y164" s="25">
        <v>1</v>
      </c>
      <c r="Z164" s="25">
        <v>1</v>
      </c>
      <c r="AA164" s="25">
        <v>2</v>
      </c>
    </row>
    <row r="165" spans="1:27" outlineLevel="6" x14ac:dyDescent="0.2">
      <c r="A165" s="25" t="s">
        <v>293</v>
      </c>
      <c r="B165" s="25" t="s">
        <v>293</v>
      </c>
      <c r="C165" s="25" t="s">
        <v>294</v>
      </c>
      <c r="D165" s="24">
        <f t="shared" si="71"/>
        <v>5</v>
      </c>
      <c r="E165" s="24">
        <f t="shared" si="72"/>
        <v>8</v>
      </c>
      <c r="F165" s="24">
        <f t="shared" si="73"/>
        <v>13</v>
      </c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>
        <v>2</v>
      </c>
      <c r="W165" s="25">
        <v>4</v>
      </c>
      <c r="X165" s="25">
        <v>6</v>
      </c>
      <c r="Y165" s="25">
        <v>3</v>
      </c>
      <c r="Z165" s="25">
        <v>4</v>
      </c>
      <c r="AA165" s="25">
        <v>7</v>
      </c>
    </row>
    <row r="166" spans="1:27" outlineLevel="6" x14ac:dyDescent="0.2">
      <c r="A166" s="25" t="s">
        <v>295</v>
      </c>
      <c r="B166" s="25" t="s">
        <v>295</v>
      </c>
      <c r="C166" s="25" t="s">
        <v>349</v>
      </c>
      <c r="D166" s="24">
        <f t="shared" si="71"/>
        <v>7</v>
      </c>
      <c r="E166" s="24">
        <f t="shared" si="72"/>
        <v>3</v>
      </c>
      <c r="F166" s="24">
        <f t="shared" si="73"/>
        <v>10</v>
      </c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>
        <v>7</v>
      </c>
      <c r="Z166" s="25">
        <v>3</v>
      </c>
      <c r="AA166" s="25">
        <v>10</v>
      </c>
    </row>
    <row r="167" spans="1:27" outlineLevel="6" x14ac:dyDescent="0.2">
      <c r="A167" s="25" t="s">
        <v>297</v>
      </c>
      <c r="B167" s="25" t="s">
        <v>297</v>
      </c>
      <c r="C167" s="25" t="s">
        <v>298</v>
      </c>
      <c r="D167" s="24">
        <f t="shared" si="71"/>
        <v>23</v>
      </c>
      <c r="E167" s="24">
        <f t="shared" si="72"/>
        <v>34</v>
      </c>
      <c r="F167" s="24">
        <f t="shared" si="73"/>
        <v>57</v>
      </c>
      <c r="G167" s="25"/>
      <c r="H167" s="25"/>
      <c r="I167" s="25"/>
      <c r="J167" s="25"/>
      <c r="K167" s="25">
        <v>1</v>
      </c>
      <c r="L167" s="25">
        <v>1</v>
      </c>
      <c r="M167" s="25"/>
      <c r="N167" s="25"/>
      <c r="O167" s="25"/>
      <c r="P167" s="25">
        <v>1</v>
      </c>
      <c r="Q167" s="25"/>
      <c r="R167" s="25">
        <v>1</v>
      </c>
      <c r="S167" s="25"/>
      <c r="T167" s="25"/>
      <c r="U167" s="25"/>
      <c r="V167" s="25">
        <v>9</v>
      </c>
      <c r="W167" s="25">
        <v>4</v>
      </c>
      <c r="X167" s="25">
        <v>13</v>
      </c>
      <c r="Y167" s="25">
        <v>13</v>
      </c>
      <c r="Z167" s="25">
        <v>29</v>
      </c>
      <c r="AA167" s="25">
        <v>42</v>
      </c>
    </row>
    <row r="168" spans="1:27" outlineLevel="6" x14ac:dyDescent="0.2">
      <c r="A168" s="25" t="s">
        <v>299</v>
      </c>
      <c r="B168" s="25" t="s">
        <v>299</v>
      </c>
      <c r="C168" s="25" t="s">
        <v>300</v>
      </c>
      <c r="D168" s="24">
        <f t="shared" si="71"/>
        <v>0</v>
      </c>
      <c r="E168" s="24">
        <f t="shared" si="72"/>
        <v>1</v>
      </c>
      <c r="F168" s="24">
        <f t="shared" si="73"/>
        <v>1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>
        <v>1</v>
      </c>
      <c r="X168" s="25">
        <v>1</v>
      </c>
      <c r="Y168" s="25"/>
      <c r="Z168" s="25"/>
      <c r="AA168" s="25"/>
    </row>
    <row r="169" spans="1:27" outlineLevel="6" x14ac:dyDescent="0.2">
      <c r="A169" s="25" t="s">
        <v>301</v>
      </c>
      <c r="B169" s="25" t="s">
        <v>301</v>
      </c>
      <c r="C169" s="25" t="s">
        <v>302</v>
      </c>
      <c r="D169" s="24">
        <f t="shared" si="71"/>
        <v>10</v>
      </c>
      <c r="E169" s="24">
        <f t="shared" si="72"/>
        <v>37</v>
      </c>
      <c r="F169" s="24">
        <f t="shared" si="73"/>
        <v>47</v>
      </c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>
        <v>10</v>
      </c>
      <c r="W169" s="25">
        <v>32</v>
      </c>
      <c r="X169" s="25">
        <v>42</v>
      </c>
      <c r="Y169" s="25"/>
      <c r="Z169" s="25">
        <v>5</v>
      </c>
      <c r="AA169" s="25">
        <v>5</v>
      </c>
    </row>
    <row r="170" spans="1:27" outlineLevel="6" x14ac:dyDescent="0.2">
      <c r="A170" s="25" t="s">
        <v>303</v>
      </c>
      <c r="B170" s="25" t="s">
        <v>303</v>
      </c>
      <c r="C170" s="25" t="s">
        <v>304</v>
      </c>
      <c r="D170" s="24">
        <f t="shared" si="71"/>
        <v>4</v>
      </c>
      <c r="E170" s="24">
        <f t="shared" si="72"/>
        <v>4</v>
      </c>
      <c r="F170" s="24">
        <f t="shared" si="73"/>
        <v>8</v>
      </c>
      <c r="G170" s="25">
        <v>1</v>
      </c>
      <c r="H170" s="25"/>
      <c r="I170" s="25">
        <v>1</v>
      </c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>
        <v>2</v>
      </c>
      <c r="W170" s="25">
        <v>1</v>
      </c>
      <c r="X170" s="25">
        <v>3</v>
      </c>
      <c r="Y170" s="25">
        <v>1</v>
      </c>
      <c r="Z170" s="25">
        <v>3</v>
      </c>
      <c r="AA170" s="25">
        <v>4</v>
      </c>
    </row>
    <row r="171" spans="1:27" outlineLevel="6" x14ac:dyDescent="0.2">
      <c r="A171" s="25" t="s">
        <v>305</v>
      </c>
      <c r="B171" s="25" t="s">
        <v>305</v>
      </c>
      <c r="C171" s="25" t="s">
        <v>306</v>
      </c>
      <c r="D171" s="24">
        <f t="shared" si="71"/>
        <v>20</v>
      </c>
      <c r="E171" s="24">
        <f t="shared" si="72"/>
        <v>24</v>
      </c>
      <c r="F171" s="24">
        <f t="shared" si="73"/>
        <v>44</v>
      </c>
      <c r="G171" s="25">
        <v>1</v>
      </c>
      <c r="H171" s="25">
        <v>1</v>
      </c>
      <c r="I171" s="25">
        <v>2</v>
      </c>
      <c r="J171" s="25">
        <v>2</v>
      </c>
      <c r="K171" s="25">
        <v>5</v>
      </c>
      <c r="L171" s="25">
        <v>7</v>
      </c>
      <c r="M171" s="25">
        <v>2</v>
      </c>
      <c r="N171" s="25">
        <v>3</v>
      </c>
      <c r="O171" s="25">
        <v>5</v>
      </c>
      <c r="P171" s="25"/>
      <c r="Q171" s="25">
        <v>5</v>
      </c>
      <c r="R171" s="25">
        <v>5</v>
      </c>
      <c r="S171" s="25"/>
      <c r="T171" s="25"/>
      <c r="U171" s="25"/>
      <c r="V171" s="25">
        <v>2</v>
      </c>
      <c r="W171" s="25">
        <v>1</v>
      </c>
      <c r="X171" s="25">
        <v>3</v>
      </c>
      <c r="Y171" s="25">
        <v>13</v>
      </c>
      <c r="Z171" s="25">
        <v>9</v>
      </c>
      <c r="AA171" s="25">
        <v>22</v>
      </c>
    </row>
  </sheetData>
  <mergeCells count="60">
    <mergeCell ref="A161:C161"/>
    <mergeCell ref="A144:C144"/>
    <mergeCell ref="A162:C162"/>
    <mergeCell ref="A17:C17"/>
    <mergeCell ref="A7:AA7"/>
    <mergeCell ref="A8:C10"/>
    <mergeCell ref="A50:C50"/>
    <mergeCell ref="A19:C19"/>
    <mergeCell ref="A51:C51"/>
    <mergeCell ref="A12:A16"/>
    <mergeCell ref="B12:C12"/>
    <mergeCell ref="D8:F9"/>
    <mergeCell ref="G8:AA8"/>
    <mergeCell ref="B13:C13"/>
    <mergeCell ref="B15:C15"/>
    <mergeCell ref="B16:C16"/>
    <mergeCell ref="A1:AA1"/>
    <mergeCell ref="A2:AA2"/>
    <mergeCell ref="A5:AA5"/>
    <mergeCell ref="A6:AA6"/>
    <mergeCell ref="A120:C120"/>
    <mergeCell ref="A110:C110"/>
    <mergeCell ref="A100:C100"/>
    <mergeCell ref="B14:C14"/>
    <mergeCell ref="V9:X9"/>
    <mergeCell ref="Y9:AA9"/>
    <mergeCell ref="A11:C11"/>
    <mergeCell ref="P9:R9"/>
    <mergeCell ref="S9:U9"/>
    <mergeCell ref="G9:I9"/>
    <mergeCell ref="J9:L9"/>
    <mergeCell ref="M9:O9"/>
    <mergeCell ref="A118:C118"/>
    <mergeCell ref="A64:C64"/>
    <mergeCell ref="A71:C71"/>
    <mergeCell ref="A160:C160"/>
    <mergeCell ref="A128:C128"/>
    <mergeCell ref="A65:C65"/>
    <mergeCell ref="A63:C63"/>
    <mergeCell ref="A154:C154"/>
    <mergeCell ref="A129:C129"/>
    <mergeCell ref="A32:C32"/>
    <mergeCell ref="A36:C36"/>
    <mergeCell ref="A34:C34"/>
    <mergeCell ref="A49:C49"/>
    <mergeCell ref="A77:C77"/>
    <mergeCell ref="A101:C101"/>
    <mergeCell ref="A103:C103"/>
    <mergeCell ref="A95:C95"/>
    <mergeCell ref="A70:C70"/>
    <mergeCell ref="A99:C99"/>
    <mergeCell ref="A127:C127"/>
    <mergeCell ref="A72:C72"/>
    <mergeCell ref="A124:C124"/>
    <mergeCell ref="A3:AA3"/>
    <mergeCell ref="W4:Y4"/>
    <mergeCell ref="A18:C18"/>
    <mergeCell ref="A31:C31"/>
    <mergeCell ref="A35:C35"/>
    <mergeCell ref="A30:C30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72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A1"/>
    </sheetView>
  </sheetViews>
  <sheetFormatPr defaultColWidth="8.85546875" defaultRowHeight="12" outlineLevelRow="4" x14ac:dyDescent="0.25"/>
  <cols>
    <col min="1" max="1" width="14.42578125" style="3" customWidth="1"/>
    <col min="2" max="2" width="5.5703125" style="3" bestFit="1" customWidth="1"/>
    <col min="3" max="3" width="33.42578125" style="3" bestFit="1" customWidth="1"/>
    <col min="4" max="5" width="7" style="3" bestFit="1" customWidth="1"/>
    <col min="6" max="6" width="8" style="3" bestFit="1" customWidth="1"/>
    <col min="7" max="12" width="7" style="3" bestFit="1" customWidth="1"/>
    <col min="13" max="13" width="5.42578125" style="3" bestFit="1" customWidth="1"/>
    <col min="14" max="18" width="7" style="3" bestFit="1" customWidth="1"/>
    <col min="19" max="23" width="4.7109375" style="3" bestFit="1" customWidth="1"/>
    <col min="24" max="24" width="5.42578125" style="3" bestFit="1" customWidth="1"/>
    <col min="25" max="26" width="4.7109375" style="3" bestFit="1" customWidth="1"/>
    <col min="27" max="27" width="5.42578125" style="3" bestFit="1" customWidth="1"/>
    <col min="28" max="16384" width="8.85546875" style="3"/>
  </cols>
  <sheetData>
    <row r="1" spans="1:27" customFormat="1" ht="15" x14ac:dyDescent="0.25">
      <c r="A1" s="145" t="s">
        <v>11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7" customFormat="1" ht="15" x14ac:dyDescent="0.25">
      <c r="A2" s="146" t="s">
        <v>12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7" customFormat="1" ht="15" x14ac:dyDescent="0.25">
      <c r="A3" s="146" t="s">
        <v>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27" ht="15" x14ac:dyDescent="0.2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55">
        <v>44145</v>
      </c>
      <c r="X4" s="156"/>
      <c r="Y4" s="156"/>
      <c r="Z4" s="2"/>
      <c r="AA4" s="33" t="s">
        <v>41</v>
      </c>
    </row>
    <row r="5" spans="1:27" customFormat="1" ht="15" x14ac:dyDescent="0.25">
      <c r="A5" s="142" t="s">
        <v>350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</row>
    <row r="6" spans="1:27" customFormat="1" ht="15" x14ac:dyDescent="0.25">
      <c r="A6" s="154" t="s">
        <v>351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</row>
    <row r="7" spans="1:27" customFormat="1" ht="15" x14ac:dyDescent="0.25">
      <c r="A7" s="141" t="s">
        <v>44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1:27" customFormat="1" ht="15" customHeight="1" x14ac:dyDescent="0.25">
      <c r="A8" s="192" t="s">
        <v>352</v>
      </c>
      <c r="B8" s="193"/>
      <c r="C8" s="194"/>
      <c r="D8" s="201" t="s">
        <v>16</v>
      </c>
      <c r="E8" s="202"/>
      <c r="F8" s="203"/>
      <c r="G8" s="207" t="s">
        <v>46</v>
      </c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9"/>
    </row>
    <row r="9" spans="1:27" customFormat="1" ht="15" customHeight="1" x14ac:dyDescent="0.25">
      <c r="A9" s="195"/>
      <c r="B9" s="196"/>
      <c r="C9" s="197"/>
      <c r="D9" s="204"/>
      <c r="E9" s="205"/>
      <c r="F9" s="206"/>
      <c r="G9" s="207" t="s">
        <v>17</v>
      </c>
      <c r="H9" s="208"/>
      <c r="I9" s="209"/>
      <c r="J9" s="207" t="s">
        <v>18</v>
      </c>
      <c r="K9" s="208"/>
      <c r="L9" s="209"/>
      <c r="M9" s="207" t="s">
        <v>19</v>
      </c>
      <c r="N9" s="208"/>
      <c r="O9" s="209"/>
      <c r="P9" s="207" t="s">
        <v>20</v>
      </c>
      <c r="Q9" s="208"/>
      <c r="R9" s="209"/>
      <c r="S9" s="210" t="s">
        <v>24</v>
      </c>
      <c r="T9" s="211"/>
      <c r="U9" s="212"/>
      <c r="V9" s="207" t="s">
        <v>47</v>
      </c>
      <c r="W9" s="208"/>
      <c r="X9" s="209"/>
      <c r="Y9" s="207" t="s">
        <v>48</v>
      </c>
      <c r="Z9" s="208"/>
      <c r="AA9" s="209"/>
    </row>
    <row r="10" spans="1:27" customFormat="1" ht="15" x14ac:dyDescent="0.25">
      <c r="A10" s="198"/>
      <c r="B10" s="199"/>
      <c r="C10" s="200"/>
      <c r="D10" s="19" t="s">
        <v>26</v>
      </c>
      <c r="E10" s="19" t="s">
        <v>25</v>
      </c>
      <c r="F10" s="19" t="s">
        <v>49</v>
      </c>
      <c r="G10" s="19" t="s">
        <v>26</v>
      </c>
      <c r="H10" s="19" t="s">
        <v>25</v>
      </c>
      <c r="I10" s="20" t="s">
        <v>49</v>
      </c>
      <c r="J10" s="19" t="s">
        <v>26</v>
      </c>
      <c r="K10" s="19" t="s">
        <v>25</v>
      </c>
      <c r="L10" s="19" t="s">
        <v>49</v>
      </c>
      <c r="M10" s="19" t="s">
        <v>26</v>
      </c>
      <c r="N10" s="19" t="s">
        <v>25</v>
      </c>
      <c r="O10" s="19" t="s">
        <v>49</v>
      </c>
      <c r="P10" s="19" t="s">
        <v>26</v>
      </c>
      <c r="Q10" s="19" t="s">
        <v>25</v>
      </c>
      <c r="R10" s="19" t="s">
        <v>49</v>
      </c>
      <c r="S10" s="19" t="s">
        <v>26</v>
      </c>
      <c r="T10" s="19" t="s">
        <v>25</v>
      </c>
      <c r="U10" s="19" t="s">
        <v>49</v>
      </c>
      <c r="V10" s="19" t="s">
        <v>26</v>
      </c>
      <c r="W10" s="19" t="s">
        <v>25</v>
      </c>
      <c r="X10" s="19" t="s">
        <v>49</v>
      </c>
      <c r="Y10" s="19" t="s">
        <v>26</v>
      </c>
      <c r="Z10" s="19" t="s">
        <v>25</v>
      </c>
      <c r="AA10" s="19" t="s">
        <v>49</v>
      </c>
    </row>
    <row r="11" spans="1:27" customFormat="1" ht="15" x14ac:dyDescent="0.25">
      <c r="A11" s="151" t="s">
        <v>50</v>
      </c>
      <c r="B11" s="151"/>
      <c r="C11" s="151"/>
      <c r="D11" s="11">
        <f t="shared" ref="D11:F16" si="0">G11+J11+M11+P11+S11+V11+Y11</f>
        <v>4571</v>
      </c>
      <c r="E11" s="11">
        <f t="shared" si="0"/>
        <v>7410</v>
      </c>
      <c r="F11" s="11">
        <f t="shared" si="0"/>
        <v>11981</v>
      </c>
      <c r="G11" s="11">
        <f>SUM(G12:G16)</f>
        <v>1031</v>
      </c>
      <c r="H11" s="11">
        <f t="shared" ref="H11:AA11" si="1">SUM(H12:H16)</f>
        <v>1524</v>
      </c>
      <c r="I11" s="11">
        <f t="shared" si="1"/>
        <v>2555</v>
      </c>
      <c r="J11" s="11">
        <f t="shared" si="1"/>
        <v>1200</v>
      </c>
      <c r="K11" s="11">
        <f t="shared" si="1"/>
        <v>1989</v>
      </c>
      <c r="L11" s="11">
        <f t="shared" si="1"/>
        <v>3189</v>
      </c>
      <c r="M11" s="11">
        <f t="shared" si="1"/>
        <v>799</v>
      </c>
      <c r="N11" s="11">
        <f t="shared" si="1"/>
        <v>1357</v>
      </c>
      <c r="O11" s="11">
        <f t="shared" si="1"/>
        <v>2156</v>
      </c>
      <c r="P11" s="11">
        <f t="shared" si="1"/>
        <v>1407</v>
      </c>
      <c r="Q11" s="11">
        <f t="shared" si="1"/>
        <v>2382</v>
      </c>
      <c r="R11" s="11">
        <f t="shared" si="1"/>
        <v>3789</v>
      </c>
      <c r="S11" s="11">
        <f t="shared" si="1"/>
        <v>2</v>
      </c>
      <c r="T11" s="11">
        <f t="shared" si="1"/>
        <v>0</v>
      </c>
      <c r="U11" s="11">
        <f t="shared" si="1"/>
        <v>2</v>
      </c>
      <c r="V11" s="11">
        <f t="shared" si="1"/>
        <v>80</v>
      </c>
      <c r="W11" s="11">
        <f t="shared" si="1"/>
        <v>97</v>
      </c>
      <c r="X11" s="11">
        <f t="shared" si="1"/>
        <v>177</v>
      </c>
      <c r="Y11" s="11">
        <f t="shared" si="1"/>
        <v>52</v>
      </c>
      <c r="Z11" s="11">
        <f t="shared" si="1"/>
        <v>61</v>
      </c>
      <c r="AA11" s="11">
        <f t="shared" si="1"/>
        <v>113</v>
      </c>
    </row>
    <row r="12" spans="1:27" customFormat="1" ht="15" x14ac:dyDescent="0.25">
      <c r="A12" s="213">
        <v>5</v>
      </c>
      <c r="B12" s="216" t="s">
        <v>51</v>
      </c>
      <c r="C12" s="217"/>
      <c r="D12" s="12">
        <f t="shared" si="0"/>
        <v>4339</v>
      </c>
      <c r="E12" s="12">
        <f t="shared" si="0"/>
        <v>7221</v>
      </c>
      <c r="F12" s="12">
        <f t="shared" si="0"/>
        <v>11560</v>
      </c>
      <c r="G12" s="13">
        <f t="shared" ref="G12:AA12" si="2">G19+G37+G41+G55+G68+G75+G80+G98+G104+G131+G141+G155</f>
        <v>962</v>
      </c>
      <c r="H12" s="13">
        <f t="shared" si="2"/>
        <v>1496</v>
      </c>
      <c r="I12" s="13">
        <f t="shared" si="2"/>
        <v>2458</v>
      </c>
      <c r="J12" s="13">
        <f t="shared" si="2"/>
        <v>1133</v>
      </c>
      <c r="K12" s="13">
        <f t="shared" si="2"/>
        <v>1944</v>
      </c>
      <c r="L12" s="13">
        <f t="shared" si="2"/>
        <v>3077</v>
      </c>
      <c r="M12" s="13">
        <f t="shared" si="2"/>
        <v>794</v>
      </c>
      <c r="N12" s="13">
        <f t="shared" si="2"/>
        <v>1353</v>
      </c>
      <c r="O12" s="13">
        <f t="shared" si="2"/>
        <v>2147</v>
      </c>
      <c r="P12" s="13">
        <f t="shared" si="2"/>
        <v>1398</v>
      </c>
      <c r="Q12" s="13">
        <f t="shared" si="2"/>
        <v>2373</v>
      </c>
      <c r="R12" s="13">
        <f t="shared" si="2"/>
        <v>3771</v>
      </c>
      <c r="S12" s="13">
        <f t="shared" si="2"/>
        <v>2</v>
      </c>
      <c r="T12" s="13">
        <f t="shared" si="2"/>
        <v>0</v>
      </c>
      <c r="U12" s="13">
        <f t="shared" si="2"/>
        <v>2</v>
      </c>
      <c r="V12" s="13">
        <f t="shared" si="2"/>
        <v>50</v>
      </c>
      <c r="W12" s="13">
        <f t="shared" si="2"/>
        <v>55</v>
      </c>
      <c r="X12" s="13">
        <f t="shared" si="2"/>
        <v>105</v>
      </c>
      <c r="Y12" s="13">
        <f t="shared" si="2"/>
        <v>0</v>
      </c>
      <c r="Z12" s="13">
        <f t="shared" si="2"/>
        <v>0</v>
      </c>
      <c r="AA12" s="13">
        <f t="shared" si="2"/>
        <v>0</v>
      </c>
    </row>
    <row r="13" spans="1:27" customFormat="1" ht="15" x14ac:dyDescent="0.25">
      <c r="A13" s="214"/>
      <c r="B13" s="216" t="s">
        <v>308</v>
      </c>
      <c r="C13" s="217"/>
      <c r="D13" s="12">
        <f t="shared" si="0"/>
        <v>6</v>
      </c>
      <c r="E13" s="12">
        <f t="shared" si="0"/>
        <v>9</v>
      </c>
      <c r="F13" s="12">
        <f t="shared" si="0"/>
        <v>15</v>
      </c>
      <c r="G13" s="13">
        <f>G112</f>
        <v>5</v>
      </c>
      <c r="H13" s="13">
        <f t="shared" ref="H13:AA13" si="3">H112</f>
        <v>5</v>
      </c>
      <c r="I13" s="13">
        <f t="shared" si="3"/>
        <v>10</v>
      </c>
      <c r="J13" s="13">
        <f t="shared" si="3"/>
        <v>0</v>
      </c>
      <c r="K13" s="13">
        <f t="shared" si="3"/>
        <v>0</v>
      </c>
      <c r="L13" s="13">
        <f t="shared" si="3"/>
        <v>0</v>
      </c>
      <c r="M13" s="13">
        <f t="shared" si="3"/>
        <v>0</v>
      </c>
      <c r="N13" s="13">
        <f t="shared" si="3"/>
        <v>1</v>
      </c>
      <c r="O13" s="13">
        <f t="shared" si="3"/>
        <v>1</v>
      </c>
      <c r="P13" s="13">
        <f t="shared" si="3"/>
        <v>1</v>
      </c>
      <c r="Q13" s="13">
        <f t="shared" si="3"/>
        <v>3</v>
      </c>
      <c r="R13" s="13">
        <f t="shared" si="3"/>
        <v>4</v>
      </c>
      <c r="S13" s="13">
        <f t="shared" si="3"/>
        <v>0</v>
      </c>
      <c r="T13" s="13">
        <f t="shared" si="3"/>
        <v>0</v>
      </c>
      <c r="U13" s="13">
        <f t="shared" si="3"/>
        <v>0</v>
      </c>
      <c r="V13" s="13">
        <f t="shared" si="3"/>
        <v>0</v>
      </c>
      <c r="W13" s="13">
        <f t="shared" si="3"/>
        <v>0</v>
      </c>
      <c r="X13" s="13">
        <f t="shared" si="3"/>
        <v>0</v>
      </c>
      <c r="Y13" s="13">
        <f t="shared" si="3"/>
        <v>0</v>
      </c>
      <c r="Z13" s="13">
        <f t="shared" si="3"/>
        <v>0</v>
      </c>
      <c r="AA13" s="13">
        <f t="shared" si="3"/>
        <v>0</v>
      </c>
    </row>
    <row r="14" spans="1:27" customFormat="1" ht="15" x14ac:dyDescent="0.25">
      <c r="A14" s="214"/>
      <c r="B14" s="218" t="s">
        <v>309</v>
      </c>
      <c r="C14" s="219"/>
      <c r="D14" s="12">
        <f t="shared" si="0"/>
        <v>73</v>
      </c>
      <c r="E14" s="12">
        <f t="shared" si="0"/>
        <v>63</v>
      </c>
      <c r="F14" s="12">
        <f t="shared" si="0"/>
        <v>136</v>
      </c>
      <c r="G14" s="13">
        <f>G106+G115</f>
        <v>28</v>
      </c>
      <c r="H14" s="13">
        <f t="shared" ref="H14:AA14" si="4">H106+H115</f>
        <v>21</v>
      </c>
      <c r="I14" s="13">
        <f t="shared" si="4"/>
        <v>49</v>
      </c>
      <c r="J14" s="13">
        <f t="shared" si="4"/>
        <v>43</v>
      </c>
      <c r="K14" s="13">
        <f t="shared" si="4"/>
        <v>40</v>
      </c>
      <c r="L14" s="13">
        <f t="shared" si="4"/>
        <v>83</v>
      </c>
      <c r="M14" s="13">
        <f t="shared" si="4"/>
        <v>2</v>
      </c>
      <c r="N14" s="13">
        <f t="shared" si="4"/>
        <v>2</v>
      </c>
      <c r="O14" s="13">
        <f t="shared" si="4"/>
        <v>4</v>
      </c>
      <c r="P14" s="13">
        <f t="shared" si="4"/>
        <v>0</v>
      </c>
      <c r="Q14" s="13">
        <f t="shared" si="4"/>
        <v>0</v>
      </c>
      <c r="R14" s="13">
        <f t="shared" si="4"/>
        <v>0</v>
      </c>
      <c r="S14" s="13">
        <f t="shared" si="4"/>
        <v>0</v>
      </c>
      <c r="T14" s="13">
        <f t="shared" si="4"/>
        <v>0</v>
      </c>
      <c r="U14" s="13">
        <f t="shared" si="4"/>
        <v>0</v>
      </c>
      <c r="V14" s="13">
        <f t="shared" si="4"/>
        <v>0</v>
      </c>
      <c r="W14" s="13">
        <f t="shared" si="4"/>
        <v>0</v>
      </c>
      <c r="X14" s="13">
        <f t="shared" si="4"/>
        <v>0</v>
      </c>
      <c r="Y14" s="13">
        <f t="shared" si="4"/>
        <v>0</v>
      </c>
      <c r="Z14" s="13">
        <f t="shared" si="4"/>
        <v>0</v>
      </c>
      <c r="AA14" s="13">
        <f t="shared" si="4"/>
        <v>0</v>
      </c>
    </row>
    <row r="15" spans="1:27" customFormat="1" ht="15" x14ac:dyDescent="0.25">
      <c r="A15" s="214"/>
      <c r="B15" s="216" t="s">
        <v>53</v>
      </c>
      <c r="C15" s="217"/>
      <c r="D15" s="12">
        <f t="shared" si="0"/>
        <v>62</v>
      </c>
      <c r="E15" s="12">
        <f t="shared" si="0"/>
        <v>5</v>
      </c>
      <c r="F15" s="12">
        <f t="shared" si="0"/>
        <v>67</v>
      </c>
      <c r="G15" s="13">
        <f>G123+G125</f>
        <v>35</v>
      </c>
      <c r="H15" s="13">
        <f t="shared" ref="H15:AA15" si="5">H123+H125</f>
        <v>1</v>
      </c>
      <c r="I15" s="13">
        <f t="shared" si="5"/>
        <v>36</v>
      </c>
      <c r="J15" s="13">
        <f t="shared" si="5"/>
        <v>22</v>
      </c>
      <c r="K15" s="13">
        <f t="shared" si="5"/>
        <v>3</v>
      </c>
      <c r="L15" s="13">
        <f t="shared" si="5"/>
        <v>25</v>
      </c>
      <c r="M15" s="13">
        <f t="shared" si="5"/>
        <v>2</v>
      </c>
      <c r="N15" s="13">
        <f t="shared" si="5"/>
        <v>0</v>
      </c>
      <c r="O15" s="13">
        <f t="shared" si="5"/>
        <v>2</v>
      </c>
      <c r="P15" s="13">
        <f t="shared" si="5"/>
        <v>3</v>
      </c>
      <c r="Q15" s="13">
        <f t="shared" si="5"/>
        <v>1</v>
      </c>
      <c r="R15" s="13">
        <f t="shared" si="5"/>
        <v>4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0</v>
      </c>
    </row>
    <row r="16" spans="1:27" customFormat="1" ht="15" x14ac:dyDescent="0.25">
      <c r="A16" s="215"/>
      <c r="B16" s="220" t="s">
        <v>48</v>
      </c>
      <c r="C16" s="221"/>
      <c r="D16" s="12">
        <f t="shared" si="0"/>
        <v>91</v>
      </c>
      <c r="E16" s="12">
        <f t="shared" si="0"/>
        <v>112</v>
      </c>
      <c r="F16" s="12">
        <f t="shared" si="0"/>
        <v>203</v>
      </c>
      <c r="G16" s="13">
        <f>G163</f>
        <v>1</v>
      </c>
      <c r="H16" s="13">
        <f t="shared" ref="H16:AA16" si="6">H163</f>
        <v>1</v>
      </c>
      <c r="I16" s="13">
        <f t="shared" si="6"/>
        <v>2</v>
      </c>
      <c r="J16" s="13">
        <f t="shared" si="6"/>
        <v>2</v>
      </c>
      <c r="K16" s="13">
        <f t="shared" si="6"/>
        <v>2</v>
      </c>
      <c r="L16" s="13">
        <f t="shared" si="6"/>
        <v>4</v>
      </c>
      <c r="M16" s="13">
        <f t="shared" si="6"/>
        <v>1</v>
      </c>
      <c r="N16" s="13">
        <f t="shared" si="6"/>
        <v>1</v>
      </c>
      <c r="O16" s="13">
        <f t="shared" si="6"/>
        <v>2</v>
      </c>
      <c r="P16" s="13">
        <f t="shared" si="6"/>
        <v>5</v>
      </c>
      <c r="Q16" s="13">
        <f t="shared" si="6"/>
        <v>5</v>
      </c>
      <c r="R16" s="13">
        <f t="shared" si="6"/>
        <v>10</v>
      </c>
      <c r="S16" s="13">
        <f t="shared" si="6"/>
        <v>0</v>
      </c>
      <c r="T16" s="13">
        <f t="shared" si="6"/>
        <v>0</v>
      </c>
      <c r="U16" s="13">
        <f t="shared" si="6"/>
        <v>0</v>
      </c>
      <c r="V16" s="13">
        <f t="shared" si="6"/>
        <v>30</v>
      </c>
      <c r="W16" s="13">
        <f t="shared" si="6"/>
        <v>42</v>
      </c>
      <c r="X16" s="13">
        <f t="shared" si="6"/>
        <v>72</v>
      </c>
      <c r="Y16" s="13">
        <f t="shared" si="6"/>
        <v>52</v>
      </c>
      <c r="Z16" s="13">
        <f t="shared" si="6"/>
        <v>61</v>
      </c>
      <c r="AA16" s="13">
        <f t="shared" si="6"/>
        <v>113</v>
      </c>
    </row>
    <row r="17" spans="1:27" s="14" customFormat="1" outlineLevel="1" x14ac:dyDescent="0.25">
      <c r="A17" s="222" t="s">
        <v>54</v>
      </c>
      <c r="B17" s="222"/>
      <c r="C17" s="222"/>
      <c r="D17" s="18">
        <f t="shared" ref="D17:AA17" si="7">SUBTOTAL(9,D20:D34)</f>
        <v>1056</v>
      </c>
      <c r="E17" s="18">
        <f t="shared" si="7"/>
        <v>1045</v>
      </c>
      <c r="F17" s="18">
        <f t="shared" si="7"/>
        <v>2101</v>
      </c>
      <c r="G17" s="18">
        <f t="shared" si="7"/>
        <v>267</v>
      </c>
      <c r="H17" s="18">
        <f t="shared" si="7"/>
        <v>239</v>
      </c>
      <c r="I17" s="18">
        <f t="shared" si="7"/>
        <v>506</v>
      </c>
      <c r="J17" s="18">
        <f t="shared" si="7"/>
        <v>278</v>
      </c>
      <c r="K17" s="18">
        <f t="shared" si="7"/>
        <v>287</v>
      </c>
      <c r="L17" s="18">
        <f t="shared" si="7"/>
        <v>565</v>
      </c>
      <c r="M17" s="18">
        <f t="shared" si="7"/>
        <v>185</v>
      </c>
      <c r="N17" s="18">
        <f t="shared" si="7"/>
        <v>204</v>
      </c>
      <c r="O17" s="18">
        <f t="shared" si="7"/>
        <v>389</v>
      </c>
      <c r="P17" s="18">
        <f t="shared" si="7"/>
        <v>305</v>
      </c>
      <c r="Q17" s="18">
        <f t="shared" si="7"/>
        <v>295</v>
      </c>
      <c r="R17" s="18">
        <f t="shared" si="7"/>
        <v>600</v>
      </c>
      <c r="S17" s="18">
        <f t="shared" si="7"/>
        <v>0</v>
      </c>
      <c r="T17" s="18">
        <f t="shared" si="7"/>
        <v>0</v>
      </c>
      <c r="U17" s="18">
        <f t="shared" si="7"/>
        <v>0</v>
      </c>
      <c r="V17" s="18">
        <f t="shared" si="7"/>
        <v>21</v>
      </c>
      <c r="W17" s="18">
        <f t="shared" si="7"/>
        <v>20</v>
      </c>
      <c r="X17" s="18">
        <f t="shared" si="7"/>
        <v>41</v>
      </c>
      <c r="Y17" s="18">
        <f t="shared" si="7"/>
        <v>0</v>
      </c>
      <c r="Z17" s="18">
        <f t="shared" si="7"/>
        <v>0</v>
      </c>
      <c r="AA17" s="18">
        <f t="shared" si="7"/>
        <v>0</v>
      </c>
    </row>
    <row r="18" spans="1:27" s="14" customFormat="1" outlineLevel="2" x14ac:dyDescent="0.25">
      <c r="A18" s="149" t="s">
        <v>38</v>
      </c>
      <c r="B18" s="149"/>
      <c r="C18" s="149"/>
      <c r="D18" s="15">
        <f t="shared" ref="D18:AA18" si="8">SUBTOTAL(9,D20:D34)</f>
        <v>1056</v>
      </c>
      <c r="E18" s="15">
        <f t="shared" si="8"/>
        <v>1045</v>
      </c>
      <c r="F18" s="15">
        <f t="shared" si="8"/>
        <v>2101</v>
      </c>
      <c r="G18" s="15">
        <f t="shared" si="8"/>
        <v>267</v>
      </c>
      <c r="H18" s="15">
        <f t="shared" si="8"/>
        <v>239</v>
      </c>
      <c r="I18" s="15">
        <f t="shared" si="8"/>
        <v>506</v>
      </c>
      <c r="J18" s="15">
        <f t="shared" si="8"/>
        <v>278</v>
      </c>
      <c r="K18" s="15">
        <f t="shared" si="8"/>
        <v>287</v>
      </c>
      <c r="L18" s="15">
        <f t="shared" si="8"/>
        <v>565</v>
      </c>
      <c r="M18" s="15">
        <f t="shared" si="8"/>
        <v>185</v>
      </c>
      <c r="N18" s="15">
        <f t="shared" si="8"/>
        <v>204</v>
      </c>
      <c r="O18" s="15">
        <f t="shared" si="8"/>
        <v>389</v>
      </c>
      <c r="P18" s="15">
        <f t="shared" si="8"/>
        <v>305</v>
      </c>
      <c r="Q18" s="15">
        <f t="shared" si="8"/>
        <v>295</v>
      </c>
      <c r="R18" s="15">
        <f t="shared" si="8"/>
        <v>600</v>
      </c>
      <c r="S18" s="15">
        <f t="shared" si="8"/>
        <v>0</v>
      </c>
      <c r="T18" s="15">
        <f t="shared" si="8"/>
        <v>0</v>
      </c>
      <c r="U18" s="15">
        <f t="shared" si="8"/>
        <v>0</v>
      </c>
      <c r="V18" s="15">
        <f t="shared" si="8"/>
        <v>21</v>
      </c>
      <c r="W18" s="15">
        <f t="shared" si="8"/>
        <v>20</v>
      </c>
      <c r="X18" s="15">
        <f t="shared" si="8"/>
        <v>41</v>
      </c>
      <c r="Y18" s="15">
        <f t="shared" si="8"/>
        <v>0</v>
      </c>
      <c r="Z18" s="15">
        <f t="shared" si="8"/>
        <v>0</v>
      </c>
      <c r="AA18" s="15">
        <f t="shared" si="8"/>
        <v>0</v>
      </c>
    </row>
    <row r="19" spans="1:27" s="14" customFormat="1" outlineLevel="3" x14ac:dyDescent="0.25">
      <c r="A19" s="147" t="s">
        <v>51</v>
      </c>
      <c r="B19" s="147"/>
      <c r="C19" s="147"/>
      <c r="D19" s="15">
        <f t="shared" ref="D19:AA19" si="9">SUBTOTAL(9,D20:D34)</f>
        <v>1056</v>
      </c>
      <c r="E19" s="15">
        <f t="shared" si="9"/>
        <v>1045</v>
      </c>
      <c r="F19" s="15">
        <f t="shared" si="9"/>
        <v>2101</v>
      </c>
      <c r="G19" s="15">
        <f t="shared" si="9"/>
        <v>267</v>
      </c>
      <c r="H19" s="15">
        <f t="shared" si="9"/>
        <v>239</v>
      </c>
      <c r="I19" s="15">
        <f t="shared" si="9"/>
        <v>506</v>
      </c>
      <c r="J19" s="15">
        <f t="shared" si="9"/>
        <v>278</v>
      </c>
      <c r="K19" s="15">
        <f t="shared" si="9"/>
        <v>287</v>
      </c>
      <c r="L19" s="15">
        <f t="shared" si="9"/>
        <v>565</v>
      </c>
      <c r="M19" s="15">
        <f t="shared" si="9"/>
        <v>185</v>
      </c>
      <c r="N19" s="15">
        <f t="shared" si="9"/>
        <v>204</v>
      </c>
      <c r="O19" s="15">
        <f t="shared" si="9"/>
        <v>389</v>
      </c>
      <c r="P19" s="15">
        <f t="shared" si="9"/>
        <v>305</v>
      </c>
      <c r="Q19" s="15">
        <f t="shared" si="9"/>
        <v>295</v>
      </c>
      <c r="R19" s="15">
        <f t="shared" si="9"/>
        <v>600</v>
      </c>
      <c r="S19" s="15">
        <f t="shared" si="9"/>
        <v>0</v>
      </c>
      <c r="T19" s="15">
        <f t="shared" si="9"/>
        <v>0</v>
      </c>
      <c r="U19" s="15">
        <f t="shared" si="9"/>
        <v>0</v>
      </c>
      <c r="V19" s="15">
        <f t="shared" si="9"/>
        <v>21</v>
      </c>
      <c r="W19" s="15">
        <f t="shared" si="9"/>
        <v>20</v>
      </c>
      <c r="X19" s="15">
        <f t="shared" si="9"/>
        <v>41</v>
      </c>
      <c r="Y19" s="15">
        <f t="shared" si="9"/>
        <v>0</v>
      </c>
      <c r="Z19" s="15">
        <f t="shared" si="9"/>
        <v>0</v>
      </c>
      <c r="AA19" s="15">
        <f t="shared" si="9"/>
        <v>0</v>
      </c>
    </row>
    <row r="20" spans="1:27" outlineLevel="4" x14ac:dyDescent="0.25">
      <c r="A20" s="16">
        <v>52.010100000000001</v>
      </c>
      <c r="B20" s="16" t="s">
        <v>55</v>
      </c>
      <c r="C20" s="16" t="s">
        <v>56</v>
      </c>
      <c r="D20" s="17">
        <f>G20+J20+M20+P20+S20+V20+Y20</f>
        <v>86</v>
      </c>
      <c r="E20" s="17">
        <f t="shared" ref="E20:F34" si="10">H20+K20+N20+Q20+T20+W20+Z20</f>
        <v>77</v>
      </c>
      <c r="F20" s="17">
        <f t="shared" si="10"/>
        <v>163</v>
      </c>
      <c r="G20" s="17">
        <v>32</v>
      </c>
      <c r="H20" s="17">
        <v>39</v>
      </c>
      <c r="I20" s="17">
        <v>71</v>
      </c>
      <c r="J20" s="17">
        <v>33</v>
      </c>
      <c r="K20" s="17">
        <v>22</v>
      </c>
      <c r="L20" s="17">
        <v>55</v>
      </c>
      <c r="M20" s="17">
        <v>9</v>
      </c>
      <c r="N20" s="17">
        <v>10</v>
      </c>
      <c r="O20" s="17">
        <v>19</v>
      </c>
      <c r="P20" s="17">
        <v>11</v>
      </c>
      <c r="Q20" s="17">
        <v>6</v>
      </c>
      <c r="R20" s="17">
        <v>17</v>
      </c>
      <c r="S20" s="17"/>
      <c r="T20" s="17"/>
      <c r="U20" s="17"/>
      <c r="V20" s="17">
        <v>1</v>
      </c>
      <c r="W20" s="17"/>
      <c r="X20" s="17">
        <v>1</v>
      </c>
      <c r="Y20" s="17"/>
      <c r="Z20" s="17"/>
      <c r="AA20" s="17"/>
    </row>
    <row r="21" spans="1:27" outlineLevel="4" x14ac:dyDescent="0.25">
      <c r="A21" s="16">
        <v>52.020499999999998</v>
      </c>
      <c r="B21" s="16" t="s">
        <v>57</v>
      </c>
      <c r="C21" s="16" t="s">
        <v>58</v>
      </c>
      <c r="D21" s="17">
        <f t="shared" ref="D21:F65" si="11">G21+J21+M21+P21+S21+V21+Y21</f>
        <v>35</v>
      </c>
      <c r="E21" s="17">
        <f t="shared" si="10"/>
        <v>24</v>
      </c>
      <c r="F21" s="17">
        <f t="shared" si="10"/>
        <v>59</v>
      </c>
      <c r="G21" s="17">
        <v>20</v>
      </c>
      <c r="H21" s="17">
        <v>8</v>
      </c>
      <c r="I21" s="17">
        <v>28</v>
      </c>
      <c r="J21" s="17">
        <v>10</v>
      </c>
      <c r="K21" s="17">
        <v>6</v>
      </c>
      <c r="L21" s="17">
        <v>16</v>
      </c>
      <c r="M21" s="17">
        <v>1</v>
      </c>
      <c r="N21" s="17">
        <v>6</v>
      </c>
      <c r="O21" s="17">
        <v>7</v>
      </c>
      <c r="P21" s="17">
        <v>4</v>
      </c>
      <c r="Q21" s="17">
        <v>4</v>
      </c>
      <c r="R21" s="17">
        <v>8</v>
      </c>
      <c r="S21" s="17"/>
      <c r="T21" s="17"/>
      <c r="U21" s="17"/>
      <c r="V21" s="17"/>
      <c r="W21" s="17"/>
      <c r="X21" s="17"/>
      <c r="Y21" s="17"/>
      <c r="Z21" s="17"/>
      <c r="AA21" s="17"/>
    </row>
    <row r="22" spans="1:27" outlineLevel="4" x14ac:dyDescent="0.25">
      <c r="A22" s="16">
        <v>52.020499999999998</v>
      </c>
      <c r="B22" s="16" t="s">
        <v>353</v>
      </c>
      <c r="C22" s="16" t="s">
        <v>354</v>
      </c>
      <c r="D22" s="17">
        <f t="shared" si="11"/>
        <v>4</v>
      </c>
      <c r="E22" s="17">
        <f t="shared" si="10"/>
        <v>4</v>
      </c>
      <c r="F22" s="17">
        <f t="shared" si="10"/>
        <v>8</v>
      </c>
      <c r="G22" s="17">
        <v>1</v>
      </c>
      <c r="H22" s="17">
        <v>1</v>
      </c>
      <c r="I22" s="17">
        <v>2</v>
      </c>
      <c r="J22" s="17"/>
      <c r="K22" s="17">
        <v>1</v>
      </c>
      <c r="L22" s="17">
        <v>1</v>
      </c>
      <c r="M22" s="17">
        <v>1</v>
      </c>
      <c r="N22" s="17"/>
      <c r="O22" s="17">
        <v>1</v>
      </c>
      <c r="P22" s="17">
        <v>2</v>
      </c>
      <c r="Q22" s="17">
        <v>2</v>
      </c>
      <c r="R22" s="17">
        <v>4</v>
      </c>
      <c r="S22" s="17"/>
      <c r="T22" s="17"/>
      <c r="U22" s="17"/>
      <c r="V22" s="17"/>
      <c r="W22" s="17"/>
      <c r="X22" s="17"/>
      <c r="Y22" s="17"/>
      <c r="Z22" s="17"/>
      <c r="AA22" s="17"/>
    </row>
    <row r="23" spans="1:27" outlineLevel="4" x14ac:dyDescent="0.25">
      <c r="A23" s="16">
        <v>52.030099999999997</v>
      </c>
      <c r="B23" s="16" t="s">
        <v>59</v>
      </c>
      <c r="C23" s="16" t="s">
        <v>60</v>
      </c>
      <c r="D23" s="17">
        <f t="shared" si="11"/>
        <v>409</v>
      </c>
      <c r="E23" s="17">
        <f t="shared" si="10"/>
        <v>373</v>
      </c>
      <c r="F23" s="17">
        <f t="shared" si="10"/>
        <v>782</v>
      </c>
      <c r="G23" s="17">
        <v>94</v>
      </c>
      <c r="H23" s="17">
        <v>69</v>
      </c>
      <c r="I23" s="17">
        <v>163</v>
      </c>
      <c r="J23" s="17">
        <v>101</v>
      </c>
      <c r="K23" s="17">
        <v>96</v>
      </c>
      <c r="L23" s="17">
        <v>197</v>
      </c>
      <c r="M23" s="17">
        <v>73</v>
      </c>
      <c r="N23" s="17">
        <v>65</v>
      </c>
      <c r="O23" s="17">
        <v>138</v>
      </c>
      <c r="P23" s="17">
        <v>129</v>
      </c>
      <c r="Q23" s="17">
        <v>133</v>
      </c>
      <c r="R23" s="17">
        <v>262</v>
      </c>
      <c r="S23" s="17"/>
      <c r="T23" s="17"/>
      <c r="U23" s="17"/>
      <c r="V23" s="17">
        <v>12</v>
      </c>
      <c r="W23" s="17">
        <v>10</v>
      </c>
      <c r="X23" s="17">
        <v>22</v>
      </c>
      <c r="Y23" s="17"/>
      <c r="Z23" s="17"/>
      <c r="AA23" s="17"/>
    </row>
    <row r="24" spans="1:27" outlineLevel="4" x14ac:dyDescent="0.25">
      <c r="A24" s="16">
        <v>52.040199999999999</v>
      </c>
      <c r="B24" s="16" t="s">
        <v>61</v>
      </c>
      <c r="C24" s="16" t="s">
        <v>62</v>
      </c>
      <c r="D24" s="17">
        <f t="shared" si="11"/>
        <v>13</v>
      </c>
      <c r="E24" s="17">
        <f t="shared" si="10"/>
        <v>42</v>
      </c>
      <c r="F24" s="17">
        <f t="shared" si="10"/>
        <v>55</v>
      </c>
      <c r="G24" s="17">
        <v>2</v>
      </c>
      <c r="H24" s="17"/>
      <c r="I24" s="17">
        <v>2</v>
      </c>
      <c r="J24" s="17">
        <v>5</v>
      </c>
      <c r="K24" s="17">
        <v>12</v>
      </c>
      <c r="L24" s="17">
        <v>17</v>
      </c>
      <c r="M24" s="17">
        <v>1</v>
      </c>
      <c r="N24" s="17">
        <v>11</v>
      </c>
      <c r="O24" s="17">
        <v>12</v>
      </c>
      <c r="P24" s="17">
        <v>5</v>
      </c>
      <c r="Q24" s="17">
        <v>19</v>
      </c>
      <c r="R24" s="17">
        <v>24</v>
      </c>
      <c r="S24" s="17"/>
      <c r="T24" s="17"/>
      <c r="U24" s="17"/>
      <c r="V24" s="17"/>
      <c r="W24" s="17"/>
      <c r="X24" s="17"/>
      <c r="Y24" s="17"/>
      <c r="Z24" s="17"/>
      <c r="AA24" s="17"/>
    </row>
    <row r="25" spans="1:27" outlineLevel="4" x14ac:dyDescent="0.25">
      <c r="A25" s="16">
        <v>52.040199999999999</v>
      </c>
      <c r="B25" s="16" t="s">
        <v>311</v>
      </c>
      <c r="C25" s="16" t="s">
        <v>312</v>
      </c>
      <c r="D25" s="17">
        <f t="shared" si="11"/>
        <v>39</v>
      </c>
      <c r="E25" s="17">
        <f t="shared" si="10"/>
        <v>66</v>
      </c>
      <c r="F25" s="17">
        <f t="shared" si="10"/>
        <v>105</v>
      </c>
      <c r="G25" s="17">
        <v>24</v>
      </c>
      <c r="H25" s="17">
        <v>25</v>
      </c>
      <c r="I25" s="17">
        <v>49</v>
      </c>
      <c r="J25" s="17">
        <v>13</v>
      </c>
      <c r="K25" s="17">
        <v>32</v>
      </c>
      <c r="L25" s="17">
        <v>45</v>
      </c>
      <c r="M25" s="17"/>
      <c r="N25" s="17">
        <v>5</v>
      </c>
      <c r="O25" s="17">
        <v>5</v>
      </c>
      <c r="P25" s="17">
        <v>1</v>
      </c>
      <c r="Q25" s="17">
        <v>3</v>
      </c>
      <c r="R25" s="17">
        <v>4</v>
      </c>
      <c r="S25" s="17"/>
      <c r="T25" s="17"/>
      <c r="U25" s="17"/>
      <c r="V25" s="17">
        <v>1</v>
      </c>
      <c r="W25" s="17">
        <v>1</v>
      </c>
      <c r="X25" s="17">
        <v>2</v>
      </c>
      <c r="Y25" s="17"/>
      <c r="Z25" s="17"/>
      <c r="AA25" s="17"/>
    </row>
    <row r="26" spans="1:27" outlineLevel="4" x14ac:dyDescent="0.25">
      <c r="A26" s="16">
        <v>52.060099999999998</v>
      </c>
      <c r="B26" s="16" t="s">
        <v>63</v>
      </c>
      <c r="C26" s="16" t="s">
        <v>355</v>
      </c>
      <c r="D26" s="17">
        <f t="shared" si="11"/>
        <v>26</v>
      </c>
      <c r="E26" s="17">
        <f t="shared" si="10"/>
        <v>17</v>
      </c>
      <c r="F26" s="17">
        <f t="shared" si="10"/>
        <v>43</v>
      </c>
      <c r="G26" s="17">
        <v>7</v>
      </c>
      <c r="H26" s="17">
        <v>7</v>
      </c>
      <c r="I26" s="17">
        <v>14</v>
      </c>
      <c r="J26" s="17">
        <v>8</v>
      </c>
      <c r="K26" s="17">
        <v>6</v>
      </c>
      <c r="L26" s="17">
        <v>14</v>
      </c>
      <c r="M26" s="17">
        <v>4</v>
      </c>
      <c r="N26" s="17">
        <v>2</v>
      </c>
      <c r="O26" s="17">
        <v>6</v>
      </c>
      <c r="P26" s="17">
        <v>7</v>
      </c>
      <c r="Q26" s="17">
        <v>2</v>
      </c>
      <c r="R26" s="17">
        <v>9</v>
      </c>
      <c r="S26" s="17"/>
      <c r="T26" s="17"/>
      <c r="U26" s="17"/>
      <c r="V26" s="17"/>
      <c r="W26" s="17"/>
      <c r="X26" s="17"/>
      <c r="Y26" s="17"/>
      <c r="Z26" s="17"/>
      <c r="AA26" s="17"/>
    </row>
    <row r="27" spans="1:27" outlineLevel="4" x14ac:dyDescent="0.25">
      <c r="A27" s="16">
        <v>52.080100000000002</v>
      </c>
      <c r="B27" s="16" t="s">
        <v>65</v>
      </c>
      <c r="C27" s="16" t="s">
        <v>66</v>
      </c>
      <c r="D27" s="17">
        <f t="shared" si="11"/>
        <v>157</v>
      </c>
      <c r="E27" s="17">
        <f t="shared" si="10"/>
        <v>72</v>
      </c>
      <c r="F27" s="17">
        <f t="shared" si="10"/>
        <v>229</v>
      </c>
      <c r="G27" s="17">
        <v>37</v>
      </c>
      <c r="H27" s="17">
        <v>18</v>
      </c>
      <c r="I27" s="17">
        <v>55</v>
      </c>
      <c r="J27" s="17">
        <v>32</v>
      </c>
      <c r="K27" s="17">
        <v>18</v>
      </c>
      <c r="L27" s="17">
        <v>50</v>
      </c>
      <c r="M27" s="17">
        <v>34</v>
      </c>
      <c r="N27" s="17">
        <v>20</v>
      </c>
      <c r="O27" s="17">
        <v>54</v>
      </c>
      <c r="P27" s="17">
        <v>54</v>
      </c>
      <c r="Q27" s="17">
        <v>15</v>
      </c>
      <c r="R27" s="17">
        <v>69</v>
      </c>
      <c r="S27" s="17"/>
      <c r="T27" s="17"/>
      <c r="U27" s="17"/>
      <c r="V27" s="17"/>
      <c r="W27" s="17">
        <v>1</v>
      </c>
      <c r="X27" s="17">
        <v>1</v>
      </c>
      <c r="Y27" s="17"/>
      <c r="Z27" s="17"/>
      <c r="AA27" s="17"/>
    </row>
    <row r="28" spans="1:27" outlineLevel="4" x14ac:dyDescent="0.25">
      <c r="A28" s="16">
        <v>52.100099999999998</v>
      </c>
      <c r="B28" s="16" t="s">
        <v>356</v>
      </c>
      <c r="C28" s="16" t="s">
        <v>357</v>
      </c>
      <c r="D28" s="17">
        <f t="shared" si="11"/>
        <v>8</v>
      </c>
      <c r="E28" s="17">
        <f t="shared" si="10"/>
        <v>20</v>
      </c>
      <c r="F28" s="17">
        <f t="shared" si="10"/>
        <v>28</v>
      </c>
      <c r="G28" s="17"/>
      <c r="H28" s="17"/>
      <c r="I28" s="17"/>
      <c r="J28" s="17"/>
      <c r="K28" s="17"/>
      <c r="L28" s="17"/>
      <c r="M28" s="17">
        <v>5</v>
      </c>
      <c r="N28" s="17">
        <v>4</v>
      </c>
      <c r="O28" s="17">
        <v>9</v>
      </c>
      <c r="P28" s="17">
        <v>3</v>
      </c>
      <c r="Q28" s="17">
        <v>14</v>
      </c>
      <c r="R28" s="17">
        <v>17</v>
      </c>
      <c r="S28" s="17"/>
      <c r="T28" s="17"/>
      <c r="U28" s="17"/>
      <c r="V28" s="17"/>
      <c r="W28" s="17">
        <v>2</v>
      </c>
      <c r="X28" s="17">
        <v>2</v>
      </c>
      <c r="Y28" s="17"/>
      <c r="Z28" s="17"/>
      <c r="AA28" s="17"/>
    </row>
    <row r="29" spans="1:27" outlineLevel="4" x14ac:dyDescent="0.25">
      <c r="A29" s="16">
        <v>52.100099999999998</v>
      </c>
      <c r="B29" s="16" t="s">
        <v>67</v>
      </c>
      <c r="C29" s="16" t="s">
        <v>68</v>
      </c>
      <c r="D29" s="17">
        <f t="shared" si="11"/>
        <v>46</v>
      </c>
      <c r="E29" s="17">
        <f t="shared" si="10"/>
        <v>88</v>
      </c>
      <c r="F29" s="17">
        <f t="shared" si="10"/>
        <v>134</v>
      </c>
      <c r="G29" s="17">
        <v>6</v>
      </c>
      <c r="H29" s="17">
        <v>20</v>
      </c>
      <c r="I29" s="17">
        <v>26</v>
      </c>
      <c r="J29" s="17">
        <v>19</v>
      </c>
      <c r="K29" s="17">
        <v>25</v>
      </c>
      <c r="L29" s="17">
        <v>44</v>
      </c>
      <c r="M29" s="17">
        <v>9</v>
      </c>
      <c r="N29" s="17">
        <v>22</v>
      </c>
      <c r="O29" s="17">
        <v>31</v>
      </c>
      <c r="P29" s="17">
        <v>10</v>
      </c>
      <c r="Q29" s="17">
        <v>19</v>
      </c>
      <c r="R29" s="17">
        <v>29</v>
      </c>
      <c r="S29" s="17"/>
      <c r="T29" s="17"/>
      <c r="U29" s="17"/>
      <c r="V29" s="17">
        <v>2</v>
      </c>
      <c r="W29" s="17">
        <v>2</v>
      </c>
      <c r="X29" s="17">
        <v>4</v>
      </c>
      <c r="Y29" s="17"/>
      <c r="Z29" s="17"/>
      <c r="AA29" s="17"/>
    </row>
    <row r="30" spans="1:27" outlineLevel="4" x14ac:dyDescent="0.25">
      <c r="A30" s="16">
        <v>52.120100000000001</v>
      </c>
      <c r="B30" s="16" t="s">
        <v>69</v>
      </c>
      <c r="C30" s="16" t="s">
        <v>358</v>
      </c>
      <c r="D30" s="17">
        <f t="shared" si="11"/>
        <v>102</v>
      </c>
      <c r="E30" s="17">
        <f t="shared" si="10"/>
        <v>24</v>
      </c>
      <c r="F30" s="17">
        <f t="shared" si="10"/>
        <v>126</v>
      </c>
      <c r="G30" s="17">
        <v>22</v>
      </c>
      <c r="H30" s="17">
        <v>3</v>
      </c>
      <c r="I30" s="17">
        <v>25</v>
      </c>
      <c r="J30" s="17">
        <v>28</v>
      </c>
      <c r="K30" s="17">
        <v>6</v>
      </c>
      <c r="L30" s="17">
        <v>34</v>
      </c>
      <c r="M30" s="17">
        <v>20</v>
      </c>
      <c r="N30" s="17">
        <v>7</v>
      </c>
      <c r="O30" s="17">
        <v>27</v>
      </c>
      <c r="P30" s="17">
        <v>29</v>
      </c>
      <c r="Q30" s="17">
        <v>7</v>
      </c>
      <c r="R30" s="17">
        <v>36</v>
      </c>
      <c r="S30" s="17"/>
      <c r="T30" s="17"/>
      <c r="U30" s="17"/>
      <c r="V30" s="17">
        <v>3</v>
      </c>
      <c r="W30" s="17">
        <v>1</v>
      </c>
      <c r="X30" s="17">
        <v>4</v>
      </c>
      <c r="Y30" s="17"/>
      <c r="Z30" s="17"/>
      <c r="AA30" s="17"/>
    </row>
    <row r="31" spans="1:27" outlineLevel="4" x14ac:dyDescent="0.25">
      <c r="A31" s="16">
        <v>52.130200000000002</v>
      </c>
      <c r="B31" s="16" t="s">
        <v>71</v>
      </c>
      <c r="C31" s="16" t="s">
        <v>359</v>
      </c>
      <c r="D31" s="17">
        <f t="shared" si="11"/>
        <v>3</v>
      </c>
      <c r="E31" s="17">
        <f t="shared" si="10"/>
        <v>5</v>
      </c>
      <c r="F31" s="17">
        <f t="shared" si="10"/>
        <v>8</v>
      </c>
      <c r="G31" s="17"/>
      <c r="H31" s="17"/>
      <c r="I31" s="17"/>
      <c r="J31" s="17"/>
      <c r="K31" s="17"/>
      <c r="L31" s="17"/>
      <c r="M31" s="17">
        <v>2</v>
      </c>
      <c r="N31" s="17">
        <v>2</v>
      </c>
      <c r="O31" s="17">
        <v>4</v>
      </c>
      <c r="P31" s="17">
        <v>1</v>
      </c>
      <c r="Q31" s="17">
        <v>3</v>
      </c>
      <c r="R31" s="17">
        <v>4</v>
      </c>
      <c r="S31" s="17"/>
      <c r="T31" s="17"/>
      <c r="U31" s="17"/>
      <c r="V31" s="17"/>
      <c r="W31" s="17"/>
      <c r="X31" s="17"/>
      <c r="Y31" s="17"/>
      <c r="Z31" s="17"/>
      <c r="AA31" s="17"/>
    </row>
    <row r="32" spans="1:27" outlineLevel="4" x14ac:dyDescent="0.25">
      <c r="A32" s="16">
        <v>52.130200000000002</v>
      </c>
      <c r="B32" s="16" t="s">
        <v>313</v>
      </c>
      <c r="C32" s="16" t="s">
        <v>360</v>
      </c>
      <c r="D32" s="17">
        <f t="shared" si="11"/>
        <v>8</v>
      </c>
      <c r="E32" s="17">
        <f t="shared" si="10"/>
        <v>6</v>
      </c>
      <c r="F32" s="17">
        <f t="shared" si="10"/>
        <v>14</v>
      </c>
      <c r="G32" s="17">
        <v>2</v>
      </c>
      <c r="H32" s="17">
        <v>2</v>
      </c>
      <c r="I32" s="17">
        <v>4</v>
      </c>
      <c r="J32" s="17">
        <v>1</v>
      </c>
      <c r="K32" s="17"/>
      <c r="L32" s="17">
        <v>1</v>
      </c>
      <c r="M32" s="17">
        <v>1</v>
      </c>
      <c r="N32" s="17">
        <v>1</v>
      </c>
      <c r="O32" s="17">
        <v>2</v>
      </c>
      <c r="P32" s="17">
        <v>3</v>
      </c>
      <c r="Q32" s="17">
        <v>2</v>
      </c>
      <c r="R32" s="17">
        <v>5</v>
      </c>
      <c r="S32" s="17"/>
      <c r="T32" s="17"/>
      <c r="U32" s="17"/>
      <c r="V32" s="17">
        <v>1</v>
      </c>
      <c r="W32" s="17">
        <v>1</v>
      </c>
      <c r="X32" s="17">
        <v>2</v>
      </c>
      <c r="Y32" s="17"/>
      <c r="Z32" s="17"/>
      <c r="AA32" s="17"/>
    </row>
    <row r="33" spans="1:27" outlineLevel="4" x14ac:dyDescent="0.25">
      <c r="A33" s="16">
        <v>52.140099999999997</v>
      </c>
      <c r="B33" s="16" t="s">
        <v>73</v>
      </c>
      <c r="C33" s="16" t="s">
        <v>74</v>
      </c>
      <c r="D33" s="17">
        <f t="shared" si="11"/>
        <v>86</v>
      </c>
      <c r="E33" s="17">
        <f t="shared" si="10"/>
        <v>186</v>
      </c>
      <c r="F33" s="17">
        <f t="shared" si="10"/>
        <v>272</v>
      </c>
      <c r="G33" s="17">
        <v>19</v>
      </c>
      <c r="H33" s="17">
        <v>46</v>
      </c>
      <c r="I33" s="17">
        <v>65</v>
      </c>
      <c r="J33" s="17">
        <v>25</v>
      </c>
      <c r="K33" s="17">
        <v>60</v>
      </c>
      <c r="L33" s="17">
        <v>85</v>
      </c>
      <c r="M33" s="17">
        <v>19</v>
      </c>
      <c r="N33" s="17">
        <v>43</v>
      </c>
      <c r="O33" s="17">
        <v>62</v>
      </c>
      <c r="P33" s="17">
        <v>22</v>
      </c>
      <c r="Q33" s="17">
        <v>35</v>
      </c>
      <c r="R33" s="17">
        <v>57</v>
      </c>
      <c r="S33" s="17"/>
      <c r="T33" s="17"/>
      <c r="U33" s="17"/>
      <c r="V33" s="17">
        <v>1</v>
      </c>
      <c r="W33" s="17">
        <v>2</v>
      </c>
      <c r="X33" s="17">
        <v>3</v>
      </c>
      <c r="Y33" s="17"/>
      <c r="Z33" s="17"/>
      <c r="AA33" s="17"/>
    </row>
    <row r="34" spans="1:27" outlineLevel="4" x14ac:dyDescent="0.25">
      <c r="A34" s="16">
        <v>52.140099999999997</v>
      </c>
      <c r="B34" s="16" t="s">
        <v>361</v>
      </c>
      <c r="C34" s="16" t="s">
        <v>362</v>
      </c>
      <c r="D34" s="17">
        <f t="shared" si="11"/>
        <v>34</v>
      </c>
      <c r="E34" s="17">
        <f t="shared" si="10"/>
        <v>41</v>
      </c>
      <c r="F34" s="17">
        <f t="shared" si="10"/>
        <v>75</v>
      </c>
      <c r="G34" s="17">
        <v>1</v>
      </c>
      <c r="H34" s="17">
        <v>1</v>
      </c>
      <c r="I34" s="17">
        <v>2</v>
      </c>
      <c r="J34" s="17">
        <v>3</v>
      </c>
      <c r="K34" s="17">
        <v>3</v>
      </c>
      <c r="L34" s="17">
        <v>6</v>
      </c>
      <c r="M34" s="17">
        <v>6</v>
      </c>
      <c r="N34" s="17">
        <v>6</v>
      </c>
      <c r="O34" s="17">
        <v>12</v>
      </c>
      <c r="P34" s="17">
        <v>24</v>
      </c>
      <c r="Q34" s="17">
        <v>31</v>
      </c>
      <c r="R34" s="17">
        <v>55</v>
      </c>
      <c r="S34" s="17"/>
      <c r="T34" s="17"/>
      <c r="U34" s="17"/>
      <c r="V34" s="17"/>
      <c r="W34" s="17"/>
      <c r="X34" s="17"/>
      <c r="Y34" s="17"/>
      <c r="Z34" s="17"/>
      <c r="AA34" s="17"/>
    </row>
    <row r="35" spans="1:27" s="14" customFormat="1" outlineLevel="1" x14ac:dyDescent="0.25">
      <c r="A35" s="222" t="s">
        <v>75</v>
      </c>
      <c r="B35" s="222"/>
      <c r="C35" s="222"/>
      <c r="D35" s="18">
        <f t="shared" ref="D35:AA35" si="12">SUBTOTAL(9,D38:D38)</f>
        <v>124</v>
      </c>
      <c r="E35" s="18">
        <f t="shared" si="12"/>
        <v>157</v>
      </c>
      <c r="F35" s="18">
        <f t="shared" si="12"/>
        <v>281</v>
      </c>
      <c r="G35" s="18">
        <f t="shared" si="12"/>
        <v>30</v>
      </c>
      <c r="H35" s="18">
        <f t="shared" si="12"/>
        <v>27</v>
      </c>
      <c r="I35" s="18">
        <f t="shared" si="12"/>
        <v>57</v>
      </c>
      <c r="J35" s="18">
        <f t="shared" si="12"/>
        <v>23</v>
      </c>
      <c r="K35" s="18">
        <f t="shared" si="12"/>
        <v>43</v>
      </c>
      <c r="L35" s="18">
        <f t="shared" si="12"/>
        <v>66</v>
      </c>
      <c r="M35" s="18">
        <f t="shared" si="12"/>
        <v>18</v>
      </c>
      <c r="N35" s="18">
        <f t="shared" si="12"/>
        <v>28</v>
      </c>
      <c r="O35" s="18">
        <f t="shared" si="12"/>
        <v>46</v>
      </c>
      <c r="P35" s="18">
        <f t="shared" si="12"/>
        <v>51</v>
      </c>
      <c r="Q35" s="18">
        <f t="shared" si="12"/>
        <v>59</v>
      </c>
      <c r="R35" s="18">
        <f t="shared" si="12"/>
        <v>110</v>
      </c>
      <c r="S35" s="18">
        <f t="shared" si="12"/>
        <v>0</v>
      </c>
      <c r="T35" s="18">
        <f t="shared" si="12"/>
        <v>0</v>
      </c>
      <c r="U35" s="18">
        <f t="shared" si="12"/>
        <v>0</v>
      </c>
      <c r="V35" s="18">
        <f t="shared" si="12"/>
        <v>2</v>
      </c>
      <c r="W35" s="18">
        <f t="shared" si="12"/>
        <v>0</v>
      </c>
      <c r="X35" s="18">
        <f t="shared" si="12"/>
        <v>2</v>
      </c>
      <c r="Y35" s="18">
        <f t="shared" si="12"/>
        <v>0</v>
      </c>
      <c r="Z35" s="18">
        <f t="shared" si="12"/>
        <v>0</v>
      </c>
      <c r="AA35" s="18">
        <f t="shared" si="12"/>
        <v>0</v>
      </c>
    </row>
    <row r="36" spans="1:27" s="14" customFormat="1" outlineLevel="2" x14ac:dyDescent="0.25">
      <c r="A36" s="149" t="s">
        <v>38</v>
      </c>
      <c r="B36" s="149"/>
      <c r="C36" s="149"/>
      <c r="D36" s="15">
        <f t="shared" ref="D36:AA36" si="13">SUBTOTAL(9,D38:D38)</f>
        <v>124</v>
      </c>
      <c r="E36" s="15">
        <f t="shared" si="13"/>
        <v>157</v>
      </c>
      <c r="F36" s="15">
        <f t="shared" si="13"/>
        <v>281</v>
      </c>
      <c r="G36" s="15">
        <f t="shared" si="13"/>
        <v>30</v>
      </c>
      <c r="H36" s="15">
        <f t="shared" si="13"/>
        <v>27</v>
      </c>
      <c r="I36" s="15">
        <f t="shared" si="13"/>
        <v>57</v>
      </c>
      <c r="J36" s="15">
        <f t="shared" si="13"/>
        <v>23</v>
      </c>
      <c r="K36" s="15">
        <f t="shared" si="13"/>
        <v>43</v>
      </c>
      <c r="L36" s="15">
        <f t="shared" si="13"/>
        <v>66</v>
      </c>
      <c r="M36" s="15">
        <f t="shared" si="13"/>
        <v>18</v>
      </c>
      <c r="N36" s="15">
        <f t="shared" si="13"/>
        <v>28</v>
      </c>
      <c r="O36" s="15">
        <f t="shared" si="13"/>
        <v>46</v>
      </c>
      <c r="P36" s="15">
        <f t="shared" si="13"/>
        <v>51</v>
      </c>
      <c r="Q36" s="15">
        <f t="shared" si="13"/>
        <v>59</v>
      </c>
      <c r="R36" s="15">
        <f t="shared" si="13"/>
        <v>110</v>
      </c>
      <c r="S36" s="15">
        <f t="shared" si="13"/>
        <v>0</v>
      </c>
      <c r="T36" s="15">
        <f t="shared" si="13"/>
        <v>0</v>
      </c>
      <c r="U36" s="15">
        <f t="shared" si="13"/>
        <v>0</v>
      </c>
      <c r="V36" s="15">
        <f t="shared" si="13"/>
        <v>2</v>
      </c>
      <c r="W36" s="15">
        <f t="shared" si="13"/>
        <v>0</v>
      </c>
      <c r="X36" s="15">
        <f t="shared" si="13"/>
        <v>2</v>
      </c>
      <c r="Y36" s="15">
        <f t="shared" si="13"/>
        <v>0</v>
      </c>
      <c r="Z36" s="15">
        <f t="shared" si="13"/>
        <v>0</v>
      </c>
      <c r="AA36" s="15">
        <f t="shared" si="13"/>
        <v>0</v>
      </c>
    </row>
    <row r="37" spans="1:27" s="14" customFormat="1" outlineLevel="3" x14ac:dyDescent="0.25">
      <c r="A37" s="147" t="s">
        <v>51</v>
      </c>
      <c r="B37" s="147"/>
      <c r="C37" s="147"/>
      <c r="D37" s="15">
        <f t="shared" ref="D37:AA37" si="14">SUBTOTAL(9,D38:D38)</f>
        <v>124</v>
      </c>
      <c r="E37" s="15">
        <f t="shared" si="14"/>
        <v>157</v>
      </c>
      <c r="F37" s="15">
        <f t="shared" si="14"/>
        <v>281</v>
      </c>
      <c r="G37" s="15">
        <f t="shared" si="14"/>
        <v>30</v>
      </c>
      <c r="H37" s="15">
        <f t="shared" si="14"/>
        <v>27</v>
      </c>
      <c r="I37" s="15">
        <f t="shared" si="14"/>
        <v>57</v>
      </c>
      <c r="J37" s="15">
        <f t="shared" si="14"/>
        <v>23</v>
      </c>
      <c r="K37" s="15">
        <f t="shared" si="14"/>
        <v>43</v>
      </c>
      <c r="L37" s="15">
        <f t="shared" si="14"/>
        <v>66</v>
      </c>
      <c r="M37" s="15">
        <f t="shared" si="14"/>
        <v>18</v>
      </c>
      <c r="N37" s="15">
        <f t="shared" si="14"/>
        <v>28</v>
      </c>
      <c r="O37" s="15">
        <f t="shared" si="14"/>
        <v>46</v>
      </c>
      <c r="P37" s="15">
        <f t="shared" si="14"/>
        <v>51</v>
      </c>
      <c r="Q37" s="15">
        <f t="shared" si="14"/>
        <v>59</v>
      </c>
      <c r="R37" s="15">
        <f t="shared" si="14"/>
        <v>110</v>
      </c>
      <c r="S37" s="15">
        <f t="shared" si="14"/>
        <v>0</v>
      </c>
      <c r="T37" s="15">
        <f t="shared" si="14"/>
        <v>0</v>
      </c>
      <c r="U37" s="15">
        <f t="shared" si="14"/>
        <v>0</v>
      </c>
      <c r="V37" s="15">
        <f t="shared" si="14"/>
        <v>2</v>
      </c>
      <c r="W37" s="15">
        <f t="shared" si="14"/>
        <v>0</v>
      </c>
      <c r="X37" s="15">
        <f t="shared" si="14"/>
        <v>2</v>
      </c>
      <c r="Y37" s="15">
        <f t="shared" si="14"/>
        <v>0</v>
      </c>
      <c r="Z37" s="15">
        <f t="shared" si="14"/>
        <v>0</v>
      </c>
      <c r="AA37" s="15">
        <f t="shared" si="14"/>
        <v>0</v>
      </c>
    </row>
    <row r="38" spans="1:27" outlineLevel="4" x14ac:dyDescent="0.25">
      <c r="A38" s="16">
        <v>4.0400999999999998</v>
      </c>
      <c r="B38" s="16" t="s">
        <v>76</v>
      </c>
      <c r="C38" s="16" t="s">
        <v>363</v>
      </c>
      <c r="D38" s="17">
        <f t="shared" si="11"/>
        <v>124</v>
      </c>
      <c r="E38" s="17">
        <f t="shared" si="11"/>
        <v>157</v>
      </c>
      <c r="F38" s="17">
        <f t="shared" si="11"/>
        <v>281</v>
      </c>
      <c r="G38" s="17">
        <v>30</v>
      </c>
      <c r="H38" s="17">
        <v>27</v>
      </c>
      <c r="I38" s="17">
        <v>57</v>
      </c>
      <c r="J38" s="17">
        <v>23</v>
      </c>
      <c r="K38" s="17">
        <v>43</v>
      </c>
      <c r="L38" s="17">
        <v>66</v>
      </c>
      <c r="M38" s="17">
        <v>18</v>
      </c>
      <c r="N38" s="17">
        <v>28</v>
      </c>
      <c r="O38" s="17">
        <v>46</v>
      </c>
      <c r="P38" s="17">
        <v>51</v>
      </c>
      <c r="Q38" s="17">
        <v>59</v>
      </c>
      <c r="R38" s="17">
        <v>110</v>
      </c>
      <c r="S38" s="17"/>
      <c r="T38" s="17"/>
      <c r="U38" s="17"/>
      <c r="V38" s="17">
        <v>2</v>
      </c>
      <c r="W38" s="17"/>
      <c r="X38" s="17">
        <v>2</v>
      </c>
      <c r="Y38" s="17"/>
      <c r="Z38" s="17"/>
      <c r="AA38" s="17"/>
    </row>
    <row r="39" spans="1:27" s="14" customFormat="1" outlineLevel="1" x14ac:dyDescent="0.25">
      <c r="A39" s="222" t="s">
        <v>78</v>
      </c>
      <c r="B39" s="222"/>
      <c r="C39" s="222"/>
      <c r="D39" s="18">
        <f t="shared" ref="D39:AA39" si="15">SUBTOTAL(9,D42:D52)</f>
        <v>1040</v>
      </c>
      <c r="E39" s="18">
        <f t="shared" si="15"/>
        <v>1567</v>
      </c>
      <c r="F39" s="18">
        <f t="shared" si="15"/>
        <v>2607</v>
      </c>
      <c r="G39" s="18">
        <f t="shared" si="15"/>
        <v>222</v>
      </c>
      <c r="H39" s="18">
        <f t="shared" si="15"/>
        <v>345</v>
      </c>
      <c r="I39" s="18">
        <f t="shared" si="15"/>
        <v>567</v>
      </c>
      <c r="J39" s="18">
        <f t="shared" si="15"/>
        <v>223</v>
      </c>
      <c r="K39" s="18">
        <f t="shared" si="15"/>
        <v>338</v>
      </c>
      <c r="L39" s="18">
        <f t="shared" si="15"/>
        <v>561</v>
      </c>
      <c r="M39" s="18">
        <f t="shared" si="15"/>
        <v>201</v>
      </c>
      <c r="N39" s="18">
        <f t="shared" si="15"/>
        <v>292</v>
      </c>
      <c r="O39" s="18">
        <f t="shared" si="15"/>
        <v>493</v>
      </c>
      <c r="P39" s="18">
        <f t="shared" si="15"/>
        <v>390</v>
      </c>
      <c r="Q39" s="18">
        <f t="shared" si="15"/>
        <v>584</v>
      </c>
      <c r="R39" s="18">
        <f t="shared" si="15"/>
        <v>974</v>
      </c>
      <c r="S39" s="18">
        <f t="shared" si="15"/>
        <v>1</v>
      </c>
      <c r="T39" s="18">
        <f t="shared" si="15"/>
        <v>0</v>
      </c>
      <c r="U39" s="18">
        <f t="shared" si="15"/>
        <v>1</v>
      </c>
      <c r="V39" s="18">
        <f t="shared" si="15"/>
        <v>3</v>
      </c>
      <c r="W39" s="18">
        <f t="shared" si="15"/>
        <v>8</v>
      </c>
      <c r="X39" s="18">
        <f t="shared" si="15"/>
        <v>11</v>
      </c>
      <c r="Y39" s="18">
        <f t="shared" si="15"/>
        <v>0</v>
      </c>
      <c r="Z39" s="18">
        <f t="shared" si="15"/>
        <v>0</v>
      </c>
      <c r="AA39" s="18">
        <f t="shared" si="15"/>
        <v>0</v>
      </c>
    </row>
    <row r="40" spans="1:27" s="14" customFormat="1" outlineLevel="2" x14ac:dyDescent="0.25">
      <c r="A40" s="149" t="s">
        <v>38</v>
      </c>
      <c r="B40" s="149"/>
      <c r="C40" s="149"/>
      <c r="D40" s="15">
        <f t="shared" ref="D40:AA40" si="16">SUBTOTAL(9,D42:D52)</f>
        <v>1040</v>
      </c>
      <c r="E40" s="15">
        <f t="shared" si="16"/>
        <v>1567</v>
      </c>
      <c r="F40" s="15">
        <f t="shared" si="16"/>
        <v>2607</v>
      </c>
      <c r="G40" s="15">
        <f t="shared" si="16"/>
        <v>222</v>
      </c>
      <c r="H40" s="15">
        <f t="shared" si="16"/>
        <v>345</v>
      </c>
      <c r="I40" s="15">
        <f t="shared" si="16"/>
        <v>567</v>
      </c>
      <c r="J40" s="15">
        <f t="shared" si="16"/>
        <v>223</v>
      </c>
      <c r="K40" s="15">
        <f t="shared" si="16"/>
        <v>338</v>
      </c>
      <c r="L40" s="15">
        <f t="shared" si="16"/>
        <v>561</v>
      </c>
      <c r="M40" s="15">
        <f t="shared" si="16"/>
        <v>201</v>
      </c>
      <c r="N40" s="15">
        <f t="shared" si="16"/>
        <v>292</v>
      </c>
      <c r="O40" s="15">
        <f t="shared" si="16"/>
        <v>493</v>
      </c>
      <c r="P40" s="15">
        <f t="shared" si="16"/>
        <v>390</v>
      </c>
      <c r="Q40" s="15">
        <f t="shared" si="16"/>
        <v>584</v>
      </c>
      <c r="R40" s="15">
        <f t="shared" si="16"/>
        <v>974</v>
      </c>
      <c r="S40" s="15">
        <f t="shared" si="16"/>
        <v>1</v>
      </c>
      <c r="T40" s="15">
        <f t="shared" si="16"/>
        <v>0</v>
      </c>
      <c r="U40" s="15">
        <f t="shared" si="16"/>
        <v>1</v>
      </c>
      <c r="V40" s="15">
        <f t="shared" si="16"/>
        <v>3</v>
      </c>
      <c r="W40" s="15">
        <f t="shared" si="16"/>
        <v>8</v>
      </c>
      <c r="X40" s="15">
        <f t="shared" si="16"/>
        <v>11</v>
      </c>
      <c r="Y40" s="15">
        <f t="shared" si="16"/>
        <v>0</v>
      </c>
      <c r="Z40" s="15">
        <f t="shared" si="16"/>
        <v>0</v>
      </c>
      <c r="AA40" s="15">
        <f t="shared" si="16"/>
        <v>0</v>
      </c>
    </row>
    <row r="41" spans="1:27" s="14" customFormat="1" outlineLevel="3" x14ac:dyDescent="0.25">
      <c r="A41" s="147" t="s">
        <v>51</v>
      </c>
      <c r="B41" s="147"/>
      <c r="C41" s="147"/>
      <c r="D41" s="15">
        <f t="shared" ref="D41:AA41" si="17">SUBTOTAL(9,D42:D52)</f>
        <v>1040</v>
      </c>
      <c r="E41" s="15">
        <f t="shared" si="17"/>
        <v>1567</v>
      </c>
      <c r="F41" s="15">
        <f t="shared" si="17"/>
        <v>2607</v>
      </c>
      <c r="G41" s="15">
        <f t="shared" si="17"/>
        <v>222</v>
      </c>
      <c r="H41" s="15">
        <f t="shared" si="17"/>
        <v>345</v>
      </c>
      <c r="I41" s="15">
        <f t="shared" si="17"/>
        <v>567</v>
      </c>
      <c r="J41" s="15">
        <f t="shared" si="17"/>
        <v>223</v>
      </c>
      <c r="K41" s="15">
        <f t="shared" si="17"/>
        <v>338</v>
      </c>
      <c r="L41" s="15">
        <f t="shared" si="17"/>
        <v>561</v>
      </c>
      <c r="M41" s="15">
        <f t="shared" si="17"/>
        <v>201</v>
      </c>
      <c r="N41" s="15">
        <f t="shared" si="17"/>
        <v>292</v>
      </c>
      <c r="O41" s="15">
        <f t="shared" si="17"/>
        <v>493</v>
      </c>
      <c r="P41" s="15">
        <f t="shared" si="17"/>
        <v>390</v>
      </c>
      <c r="Q41" s="15">
        <f t="shared" si="17"/>
        <v>584</v>
      </c>
      <c r="R41" s="15">
        <f t="shared" si="17"/>
        <v>974</v>
      </c>
      <c r="S41" s="15">
        <f t="shared" si="17"/>
        <v>1</v>
      </c>
      <c r="T41" s="15">
        <f t="shared" si="17"/>
        <v>0</v>
      </c>
      <c r="U41" s="15">
        <f t="shared" si="17"/>
        <v>1</v>
      </c>
      <c r="V41" s="15">
        <f t="shared" si="17"/>
        <v>3</v>
      </c>
      <c r="W41" s="15">
        <f t="shared" si="17"/>
        <v>8</v>
      </c>
      <c r="X41" s="15">
        <f t="shared" si="17"/>
        <v>11</v>
      </c>
      <c r="Y41" s="15">
        <f t="shared" si="17"/>
        <v>0</v>
      </c>
      <c r="Z41" s="15">
        <f t="shared" si="17"/>
        <v>0</v>
      </c>
      <c r="AA41" s="15">
        <f t="shared" si="17"/>
        <v>0</v>
      </c>
    </row>
    <row r="42" spans="1:27" outlineLevel="4" x14ac:dyDescent="0.25">
      <c r="A42" s="16">
        <v>3.0104000000000002</v>
      </c>
      <c r="B42" s="16" t="s">
        <v>79</v>
      </c>
      <c r="C42" s="16" t="s">
        <v>80</v>
      </c>
      <c r="D42" s="17">
        <f t="shared" si="11"/>
        <v>123</v>
      </c>
      <c r="E42" s="17">
        <f t="shared" si="11"/>
        <v>213</v>
      </c>
      <c r="F42" s="17">
        <f t="shared" si="11"/>
        <v>336</v>
      </c>
      <c r="G42" s="17">
        <v>36</v>
      </c>
      <c r="H42" s="17">
        <v>63</v>
      </c>
      <c r="I42" s="17">
        <v>99</v>
      </c>
      <c r="J42" s="17">
        <v>34</v>
      </c>
      <c r="K42" s="17">
        <v>65</v>
      </c>
      <c r="L42" s="17">
        <v>99</v>
      </c>
      <c r="M42" s="17">
        <v>20</v>
      </c>
      <c r="N42" s="17">
        <v>37</v>
      </c>
      <c r="O42" s="17">
        <v>57</v>
      </c>
      <c r="P42" s="17">
        <v>33</v>
      </c>
      <c r="Q42" s="17">
        <v>48</v>
      </c>
      <c r="R42" s="17">
        <v>81</v>
      </c>
      <c r="S42" s="17"/>
      <c r="T42" s="17"/>
      <c r="U42" s="17"/>
      <c r="V42" s="17"/>
      <c r="W42" s="17"/>
      <c r="X42" s="17"/>
      <c r="Y42" s="17"/>
      <c r="Z42" s="17"/>
      <c r="AA42" s="17"/>
    </row>
    <row r="43" spans="1:27" outlineLevel="4" x14ac:dyDescent="0.25">
      <c r="A43" s="16">
        <v>11.0701</v>
      </c>
      <c r="B43" s="16" t="s">
        <v>81</v>
      </c>
      <c r="C43" s="16" t="s">
        <v>364</v>
      </c>
      <c r="D43" s="17">
        <f t="shared" si="11"/>
        <v>98</v>
      </c>
      <c r="E43" s="17">
        <f t="shared" si="11"/>
        <v>32</v>
      </c>
      <c r="F43" s="17">
        <f t="shared" si="11"/>
        <v>130</v>
      </c>
      <c r="G43" s="17">
        <v>25</v>
      </c>
      <c r="H43" s="17">
        <v>6</v>
      </c>
      <c r="I43" s="17">
        <v>31</v>
      </c>
      <c r="J43" s="17">
        <v>21</v>
      </c>
      <c r="K43" s="17">
        <v>15</v>
      </c>
      <c r="L43" s="17">
        <v>36</v>
      </c>
      <c r="M43" s="17">
        <v>18</v>
      </c>
      <c r="N43" s="17">
        <v>4</v>
      </c>
      <c r="O43" s="17">
        <v>22</v>
      </c>
      <c r="P43" s="17">
        <v>33</v>
      </c>
      <c r="Q43" s="17">
        <v>7</v>
      </c>
      <c r="R43" s="17">
        <v>40</v>
      </c>
      <c r="S43" s="17"/>
      <c r="T43" s="17"/>
      <c r="U43" s="17"/>
      <c r="V43" s="17">
        <v>1</v>
      </c>
      <c r="W43" s="17"/>
      <c r="X43" s="17">
        <v>1</v>
      </c>
      <c r="Y43" s="17"/>
      <c r="Z43" s="17"/>
      <c r="AA43" s="17"/>
    </row>
    <row r="44" spans="1:27" outlineLevel="4" x14ac:dyDescent="0.25">
      <c r="A44" s="16">
        <v>19.0501</v>
      </c>
      <c r="B44" s="16" t="s">
        <v>83</v>
      </c>
      <c r="C44" s="16" t="s">
        <v>365</v>
      </c>
      <c r="D44" s="17">
        <f t="shared" si="11"/>
        <v>22</v>
      </c>
      <c r="E44" s="17">
        <f t="shared" si="11"/>
        <v>138</v>
      </c>
      <c r="F44" s="17">
        <f t="shared" si="11"/>
        <v>160</v>
      </c>
      <c r="G44" s="17">
        <v>4</v>
      </c>
      <c r="H44" s="17">
        <v>19</v>
      </c>
      <c r="I44" s="17">
        <v>23</v>
      </c>
      <c r="J44" s="17">
        <v>3</v>
      </c>
      <c r="K44" s="17">
        <v>31</v>
      </c>
      <c r="L44" s="17">
        <v>34</v>
      </c>
      <c r="M44" s="17">
        <v>5</v>
      </c>
      <c r="N44" s="17">
        <v>20</v>
      </c>
      <c r="O44" s="17">
        <v>25</v>
      </c>
      <c r="P44" s="17">
        <v>10</v>
      </c>
      <c r="Q44" s="17">
        <v>63</v>
      </c>
      <c r="R44" s="17">
        <v>73</v>
      </c>
      <c r="S44" s="17"/>
      <c r="T44" s="17"/>
      <c r="U44" s="17"/>
      <c r="V44" s="17"/>
      <c r="W44" s="17">
        <v>5</v>
      </c>
      <c r="X44" s="17">
        <v>5</v>
      </c>
      <c r="Y44" s="17"/>
      <c r="Z44" s="17"/>
      <c r="AA44" s="17"/>
    </row>
    <row r="45" spans="1:27" outlineLevel="4" x14ac:dyDescent="0.25">
      <c r="A45" s="16">
        <v>26.010100000000001</v>
      </c>
      <c r="B45" s="16" t="s">
        <v>89</v>
      </c>
      <c r="C45" s="16" t="s">
        <v>366</v>
      </c>
      <c r="D45" s="17">
        <f t="shared" si="11"/>
        <v>281</v>
      </c>
      <c r="E45" s="17">
        <f t="shared" si="11"/>
        <v>414</v>
      </c>
      <c r="F45" s="17">
        <f t="shared" si="11"/>
        <v>695</v>
      </c>
      <c r="G45" s="17">
        <v>67</v>
      </c>
      <c r="H45" s="17">
        <v>104</v>
      </c>
      <c r="I45" s="17">
        <v>171</v>
      </c>
      <c r="J45" s="17">
        <v>61</v>
      </c>
      <c r="K45" s="17">
        <v>97</v>
      </c>
      <c r="L45" s="17">
        <v>158</v>
      </c>
      <c r="M45" s="17">
        <v>52</v>
      </c>
      <c r="N45" s="17">
        <v>74</v>
      </c>
      <c r="O45" s="17">
        <v>126</v>
      </c>
      <c r="P45" s="17">
        <v>101</v>
      </c>
      <c r="Q45" s="17">
        <v>138</v>
      </c>
      <c r="R45" s="17">
        <v>239</v>
      </c>
      <c r="S45" s="17"/>
      <c r="T45" s="17"/>
      <c r="U45" s="17"/>
      <c r="V45" s="17"/>
      <c r="W45" s="17">
        <v>1</v>
      </c>
      <c r="X45" s="17">
        <v>1</v>
      </c>
      <c r="Y45" s="17"/>
      <c r="Z45" s="17"/>
      <c r="AA45" s="17"/>
    </row>
    <row r="46" spans="1:27" outlineLevel="4" x14ac:dyDescent="0.25">
      <c r="A46" s="16">
        <v>26.010100000000001</v>
      </c>
      <c r="B46" s="16" t="s">
        <v>87</v>
      </c>
      <c r="C46" s="16" t="s">
        <v>367</v>
      </c>
      <c r="D46" s="17">
        <f t="shared" si="11"/>
        <v>68</v>
      </c>
      <c r="E46" s="17">
        <f t="shared" si="11"/>
        <v>111</v>
      </c>
      <c r="F46" s="17">
        <f t="shared" si="11"/>
        <v>179</v>
      </c>
      <c r="G46" s="17"/>
      <c r="H46" s="17"/>
      <c r="I46" s="17"/>
      <c r="J46" s="17">
        <v>3</v>
      </c>
      <c r="K46" s="17">
        <v>10</v>
      </c>
      <c r="L46" s="17">
        <v>13</v>
      </c>
      <c r="M46" s="17">
        <v>8</v>
      </c>
      <c r="N46" s="17">
        <v>22</v>
      </c>
      <c r="O46" s="17">
        <v>30</v>
      </c>
      <c r="P46" s="17">
        <v>57</v>
      </c>
      <c r="Q46" s="17">
        <v>79</v>
      </c>
      <c r="R46" s="17">
        <v>136</v>
      </c>
      <c r="S46" s="17"/>
      <c r="T46" s="17"/>
      <c r="U46" s="17"/>
      <c r="V46" s="17"/>
      <c r="W46" s="17"/>
      <c r="X46" s="17"/>
      <c r="Y46" s="17"/>
      <c r="Z46" s="17"/>
      <c r="AA46" s="17"/>
    </row>
    <row r="47" spans="1:27" outlineLevel="4" x14ac:dyDescent="0.25">
      <c r="A47" s="16">
        <v>26.010100000000001</v>
      </c>
      <c r="B47" s="16" t="s">
        <v>85</v>
      </c>
      <c r="C47" s="16" t="s">
        <v>368</v>
      </c>
      <c r="D47" s="17">
        <f t="shared" si="11"/>
        <v>23</v>
      </c>
      <c r="E47" s="17">
        <f t="shared" si="11"/>
        <v>51</v>
      </c>
      <c r="F47" s="17">
        <f t="shared" si="11"/>
        <v>74</v>
      </c>
      <c r="G47" s="17"/>
      <c r="H47" s="17"/>
      <c r="I47" s="17"/>
      <c r="J47" s="17"/>
      <c r="K47" s="17">
        <v>1</v>
      </c>
      <c r="L47" s="17">
        <v>1</v>
      </c>
      <c r="M47" s="17">
        <v>1</v>
      </c>
      <c r="N47" s="17">
        <v>6</v>
      </c>
      <c r="O47" s="17">
        <v>7</v>
      </c>
      <c r="P47" s="17">
        <v>22</v>
      </c>
      <c r="Q47" s="17">
        <v>44</v>
      </c>
      <c r="R47" s="17">
        <v>66</v>
      </c>
      <c r="S47" s="17"/>
      <c r="T47" s="17"/>
      <c r="U47" s="17"/>
      <c r="V47" s="17"/>
      <c r="W47" s="17"/>
      <c r="X47" s="17"/>
      <c r="Y47" s="17"/>
      <c r="Z47" s="17"/>
      <c r="AA47" s="17"/>
    </row>
    <row r="48" spans="1:27" outlineLevel="4" x14ac:dyDescent="0.25">
      <c r="A48" s="16">
        <v>27.010100000000001</v>
      </c>
      <c r="B48" s="16" t="s">
        <v>91</v>
      </c>
      <c r="C48" s="16" t="s">
        <v>369</v>
      </c>
      <c r="D48" s="17">
        <f t="shared" si="11"/>
        <v>70</v>
      </c>
      <c r="E48" s="17">
        <f t="shared" si="11"/>
        <v>69</v>
      </c>
      <c r="F48" s="17">
        <f t="shared" si="11"/>
        <v>139</v>
      </c>
      <c r="G48" s="17">
        <v>24</v>
      </c>
      <c r="H48" s="17">
        <v>25</v>
      </c>
      <c r="I48" s="17">
        <v>49</v>
      </c>
      <c r="J48" s="17">
        <v>25</v>
      </c>
      <c r="K48" s="17">
        <v>18</v>
      </c>
      <c r="L48" s="17">
        <v>43</v>
      </c>
      <c r="M48" s="17">
        <v>8</v>
      </c>
      <c r="N48" s="17">
        <v>12</v>
      </c>
      <c r="O48" s="17">
        <v>20</v>
      </c>
      <c r="P48" s="17">
        <v>12</v>
      </c>
      <c r="Q48" s="17">
        <v>14</v>
      </c>
      <c r="R48" s="17">
        <v>26</v>
      </c>
      <c r="S48" s="17"/>
      <c r="T48" s="17"/>
      <c r="U48" s="17"/>
      <c r="V48" s="17">
        <v>1</v>
      </c>
      <c r="W48" s="17"/>
      <c r="X48" s="17">
        <v>1</v>
      </c>
      <c r="Y48" s="17"/>
      <c r="Z48" s="17"/>
      <c r="AA48" s="17"/>
    </row>
    <row r="49" spans="1:27" outlineLevel="4" x14ac:dyDescent="0.25">
      <c r="A49" s="16">
        <v>27.010100000000001</v>
      </c>
      <c r="B49" s="16" t="s">
        <v>93</v>
      </c>
      <c r="C49" s="16" t="s">
        <v>370</v>
      </c>
      <c r="D49" s="17">
        <f t="shared" si="11"/>
        <v>2</v>
      </c>
      <c r="E49" s="17">
        <f t="shared" si="11"/>
        <v>1</v>
      </c>
      <c r="F49" s="17">
        <f t="shared" si="11"/>
        <v>3</v>
      </c>
      <c r="G49" s="17"/>
      <c r="H49" s="17"/>
      <c r="I49" s="17"/>
      <c r="J49" s="17"/>
      <c r="K49" s="17"/>
      <c r="L49" s="17"/>
      <c r="M49" s="17"/>
      <c r="N49" s="17"/>
      <c r="O49" s="17"/>
      <c r="P49" s="17">
        <v>2</v>
      </c>
      <c r="Q49" s="17">
        <v>1</v>
      </c>
      <c r="R49" s="17">
        <v>3</v>
      </c>
      <c r="S49" s="17"/>
      <c r="T49" s="17"/>
      <c r="U49" s="17"/>
      <c r="V49" s="17"/>
      <c r="W49" s="17"/>
      <c r="X49" s="17"/>
      <c r="Y49" s="17"/>
      <c r="Z49" s="17"/>
      <c r="AA49" s="17"/>
    </row>
    <row r="50" spans="1:27" outlineLevel="4" x14ac:dyDescent="0.25">
      <c r="A50" s="16">
        <v>30.180099999999999</v>
      </c>
      <c r="B50" s="16" t="s">
        <v>95</v>
      </c>
      <c r="C50" s="16" t="s">
        <v>96</v>
      </c>
      <c r="D50" s="17">
        <f t="shared" si="11"/>
        <v>106</v>
      </c>
      <c r="E50" s="17">
        <f t="shared" si="11"/>
        <v>214</v>
      </c>
      <c r="F50" s="17">
        <f t="shared" si="11"/>
        <v>320</v>
      </c>
      <c r="G50" s="17">
        <v>11</v>
      </c>
      <c r="H50" s="17">
        <v>35</v>
      </c>
      <c r="I50" s="17">
        <v>46</v>
      </c>
      <c r="J50" s="17">
        <v>17</v>
      </c>
      <c r="K50" s="17">
        <v>32</v>
      </c>
      <c r="L50" s="17">
        <v>49</v>
      </c>
      <c r="M50" s="17">
        <v>31</v>
      </c>
      <c r="N50" s="17">
        <v>45</v>
      </c>
      <c r="O50" s="17">
        <v>76</v>
      </c>
      <c r="P50" s="17">
        <v>45</v>
      </c>
      <c r="Q50" s="17">
        <v>101</v>
      </c>
      <c r="R50" s="17">
        <v>146</v>
      </c>
      <c r="S50" s="17">
        <v>1</v>
      </c>
      <c r="T50" s="17"/>
      <c r="U50" s="17">
        <v>1</v>
      </c>
      <c r="V50" s="17">
        <v>1</v>
      </c>
      <c r="W50" s="17">
        <v>1</v>
      </c>
      <c r="X50" s="17">
        <v>2</v>
      </c>
      <c r="Y50" s="17"/>
      <c r="Z50" s="17"/>
      <c r="AA50" s="17"/>
    </row>
    <row r="51" spans="1:27" outlineLevel="4" x14ac:dyDescent="0.25">
      <c r="A51" s="16">
        <v>40.0501</v>
      </c>
      <c r="B51" s="16" t="s">
        <v>99</v>
      </c>
      <c r="C51" s="16" t="s">
        <v>371</v>
      </c>
      <c r="D51" s="17">
        <f t="shared" si="11"/>
        <v>171</v>
      </c>
      <c r="E51" s="17">
        <f t="shared" si="11"/>
        <v>252</v>
      </c>
      <c r="F51" s="17">
        <f t="shared" si="11"/>
        <v>423</v>
      </c>
      <c r="G51" s="17">
        <v>36</v>
      </c>
      <c r="H51" s="17">
        <v>66</v>
      </c>
      <c r="I51" s="17">
        <v>102</v>
      </c>
      <c r="J51" s="17">
        <v>37</v>
      </c>
      <c r="K51" s="17">
        <v>48</v>
      </c>
      <c r="L51" s="17">
        <v>85</v>
      </c>
      <c r="M51" s="17">
        <v>45</v>
      </c>
      <c r="N51" s="17">
        <v>59</v>
      </c>
      <c r="O51" s="17">
        <v>104</v>
      </c>
      <c r="P51" s="17">
        <v>53</v>
      </c>
      <c r="Q51" s="17">
        <v>78</v>
      </c>
      <c r="R51" s="17">
        <v>131</v>
      </c>
      <c r="S51" s="17"/>
      <c r="T51" s="17"/>
      <c r="U51" s="17"/>
      <c r="V51" s="17"/>
      <c r="W51" s="17">
        <v>1</v>
      </c>
      <c r="X51" s="17">
        <v>1</v>
      </c>
      <c r="Y51" s="17"/>
      <c r="Z51" s="17"/>
      <c r="AA51" s="17"/>
    </row>
    <row r="52" spans="1:27" outlineLevel="4" x14ac:dyDescent="0.25">
      <c r="A52" s="16">
        <v>40.080100000000002</v>
      </c>
      <c r="B52" s="16" t="s">
        <v>101</v>
      </c>
      <c r="C52" s="16" t="s">
        <v>372</v>
      </c>
      <c r="D52" s="17">
        <f t="shared" si="11"/>
        <v>76</v>
      </c>
      <c r="E52" s="17">
        <f t="shared" si="11"/>
        <v>72</v>
      </c>
      <c r="F52" s="17">
        <f t="shared" si="11"/>
        <v>148</v>
      </c>
      <c r="G52" s="17">
        <v>19</v>
      </c>
      <c r="H52" s="17">
        <v>27</v>
      </c>
      <c r="I52" s="17">
        <v>46</v>
      </c>
      <c r="J52" s="17">
        <v>22</v>
      </c>
      <c r="K52" s="17">
        <v>21</v>
      </c>
      <c r="L52" s="17">
        <v>43</v>
      </c>
      <c r="M52" s="17">
        <v>13</v>
      </c>
      <c r="N52" s="17">
        <v>13</v>
      </c>
      <c r="O52" s="17">
        <v>26</v>
      </c>
      <c r="P52" s="17">
        <v>22</v>
      </c>
      <c r="Q52" s="17">
        <v>11</v>
      </c>
      <c r="R52" s="17">
        <v>33</v>
      </c>
      <c r="S52" s="17"/>
      <c r="T52" s="17"/>
      <c r="U52" s="17"/>
      <c r="V52" s="17"/>
      <c r="W52" s="17"/>
      <c r="X52" s="17"/>
      <c r="Y52" s="17"/>
      <c r="Z52" s="17"/>
      <c r="AA52" s="17"/>
    </row>
    <row r="53" spans="1:27" s="14" customFormat="1" outlineLevel="1" x14ac:dyDescent="0.25">
      <c r="A53" s="222" t="s">
        <v>103</v>
      </c>
      <c r="B53" s="222"/>
      <c r="C53" s="222"/>
      <c r="D53" s="18">
        <f t="shared" ref="D53:AA53" si="18">SUBTOTAL(9,D56:D65)</f>
        <v>746</v>
      </c>
      <c r="E53" s="18">
        <f t="shared" si="18"/>
        <v>1594</v>
      </c>
      <c r="F53" s="18">
        <f t="shared" si="18"/>
        <v>2340</v>
      </c>
      <c r="G53" s="18">
        <f t="shared" si="18"/>
        <v>137</v>
      </c>
      <c r="H53" s="18">
        <f t="shared" si="18"/>
        <v>296</v>
      </c>
      <c r="I53" s="18">
        <f t="shared" si="18"/>
        <v>433</v>
      </c>
      <c r="J53" s="18">
        <f t="shared" si="18"/>
        <v>230</v>
      </c>
      <c r="K53" s="18">
        <f t="shared" si="18"/>
        <v>481</v>
      </c>
      <c r="L53" s="18">
        <f t="shared" si="18"/>
        <v>711</v>
      </c>
      <c r="M53" s="18">
        <f t="shared" si="18"/>
        <v>150</v>
      </c>
      <c r="N53" s="18">
        <f t="shared" si="18"/>
        <v>337</v>
      </c>
      <c r="O53" s="18">
        <f t="shared" si="18"/>
        <v>487</v>
      </c>
      <c r="P53" s="18">
        <f t="shared" si="18"/>
        <v>220</v>
      </c>
      <c r="Q53" s="18">
        <f t="shared" si="18"/>
        <v>475</v>
      </c>
      <c r="R53" s="18">
        <f t="shared" si="18"/>
        <v>695</v>
      </c>
      <c r="S53" s="18">
        <f t="shared" si="18"/>
        <v>1</v>
      </c>
      <c r="T53" s="18">
        <f t="shared" si="18"/>
        <v>0</v>
      </c>
      <c r="U53" s="18">
        <f t="shared" si="18"/>
        <v>1</v>
      </c>
      <c r="V53" s="18">
        <f t="shared" si="18"/>
        <v>8</v>
      </c>
      <c r="W53" s="18">
        <f t="shared" si="18"/>
        <v>5</v>
      </c>
      <c r="X53" s="18">
        <f t="shared" si="18"/>
        <v>13</v>
      </c>
      <c r="Y53" s="18">
        <f t="shared" si="18"/>
        <v>0</v>
      </c>
      <c r="Z53" s="18">
        <f t="shared" si="18"/>
        <v>0</v>
      </c>
      <c r="AA53" s="18">
        <f t="shared" si="18"/>
        <v>0</v>
      </c>
    </row>
    <row r="54" spans="1:27" s="14" customFormat="1" outlineLevel="2" x14ac:dyDescent="0.25">
      <c r="A54" s="149" t="s">
        <v>38</v>
      </c>
      <c r="B54" s="149"/>
      <c r="C54" s="149"/>
      <c r="D54" s="15">
        <f t="shared" ref="D54:AA54" si="19">SUBTOTAL(9,D56:D65)</f>
        <v>746</v>
      </c>
      <c r="E54" s="15">
        <f t="shared" si="19"/>
        <v>1594</v>
      </c>
      <c r="F54" s="15">
        <f t="shared" si="19"/>
        <v>2340</v>
      </c>
      <c r="G54" s="15">
        <f t="shared" si="19"/>
        <v>137</v>
      </c>
      <c r="H54" s="15">
        <f t="shared" si="19"/>
        <v>296</v>
      </c>
      <c r="I54" s="15">
        <f t="shared" si="19"/>
        <v>433</v>
      </c>
      <c r="J54" s="15">
        <f t="shared" si="19"/>
        <v>230</v>
      </c>
      <c r="K54" s="15">
        <f t="shared" si="19"/>
        <v>481</v>
      </c>
      <c r="L54" s="15">
        <f t="shared" si="19"/>
        <v>711</v>
      </c>
      <c r="M54" s="15">
        <f t="shared" si="19"/>
        <v>150</v>
      </c>
      <c r="N54" s="15">
        <f t="shared" si="19"/>
        <v>337</v>
      </c>
      <c r="O54" s="15">
        <f t="shared" si="19"/>
        <v>487</v>
      </c>
      <c r="P54" s="15">
        <f t="shared" si="19"/>
        <v>220</v>
      </c>
      <c r="Q54" s="15">
        <f t="shared" si="19"/>
        <v>475</v>
      </c>
      <c r="R54" s="15">
        <f t="shared" si="19"/>
        <v>695</v>
      </c>
      <c r="S54" s="15">
        <f t="shared" si="19"/>
        <v>1</v>
      </c>
      <c r="T54" s="15">
        <f t="shared" si="19"/>
        <v>0</v>
      </c>
      <c r="U54" s="15">
        <f t="shared" si="19"/>
        <v>1</v>
      </c>
      <c r="V54" s="15">
        <f t="shared" si="19"/>
        <v>8</v>
      </c>
      <c r="W54" s="15">
        <f t="shared" si="19"/>
        <v>5</v>
      </c>
      <c r="X54" s="15">
        <f t="shared" si="19"/>
        <v>13</v>
      </c>
      <c r="Y54" s="15">
        <f t="shared" si="19"/>
        <v>0</v>
      </c>
      <c r="Z54" s="15">
        <f t="shared" si="19"/>
        <v>0</v>
      </c>
      <c r="AA54" s="15">
        <f t="shared" si="19"/>
        <v>0</v>
      </c>
    </row>
    <row r="55" spans="1:27" s="14" customFormat="1" outlineLevel="3" x14ac:dyDescent="0.25">
      <c r="A55" s="147" t="s">
        <v>51</v>
      </c>
      <c r="B55" s="147"/>
      <c r="C55" s="147"/>
      <c r="D55" s="15">
        <f t="shared" ref="D55:AA55" si="20">SUBTOTAL(9,D56:D65)</f>
        <v>746</v>
      </c>
      <c r="E55" s="15">
        <f t="shared" si="20"/>
        <v>1594</v>
      </c>
      <c r="F55" s="15">
        <f t="shared" si="20"/>
        <v>2340</v>
      </c>
      <c r="G55" s="15">
        <f t="shared" si="20"/>
        <v>137</v>
      </c>
      <c r="H55" s="15">
        <f t="shared" si="20"/>
        <v>296</v>
      </c>
      <c r="I55" s="15">
        <f t="shared" si="20"/>
        <v>433</v>
      </c>
      <c r="J55" s="15">
        <f t="shared" si="20"/>
        <v>230</v>
      </c>
      <c r="K55" s="15">
        <f t="shared" si="20"/>
        <v>481</v>
      </c>
      <c r="L55" s="15">
        <f t="shared" si="20"/>
        <v>711</v>
      </c>
      <c r="M55" s="15">
        <f t="shared" si="20"/>
        <v>150</v>
      </c>
      <c r="N55" s="15">
        <f t="shared" si="20"/>
        <v>337</v>
      </c>
      <c r="O55" s="15">
        <f t="shared" si="20"/>
        <v>487</v>
      </c>
      <c r="P55" s="15">
        <f t="shared" si="20"/>
        <v>220</v>
      </c>
      <c r="Q55" s="15">
        <f t="shared" si="20"/>
        <v>475</v>
      </c>
      <c r="R55" s="15">
        <f t="shared" si="20"/>
        <v>695</v>
      </c>
      <c r="S55" s="15">
        <f t="shared" si="20"/>
        <v>1</v>
      </c>
      <c r="T55" s="15">
        <f t="shared" si="20"/>
        <v>0</v>
      </c>
      <c r="U55" s="15">
        <f t="shared" si="20"/>
        <v>1</v>
      </c>
      <c r="V55" s="15">
        <f t="shared" si="20"/>
        <v>8</v>
      </c>
      <c r="W55" s="15">
        <f t="shared" si="20"/>
        <v>5</v>
      </c>
      <c r="X55" s="15">
        <f t="shared" si="20"/>
        <v>13</v>
      </c>
      <c r="Y55" s="15">
        <f t="shared" si="20"/>
        <v>0</v>
      </c>
      <c r="Z55" s="15">
        <f t="shared" si="20"/>
        <v>0</v>
      </c>
      <c r="AA55" s="15">
        <f t="shared" si="20"/>
        <v>0</v>
      </c>
    </row>
    <row r="56" spans="1:27" outlineLevel="4" x14ac:dyDescent="0.25">
      <c r="A56" s="16">
        <v>42.010100000000001</v>
      </c>
      <c r="B56" s="16" t="s">
        <v>104</v>
      </c>
      <c r="C56" s="16" t="s">
        <v>373</v>
      </c>
      <c r="D56" s="17">
        <f t="shared" si="11"/>
        <v>138</v>
      </c>
      <c r="E56" s="17">
        <f t="shared" si="11"/>
        <v>492</v>
      </c>
      <c r="F56" s="17">
        <f t="shared" si="11"/>
        <v>630</v>
      </c>
      <c r="G56" s="17">
        <v>16</v>
      </c>
      <c r="H56" s="17">
        <v>41</v>
      </c>
      <c r="I56" s="17">
        <v>57</v>
      </c>
      <c r="J56" s="17">
        <v>40</v>
      </c>
      <c r="K56" s="17">
        <v>128</v>
      </c>
      <c r="L56" s="17">
        <v>168</v>
      </c>
      <c r="M56" s="17">
        <v>34</v>
      </c>
      <c r="N56" s="17">
        <v>138</v>
      </c>
      <c r="O56" s="17">
        <v>172</v>
      </c>
      <c r="P56" s="17">
        <v>47</v>
      </c>
      <c r="Q56" s="17">
        <v>183</v>
      </c>
      <c r="R56" s="17">
        <v>230</v>
      </c>
      <c r="S56" s="17"/>
      <c r="T56" s="17"/>
      <c r="U56" s="17"/>
      <c r="V56" s="17">
        <v>1</v>
      </c>
      <c r="W56" s="17">
        <v>2</v>
      </c>
      <c r="X56" s="17">
        <v>3</v>
      </c>
      <c r="Y56" s="17"/>
      <c r="Z56" s="17"/>
      <c r="AA56" s="17"/>
    </row>
    <row r="57" spans="1:27" outlineLevel="4" x14ac:dyDescent="0.25">
      <c r="A57" s="16">
        <v>44.070099999999996</v>
      </c>
      <c r="B57" s="16" t="s">
        <v>108</v>
      </c>
      <c r="C57" s="16" t="s">
        <v>109</v>
      </c>
      <c r="D57" s="17">
        <f t="shared" si="11"/>
        <v>51</v>
      </c>
      <c r="E57" s="17">
        <f t="shared" si="11"/>
        <v>305</v>
      </c>
      <c r="F57" s="17">
        <f t="shared" si="11"/>
        <v>356</v>
      </c>
      <c r="G57" s="17">
        <v>7</v>
      </c>
      <c r="H57" s="17">
        <v>58</v>
      </c>
      <c r="I57" s="17">
        <v>65</v>
      </c>
      <c r="J57" s="17">
        <v>18</v>
      </c>
      <c r="K57" s="17">
        <v>98</v>
      </c>
      <c r="L57" s="17">
        <v>116</v>
      </c>
      <c r="M57" s="17">
        <v>11</v>
      </c>
      <c r="N57" s="17">
        <v>67</v>
      </c>
      <c r="O57" s="17">
        <v>78</v>
      </c>
      <c r="P57" s="17">
        <v>15</v>
      </c>
      <c r="Q57" s="17">
        <v>81</v>
      </c>
      <c r="R57" s="17">
        <v>96</v>
      </c>
      <c r="S57" s="17"/>
      <c r="T57" s="17"/>
      <c r="U57" s="17"/>
      <c r="V57" s="17"/>
      <c r="W57" s="17">
        <v>1</v>
      </c>
      <c r="X57" s="17">
        <v>1</v>
      </c>
      <c r="Y57" s="17"/>
      <c r="Z57" s="17"/>
      <c r="AA57" s="17"/>
    </row>
    <row r="58" spans="1:27" outlineLevel="4" x14ac:dyDescent="0.25">
      <c r="A58" s="16">
        <v>45.010100000000001</v>
      </c>
      <c r="B58" s="16" t="s">
        <v>112</v>
      </c>
      <c r="C58" s="16" t="s">
        <v>113</v>
      </c>
      <c r="D58" s="17">
        <f t="shared" si="11"/>
        <v>36</v>
      </c>
      <c r="E58" s="17">
        <f t="shared" si="11"/>
        <v>89</v>
      </c>
      <c r="F58" s="17">
        <f t="shared" si="11"/>
        <v>125</v>
      </c>
      <c r="G58" s="17">
        <v>15</v>
      </c>
      <c r="H58" s="17">
        <v>32</v>
      </c>
      <c r="I58" s="17">
        <v>47</v>
      </c>
      <c r="J58" s="17">
        <v>7</v>
      </c>
      <c r="K58" s="17">
        <v>32</v>
      </c>
      <c r="L58" s="17">
        <v>39</v>
      </c>
      <c r="M58" s="17">
        <v>7</v>
      </c>
      <c r="N58" s="17">
        <v>9</v>
      </c>
      <c r="O58" s="17">
        <v>16</v>
      </c>
      <c r="P58" s="17">
        <v>7</v>
      </c>
      <c r="Q58" s="17">
        <v>16</v>
      </c>
      <c r="R58" s="17">
        <v>23</v>
      </c>
      <c r="S58" s="17"/>
      <c r="T58" s="17"/>
      <c r="U58" s="17"/>
      <c r="V58" s="17"/>
      <c r="W58" s="17"/>
      <c r="X58" s="17"/>
      <c r="Y58" s="17"/>
      <c r="Z58" s="17"/>
      <c r="AA58" s="17"/>
    </row>
    <row r="59" spans="1:27" outlineLevel="4" x14ac:dyDescent="0.25">
      <c r="A59" s="16">
        <v>45.010100000000001</v>
      </c>
      <c r="B59" s="16" t="s">
        <v>110</v>
      </c>
      <c r="C59" s="16" t="s">
        <v>111</v>
      </c>
      <c r="D59" s="17">
        <f t="shared" si="11"/>
        <v>55</v>
      </c>
      <c r="E59" s="17">
        <f t="shared" si="11"/>
        <v>60</v>
      </c>
      <c r="F59" s="17">
        <f t="shared" si="11"/>
        <v>115</v>
      </c>
      <c r="G59" s="17">
        <v>5</v>
      </c>
      <c r="H59" s="17">
        <v>7</v>
      </c>
      <c r="I59" s="17">
        <v>12</v>
      </c>
      <c r="J59" s="17">
        <v>18</v>
      </c>
      <c r="K59" s="17">
        <v>29</v>
      </c>
      <c r="L59" s="17">
        <v>47</v>
      </c>
      <c r="M59" s="17">
        <v>17</v>
      </c>
      <c r="N59" s="17">
        <v>11</v>
      </c>
      <c r="O59" s="17">
        <v>28</v>
      </c>
      <c r="P59" s="17">
        <v>13</v>
      </c>
      <c r="Q59" s="17">
        <v>12</v>
      </c>
      <c r="R59" s="17">
        <v>25</v>
      </c>
      <c r="S59" s="17">
        <v>1</v>
      </c>
      <c r="T59" s="17"/>
      <c r="U59" s="17">
        <v>1</v>
      </c>
      <c r="V59" s="17">
        <v>1</v>
      </c>
      <c r="W59" s="17">
        <v>1</v>
      </c>
      <c r="X59" s="17">
        <v>2</v>
      </c>
      <c r="Y59" s="17"/>
      <c r="Z59" s="17"/>
      <c r="AA59" s="17"/>
    </row>
    <row r="60" spans="1:27" outlineLevel="4" x14ac:dyDescent="0.25">
      <c r="A60" s="16">
        <v>45.020099999999999</v>
      </c>
      <c r="B60" s="16" t="s">
        <v>114</v>
      </c>
      <c r="C60" s="16" t="s">
        <v>374</v>
      </c>
      <c r="D60" s="17">
        <f t="shared" si="11"/>
        <v>40</v>
      </c>
      <c r="E60" s="17">
        <f t="shared" si="11"/>
        <v>104</v>
      </c>
      <c r="F60" s="17">
        <f t="shared" si="11"/>
        <v>144</v>
      </c>
      <c r="G60" s="17">
        <v>8</v>
      </c>
      <c r="H60" s="17">
        <v>23</v>
      </c>
      <c r="I60" s="17">
        <v>31</v>
      </c>
      <c r="J60" s="17">
        <v>13</v>
      </c>
      <c r="K60" s="17">
        <v>39</v>
      </c>
      <c r="L60" s="17">
        <v>52</v>
      </c>
      <c r="M60" s="17">
        <v>5</v>
      </c>
      <c r="N60" s="17">
        <v>18</v>
      </c>
      <c r="O60" s="17">
        <v>23</v>
      </c>
      <c r="P60" s="17">
        <v>13</v>
      </c>
      <c r="Q60" s="17">
        <v>24</v>
      </c>
      <c r="R60" s="17">
        <v>37</v>
      </c>
      <c r="S60" s="17"/>
      <c r="T60" s="17"/>
      <c r="U60" s="17"/>
      <c r="V60" s="17">
        <v>1</v>
      </c>
      <c r="W60" s="17"/>
      <c r="X60" s="17">
        <v>1</v>
      </c>
      <c r="Y60" s="17"/>
      <c r="Z60" s="17"/>
      <c r="AA60" s="17"/>
    </row>
    <row r="61" spans="1:27" outlineLevel="4" x14ac:dyDescent="0.25">
      <c r="A61" s="16">
        <v>45.060099999999998</v>
      </c>
      <c r="B61" s="16" t="s">
        <v>116</v>
      </c>
      <c r="C61" s="16" t="s">
        <v>375</v>
      </c>
      <c r="D61" s="17">
        <f t="shared" si="11"/>
        <v>97</v>
      </c>
      <c r="E61" s="17">
        <f t="shared" si="11"/>
        <v>52</v>
      </c>
      <c r="F61" s="17">
        <f t="shared" si="11"/>
        <v>149</v>
      </c>
      <c r="G61" s="17">
        <v>16</v>
      </c>
      <c r="H61" s="17">
        <v>12</v>
      </c>
      <c r="I61" s="17">
        <v>28</v>
      </c>
      <c r="J61" s="17">
        <v>39</v>
      </c>
      <c r="K61" s="17">
        <v>13</v>
      </c>
      <c r="L61" s="17">
        <v>52</v>
      </c>
      <c r="M61" s="17">
        <v>13</v>
      </c>
      <c r="N61" s="17">
        <v>10</v>
      </c>
      <c r="O61" s="17">
        <v>23</v>
      </c>
      <c r="P61" s="17">
        <v>28</v>
      </c>
      <c r="Q61" s="17">
        <v>17</v>
      </c>
      <c r="R61" s="17">
        <v>45</v>
      </c>
      <c r="S61" s="17"/>
      <c r="T61" s="17"/>
      <c r="U61" s="17"/>
      <c r="V61" s="17">
        <v>1</v>
      </c>
      <c r="W61" s="17"/>
      <c r="X61" s="17">
        <v>1</v>
      </c>
      <c r="Y61" s="17"/>
      <c r="Z61" s="17"/>
      <c r="AA61" s="17"/>
    </row>
    <row r="62" spans="1:27" outlineLevel="4" x14ac:dyDescent="0.25">
      <c r="A62" s="16">
        <v>45.070099999999996</v>
      </c>
      <c r="B62" s="16" t="s">
        <v>118</v>
      </c>
      <c r="C62" s="16" t="s">
        <v>376</v>
      </c>
      <c r="D62" s="17">
        <f t="shared" si="11"/>
        <v>59</v>
      </c>
      <c r="E62" s="17">
        <f t="shared" si="11"/>
        <v>94</v>
      </c>
      <c r="F62" s="17">
        <f t="shared" si="11"/>
        <v>153</v>
      </c>
      <c r="G62" s="17">
        <v>24</v>
      </c>
      <c r="H62" s="17">
        <v>33</v>
      </c>
      <c r="I62" s="17">
        <v>57</v>
      </c>
      <c r="J62" s="17">
        <v>11</v>
      </c>
      <c r="K62" s="17">
        <v>26</v>
      </c>
      <c r="L62" s="17">
        <v>37</v>
      </c>
      <c r="M62" s="17">
        <v>10</v>
      </c>
      <c r="N62" s="17">
        <v>7</v>
      </c>
      <c r="O62" s="17">
        <v>17</v>
      </c>
      <c r="P62" s="17">
        <v>14</v>
      </c>
      <c r="Q62" s="17">
        <v>28</v>
      </c>
      <c r="R62" s="17">
        <v>42</v>
      </c>
      <c r="S62" s="17"/>
      <c r="T62" s="17"/>
      <c r="U62" s="17"/>
      <c r="V62" s="17"/>
      <c r="W62" s="17"/>
      <c r="X62" s="17"/>
      <c r="Y62" s="17"/>
      <c r="Z62" s="17"/>
      <c r="AA62" s="17"/>
    </row>
    <row r="63" spans="1:27" outlineLevel="4" x14ac:dyDescent="0.25">
      <c r="A63" s="16">
        <v>45.100099999999998</v>
      </c>
      <c r="B63" s="16" t="s">
        <v>120</v>
      </c>
      <c r="C63" s="16" t="s">
        <v>377</v>
      </c>
      <c r="D63" s="17">
        <f t="shared" si="11"/>
        <v>128</v>
      </c>
      <c r="E63" s="17">
        <f t="shared" si="11"/>
        <v>127</v>
      </c>
      <c r="F63" s="17">
        <f t="shared" si="11"/>
        <v>255</v>
      </c>
      <c r="G63" s="17">
        <v>16</v>
      </c>
      <c r="H63" s="17">
        <v>20</v>
      </c>
      <c r="I63" s="17">
        <v>36</v>
      </c>
      <c r="J63" s="17">
        <v>34</v>
      </c>
      <c r="K63" s="17">
        <v>33</v>
      </c>
      <c r="L63" s="17">
        <v>67</v>
      </c>
      <c r="M63" s="17">
        <v>33</v>
      </c>
      <c r="N63" s="17">
        <v>29</v>
      </c>
      <c r="O63" s="17">
        <v>62</v>
      </c>
      <c r="P63" s="17">
        <v>42</v>
      </c>
      <c r="Q63" s="17">
        <v>44</v>
      </c>
      <c r="R63" s="17">
        <v>86</v>
      </c>
      <c r="S63" s="17"/>
      <c r="T63" s="17"/>
      <c r="U63" s="17"/>
      <c r="V63" s="17">
        <v>3</v>
      </c>
      <c r="W63" s="17">
        <v>1</v>
      </c>
      <c r="X63" s="17">
        <v>4</v>
      </c>
      <c r="Y63" s="17"/>
      <c r="Z63" s="17"/>
      <c r="AA63" s="17"/>
    </row>
    <row r="64" spans="1:27" outlineLevel="4" x14ac:dyDescent="0.25">
      <c r="A64" s="16">
        <v>45.110100000000003</v>
      </c>
      <c r="B64" s="16" t="s">
        <v>122</v>
      </c>
      <c r="C64" s="16" t="s">
        <v>378</v>
      </c>
      <c r="D64" s="17">
        <f t="shared" si="11"/>
        <v>57</v>
      </c>
      <c r="E64" s="17">
        <f t="shared" si="11"/>
        <v>103</v>
      </c>
      <c r="F64" s="17">
        <f t="shared" si="11"/>
        <v>160</v>
      </c>
      <c r="G64" s="17">
        <v>10</v>
      </c>
      <c r="H64" s="17">
        <v>25</v>
      </c>
      <c r="I64" s="17">
        <v>35</v>
      </c>
      <c r="J64" s="17">
        <v>25</v>
      </c>
      <c r="K64" s="17">
        <v>28</v>
      </c>
      <c r="L64" s="17">
        <v>53</v>
      </c>
      <c r="M64" s="17">
        <v>8</v>
      </c>
      <c r="N64" s="17">
        <v>22</v>
      </c>
      <c r="O64" s="17">
        <v>30</v>
      </c>
      <c r="P64" s="17">
        <v>13</v>
      </c>
      <c r="Q64" s="17">
        <v>28</v>
      </c>
      <c r="R64" s="17">
        <v>41</v>
      </c>
      <c r="S64" s="17"/>
      <c r="T64" s="17"/>
      <c r="U64" s="17"/>
      <c r="V64" s="17">
        <v>1</v>
      </c>
      <c r="W64" s="17"/>
      <c r="X64" s="17">
        <v>1</v>
      </c>
      <c r="Y64" s="17"/>
      <c r="Z64" s="17"/>
      <c r="AA64" s="17"/>
    </row>
    <row r="65" spans="1:27" outlineLevel="4" x14ac:dyDescent="0.25">
      <c r="A65" s="16">
        <v>52.100200000000001</v>
      </c>
      <c r="B65" s="16" t="s">
        <v>124</v>
      </c>
      <c r="C65" s="16" t="s">
        <v>125</v>
      </c>
      <c r="D65" s="17">
        <f t="shared" si="11"/>
        <v>85</v>
      </c>
      <c r="E65" s="17">
        <f t="shared" si="11"/>
        <v>168</v>
      </c>
      <c r="F65" s="17">
        <f t="shared" si="11"/>
        <v>253</v>
      </c>
      <c r="G65" s="17">
        <v>20</v>
      </c>
      <c r="H65" s="17">
        <v>45</v>
      </c>
      <c r="I65" s="17">
        <v>65</v>
      </c>
      <c r="J65" s="17">
        <v>25</v>
      </c>
      <c r="K65" s="17">
        <v>55</v>
      </c>
      <c r="L65" s="17">
        <v>80</v>
      </c>
      <c r="M65" s="17">
        <v>12</v>
      </c>
      <c r="N65" s="17">
        <v>26</v>
      </c>
      <c r="O65" s="17">
        <v>38</v>
      </c>
      <c r="P65" s="17">
        <v>28</v>
      </c>
      <c r="Q65" s="17">
        <v>42</v>
      </c>
      <c r="R65" s="17">
        <v>70</v>
      </c>
      <c r="S65" s="17"/>
      <c r="T65" s="17"/>
      <c r="U65" s="17"/>
      <c r="V65" s="17"/>
      <c r="W65" s="17"/>
      <c r="X65" s="17"/>
      <c r="Y65" s="17"/>
      <c r="Z65" s="17"/>
      <c r="AA65" s="17"/>
    </row>
    <row r="66" spans="1:27" s="14" customFormat="1" outlineLevel="1" x14ac:dyDescent="0.25">
      <c r="A66" s="222" t="s">
        <v>126</v>
      </c>
      <c r="B66" s="222"/>
      <c r="C66" s="222"/>
      <c r="D66" s="18">
        <f t="shared" ref="D66:AA66" si="21">SUBTOTAL(9,D69:D72)</f>
        <v>155</v>
      </c>
      <c r="E66" s="18">
        <f t="shared" si="21"/>
        <v>378</v>
      </c>
      <c r="F66" s="18">
        <f t="shared" si="21"/>
        <v>533</v>
      </c>
      <c r="G66" s="18">
        <f t="shared" si="21"/>
        <v>29</v>
      </c>
      <c r="H66" s="18">
        <f t="shared" si="21"/>
        <v>56</v>
      </c>
      <c r="I66" s="18">
        <f t="shared" si="21"/>
        <v>85</v>
      </c>
      <c r="J66" s="18">
        <f t="shared" si="21"/>
        <v>47</v>
      </c>
      <c r="K66" s="18">
        <f t="shared" si="21"/>
        <v>82</v>
      </c>
      <c r="L66" s="18">
        <f t="shared" si="21"/>
        <v>129</v>
      </c>
      <c r="M66" s="18">
        <f t="shared" si="21"/>
        <v>31</v>
      </c>
      <c r="N66" s="18">
        <f t="shared" si="21"/>
        <v>92</v>
      </c>
      <c r="O66" s="18">
        <f t="shared" si="21"/>
        <v>123</v>
      </c>
      <c r="P66" s="18">
        <f t="shared" si="21"/>
        <v>46</v>
      </c>
      <c r="Q66" s="18">
        <f t="shared" si="21"/>
        <v>147</v>
      </c>
      <c r="R66" s="18">
        <f t="shared" si="21"/>
        <v>193</v>
      </c>
      <c r="S66" s="18">
        <f t="shared" si="21"/>
        <v>0</v>
      </c>
      <c r="T66" s="18">
        <f t="shared" si="21"/>
        <v>0</v>
      </c>
      <c r="U66" s="18">
        <f t="shared" si="21"/>
        <v>0</v>
      </c>
      <c r="V66" s="18">
        <f t="shared" si="21"/>
        <v>2</v>
      </c>
      <c r="W66" s="18">
        <f t="shared" si="21"/>
        <v>1</v>
      </c>
      <c r="X66" s="18">
        <f t="shared" si="21"/>
        <v>3</v>
      </c>
      <c r="Y66" s="18">
        <f t="shared" si="21"/>
        <v>0</v>
      </c>
      <c r="Z66" s="18">
        <f t="shared" si="21"/>
        <v>0</v>
      </c>
      <c r="AA66" s="18">
        <f t="shared" si="21"/>
        <v>0</v>
      </c>
    </row>
    <row r="67" spans="1:27" s="14" customFormat="1" outlineLevel="2" x14ac:dyDescent="0.25">
      <c r="A67" s="149" t="s">
        <v>38</v>
      </c>
      <c r="B67" s="149"/>
      <c r="C67" s="149"/>
      <c r="D67" s="15">
        <f t="shared" ref="D67:AA67" si="22">SUBTOTAL(9,D69:D72)</f>
        <v>155</v>
      </c>
      <c r="E67" s="15">
        <f t="shared" si="22"/>
        <v>378</v>
      </c>
      <c r="F67" s="15">
        <f t="shared" si="22"/>
        <v>533</v>
      </c>
      <c r="G67" s="15">
        <f t="shared" si="22"/>
        <v>29</v>
      </c>
      <c r="H67" s="15">
        <f t="shared" si="22"/>
        <v>56</v>
      </c>
      <c r="I67" s="15">
        <f t="shared" si="22"/>
        <v>85</v>
      </c>
      <c r="J67" s="15">
        <f t="shared" si="22"/>
        <v>47</v>
      </c>
      <c r="K67" s="15">
        <f t="shared" si="22"/>
        <v>82</v>
      </c>
      <c r="L67" s="15">
        <f t="shared" si="22"/>
        <v>129</v>
      </c>
      <c r="M67" s="15">
        <f t="shared" si="22"/>
        <v>31</v>
      </c>
      <c r="N67" s="15">
        <f t="shared" si="22"/>
        <v>92</v>
      </c>
      <c r="O67" s="15">
        <f t="shared" si="22"/>
        <v>123</v>
      </c>
      <c r="P67" s="15">
        <f t="shared" si="22"/>
        <v>46</v>
      </c>
      <c r="Q67" s="15">
        <f t="shared" si="22"/>
        <v>147</v>
      </c>
      <c r="R67" s="15">
        <f t="shared" si="22"/>
        <v>193</v>
      </c>
      <c r="S67" s="15">
        <f t="shared" si="22"/>
        <v>0</v>
      </c>
      <c r="T67" s="15">
        <f t="shared" si="22"/>
        <v>0</v>
      </c>
      <c r="U67" s="15">
        <f t="shared" si="22"/>
        <v>0</v>
      </c>
      <c r="V67" s="15">
        <f t="shared" si="22"/>
        <v>2</v>
      </c>
      <c r="W67" s="15">
        <f t="shared" si="22"/>
        <v>1</v>
      </c>
      <c r="X67" s="15">
        <f t="shared" si="22"/>
        <v>3</v>
      </c>
      <c r="Y67" s="15">
        <f t="shared" si="22"/>
        <v>0</v>
      </c>
      <c r="Z67" s="15">
        <f t="shared" si="22"/>
        <v>0</v>
      </c>
      <c r="AA67" s="15">
        <f t="shared" si="22"/>
        <v>0</v>
      </c>
    </row>
    <row r="68" spans="1:27" s="14" customFormat="1" outlineLevel="3" x14ac:dyDescent="0.25">
      <c r="A68" s="147" t="s">
        <v>51</v>
      </c>
      <c r="B68" s="147"/>
      <c r="C68" s="147"/>
      <c r="D68" s="15">
        <f t="shared" ref="D68:AA68" si="23">SUBTOTAL(9,D69:D72)</f>
        <v>155</v>
      </c>
      <c r="E68" s="15">
        <f t="shared" si="23"/>
        <v>378</v>
      </c>
      <c r="F68" s="15">
        <f t="shared" si="23"/>
        <v>533</v>
      </c>
      <c r="G68" s="15">
        <f t="shared" si="23"/>
        <v>29</v>
      </c>
      <c r="H68" s="15">
        <f t="shared" si="23"/>
        <v>56</v>
      </c>
      <c r="I68" s="15">
        <f t="shared" si="23"/>
        <v>85</v>
      </c>
      <c r="J68" s="15">
        <f t="shared" si="23"/>
        <v>47</v>
      </c>
      <c r="K68" s="15">
        <f t="shared" si="23"/>
        <v>82</v>
      </c>
      <c r="L68" s="15">
        <f t="shared" si="23"/>
        <v>129</v>
      </c>
      <c r="M68" s="15">
        <f t="shared" si="23"/>
        <v>31</v>
      </c>
      <c r="N68" s="15">
        <f t="shared" si="23"/>
        <v>92</v>
      </c>
      <c r="O68" s="15">
        <f t="shared" si="23"/>
        <v>123</v>
      </c>
      <c r="P68" s="15">
        <f t="shared" si="23"/>
        <v>46</v>
      </c>
      <c r="Q68" s="15">
        <f t="shared" si="23"/>
        <v>147</v>
      </c>
      <c r="R68" s="15">
        <f t="shared" si="23"/>
        <v>193</v>
      </c>
      <c r="S68" s="15">
        <f t="shared" si="23"/>
        <v>0</v>
      </c>
      <c r="T68" s="15">
        <f t="shared" si="23"/>
        <v>0</v>
      </c>
      <c r="U68" s="15">
        <f t="shared" si="23"/>
        <v>0</v>
      </c>
      <c r="V68" s="15">
        <f t="shared" si="23"/>
        <v>2</v>
      </c>
      <c r="W68" s="15">
        <f t="shared" si="23"/>
        <v>1</v>
      </c>
      <c r="X68" s="15">
        <f t="shared" si="23"/>
        <v>3</v>
      </c>
      <c r="Y68" s="15">
        <f t="shared" si="23"/>
        <v>0</v>
      </c>
      <c r="Z68" s="15">
        <f t="shared" si="23"/>
        <v>0</v>
      </c>
      <c r="AA68" s="15">
        <f t="shared" si="23"/>
        <v>0</v>
      </c>
    </row>
    <row r="69" spans="1:27" outlineLevel="4" x14ac:dyDescent="0.25">
      <c r="A69" s="16">
        <v>9.0101999999999993</v>
      </c>
      <c r="B69" s="16" t="s">
        <v>127</v>
      </c>
      <c r="C69" s="16" t="s">
        <v>379</v>
      </c>
      <c r="D69" s="17">
        <f t="shared" ref="D69:F113" si="24">G69+J69+M69+P69+S69+V69+Y69</f>
        <v>1</v>
      </c>
      <c r="E69" s="17">
        <f t="shared" si="24"/>
        <v>0</v>
      </c>
      <c r="F69" s="17">
        <f t="shared" si="24"/>
        <v>1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>
        <v>1</v>
      </c>
      <c r="W69" s="17"/>
      <c r="X69" s="17">
        <v>1</v>
      </c>
      <c r="Y69" s="17"/>
      <c r="Z69" s="17"/>
      <c r="AA69" s="17"/>
    </row>
    <row r="70" spans="1:27" outlineLevel="4" x14ac:dyDescent="0.25">
      <c r="A70" s="16">
        <v>9.0401000000000007</v>
      </c>
      <c r="B70" s="16" t="s">
        <v>129</v>
      </c>
      <c r="C70" s="16" t="s">
        <v>380</v>
      </c>
      <c r="D70" s="17">
        <f t="shared" si="24"/>
        <v>40</v>
      </c>
      <c r="E70" s="17">
        <f t="shared" si="24"/>
        <v>130</v>
      </c>
      <c r="F70" s="17">
        <f t="shared" si="24"/>
        <v>170</v>
      </c>
      <c r="G70" s="17">
        <v>4</v>
      </c>
      <c r="H70" s="17">
        <v>20</v>
      </c>
      <c r="I70" s="17">
        <v>24</v>
      </c>
      <c r="J70" s="17">
        <v>12</v>
      </c>
      <c r="K70" s="17">
        <v>34</v>
      </c>
      <c r="L70" s="17">
        <v>46</v>
      </c>
      <c r="M70" s="17">
        <v>11</v>
      </c>
      <c r="N70" s="17">
        <v>29</v>
      </c>
      <c r="O70" s="17">
        <v>40</v>
      </c>
      <c r="P70" s="17">
        <v>13</v>
      </c>
      <c r="Q70" s="17">
        <v>46</v>
      </c>
      <c r="R70" s="17">
        <v>59</v>
      </c>
      <c r="S70" s="17"/>
      <c r="T70" s="17"/>
      <c r="U70" s="17"/>
      <c r="V70" s="17"/>
      <c r="W70" s="17">
        <v>1</v>
      </c>
      <c r="X70" s="17">
        <v>1</v>
      </c>
      <c r="Y70" s="17"/>
      <c r="Z70" s="17"/>
      <c r="AA70" s="17"/>
    </row>
    <row r="71" spans="1:27" outlineLevel="4" x14ac:dyDescent="0.25">
      <c r="A71" s="16">
        <v>9.0701999999999998</v>
      </c>
      <c r="B71" s="16" t="s">
        <v>131</v>
      </c>
      <c r="C71" s="16" t="s">
        <v>381</v>
      </c>
      <c r="D71" s="17">
        <f t="shared" si="24"/>
        <v>73</v>
      </c>
      <c r="E71" s="17">
        <f t="shared" si="24"/>
        <v>109</v>
      </c>
      <c r="F71" s="17">
        <f t="shared" si="24"/>
        <v>182</v>
      </c>
      <c r="G71" s="17">
        <v>15</v>
      </c>
      <c r="H71" s="17">
        <v>23</v>
      </c>
      <c r="I71" s="17">
        <v>38</v>
      </c>
      <c r="J71" s="17">
        <v>22</v>
      </c>
      <c r="K71" s="17">
        <v>19</v>
      </c>
      <c r="L71" s="17">
        <v>41</v>
      </c>
      <c r="M71" s="17">
        <v>13</v>
      </c>
      <c r="N71" s="17">
        <v>22</v>
      </c>
      <c r="O71" s="17">
        <v>35</v>
      </c>
      <c r="P71" s="17">
        <v>22</v>
      </c>
      <c r="Q71" s="17">
        <v>45</v>
      </c>
      <c r="R71" s="17">
        <v>67</v>
      </c>
      <c r="S71" s="17"/>
      <c r="T71" s="17"/>
      <c r="U71" s="17"/>
      <c r="V71" s="17">
        <v>1</v>
      </c>
      <c r="W71" s="17"/>
      <c r="X71" s="17">
        <v>1</v>
      </c>
      <c r="Y71" s="17"/>
      <c r="Z71" s="17"/>
      <c r="AA71" s="17"/>
    </row>
    <row r="72" spans="1:27" outlineLevel="4" x14ac:dyDescent="0.25">
      <c r="A72" s="16">
        <v>9.0901999999999994</v>
      </c>
      <c r="B72" s="16" t="s">
        <v>133</v>
      </c>
      <c r="C72" s="16" t="s">
        <v>134</v>
      </c>
      <c r="D72" s="17">
        <f t="shared" si="24"/>
        <v>41</v>
      </c>
      <c r="E72" s="17">
        <f t="shared" si="24"/>
        <v>139</v>
      </c>
      <c r="F72" s="17">
        <f t="shared" si="24"/>
        <v>180</v>
      </c>
      <c r="G72" s="17">
        <v>10</v>
      </c>
      <c r="H72" s="17">
        <v>13</v>
      </c>
      <c r="I72" s="17">
        <v>23</v>
      </c>
      <c r="J72" s="17">
        <v>13</v>
      </c>
      <c r="K72" s="17">
        <v>29</v>
      </c>
      <c r="L72" s="17">
        <v>42</v>
      </c>
      <c r="M72" s="17">
        <v>7</v>
      </c>
      <c r="N72" s="17">
        <v>41</v>
      </c>
      <c r="O72" s="17">
        <v>48</v>
      </c>
      <c r="P72" s="17">
        <v>11</v>
      </c>
      <c r="Q72" s="17">
        <v>56</v>
      </c>
      <c r="R72" s="17">
        <v>67</v>
      </c>
      <c r="S72" s="17"/>
      <c r="T72" s="17"/>
      <c r="U72" s="17"/>
      <c r="V72" s="17"/>
      <c r="W72" s="17"/>
      <c r="X72" s="17"/>
      <c r="Y72" s="17"/>
      <c r="Z72" s="17"/>
      <c r="AA72" s="17"/>
    </row>
    <row r="73" spans="1:27" s="14" customFormat="1" outlineLevel="1" x14ac:dyDescent="0.25">
      <c r="A73" s="222" t="s">
        <v>135</v>
      </c>
      <c r="B73" s="222"/>
      <c r="C73" s="222"/>
      <c r="D73" s="18">
        <f t="shared" ref="D73:AA73" si="25">SUBTOTAL(9,D76:D101)</f>
        <v>553</v>
      </c>
      <c r="E73" s="18">
        <f t="shared" si="25"/>
        <v>1117</v>
      </c>
      <c r="F73" s="18">
        <f t="shared" si="25"/>
        <v>1670</v>
      </c>
      <c r="G73" s="18">
        <f t="shared" si="25"/>
        <v>141</v>
      </c>
      <c r="H73" s="18">
        <f t="shared" si="25"/>
        <v>248</v>
      </c>
      <c r="I73" s="18">
        <f t="shared" si="25"/>
        <v>389</v>
      </c>
      <c r="J73" s="18">
        <f t="shared" si="25"/>
        <v>169</v>
      </c>
      <c r="K73" s="18">
        <f t="shared" si="25"/>
        <v>325</v>
      </c>
      <c r="L73" s="18">
        <f t="shared" si="25"/>
        <v>494</v>
      </c>
      <c r="M73" s="18">
        <f t="shared" si="25"/>
        <v>91</v>
      </c>
      <c r="N73" s="18">
        <f t="shared" si="25"/>
        <v>171</v>
      </c>
      <c r="O73" s="18">
        <f t="shared" si="25"/>
        <v>262</v>
      </c>
      <c r="P73" s="18">
        <f t="shared" si="25"/>
        <v>150</v>
      </c>
      <c r="Q73" s="18">
        <f t="shared" si="25"/>
        <v>365</v>
      </c>
      <c r="R73" s="18">
        <f t="shared" si="25"/>
        <v>515</v>
      </c>
      <c r="S73" s="18">
        <f t="shared" si="25"/>
        <v>0</v>
      </c>
      <c r="T73" s="18">
        <f t="shared" si="25"/>
        <v>0</v>
      </c>
      <c r="U73" s="18">
        <f t="shared" si="25"/>
        <v>0</v>
      </c>
      <c r="V73" s="18">
        <f t="shared" si="25"/>
        <v>2</v>
      </c>
      <c r="W73" s="18">
        <f t="shared" si="25"/>
        <v>8</v>
      </c>
      <c r="X73" s="18">
        <f t="shared" si="25"/>
        <v>10</v>
      </c>
      <c r="Y73" s="18">
        <f t="shared" si="25"/>
        <v>0</v>
      </c>
      <c r="Z73" s="18">
        <f t="shared" si="25"/>
        <v>0</v>
      </c>
      <c r="AA73" s="18">
        <f t="shared" si="25"/>
        <v>0</v>
      </c>
    </row>
    <row r="74" spans="1:27" s="14" customFormat="1" outlineLevel="2" x14ac:dyDescent="0.25">
      <c r="A74" s="149" t="s">
        <v>38</v>
      </c>
      <c r="B74" s="149"/>
      <c r="C74" s="149"/>
      <c r="D74" s="15">
        <f t="shared" ref="D74:AA74" si="26">SUBTOTAL(9,D76:D101)</f>
        <v>553</v>
      </c>
      <c r="E74" s="15">
        <f t="shared" si="26"/>
        <v>1117</v>
      </c>
      <c r="F74" s="15">
        <f t="shared" si="26"/>
        <v>1670</v>
      </c>
      <c r="G74" s="15">
        <f t="shared" si="26"/>
        <v>141</v>
      </c>
      <c r="H74" s="15">
        <f t="shared" si="26"/>
        <v>248</v>
      </c>
      <c r="I74" s="15">
        <f t="shared" si="26"/>
        <v>389</v>
      </c>
      <c r="J74" s="15">
        <f t="shared" si="26"/>
        <v>169</v>
      </c>
      <c r="K74" s="15">
        <f t="shared" si="26"/>
        <v>325</v>
      </c>
      <c r="L74" s="15">
        <f t="shared" si="26"/>
        <v>494</v>
      </c>
      <c r="M74" s="15">
        <f t="shared" si="26"/>
        <v>91</v>
      </c>
      <c r="N74" s="15">
        <f t="shared" si="26"/>
        <v>171</v>
      </c>
      <c r="O74" s="15">
        <f t="shared" si="26"/>
        <v>262</v>
      </c>
      <c r="P74" s="15">
        <f t="shared" si="26"/>
        <v>150</v>
      </c>
      <c r="Q74" s="15">
        <f t="shared" si="26"/>
        <v>365</v>
      </c>
      <c r="R74" s="15">
        <f t="shared" si="26"/>
        <v>515</v>
      </c>
      <c r="S74" s="15">
        <f t="shared" si="26"/>
        <v>0</v>
      </c>
      <c r="T74" s="15">
        <f t="shared" si="26"/>
        <v>0</v>
      </c>
      <c r="U74" s="15">
        <f t="shared" si="26"/>
        <v>0</v>
      </c>
      <c r="V74" s="15">
        <f t="shared" si="26"/>
        <v>2</v>
      </c>
      <c r="W74" s="15">
        <f t="shared" si="26"/>
        <v>8</v>
      </c>
      <c r="X74" s="15">
        <f t="shared" si="26"/>
        <v>10</v>
      </c>
      <c r="Y74" s="15">
        <f t="shared" si="26"/>
        <v>0</v>
      </c>
      <c r="Z74" s="15">
        <f t="shared" si="26"/>
        <v>0</v>
      </c>
      <c r="AA74" s="15">
        <f t="shared" si="26"/>
        <v>0</v>
      </c>
    </row>
    <row r="75" spans="1:27" s="14" customFormat="1" outlineLevel="3" x14ac:dyDescent="0.25">
      <c r="A75" s="147" t="s">
        <v>136</v>
      </c>
      <c r="B75" s="147"/>
      <c r="C75" s="147"/>
      <c r="D75" s="15">
        <f t="shared" ref="D75:AA75" si="27">SUBTOTAL(9,D76:D79)</f>
        <v>33</v>
      </c>
      <c r="E75" s="15">
        <f t="shared" si="27"/>
        <v>346</v>
      </c>
      <c r="F75" s="15">
        <f t="shared" si="27"/>
        <v>379</v>
      </c>
      <c r="G75" s="15">
        <f t="shared" si="27"/>
        <v>4</v>
      </c>
      <c r="H75" s="15">
        <f t="shared" si="27"/>
        <v>58</v>
      </c>
      <c r="I75" s="15">
        <f t="shared" si="27"/>
        <v>62</v>
      </c>
      <c r="J75" s="15">
        <f t="shared" si="27"/>
        <v>7</v>
      </c>
      <c r="K75" s="15">
        <f t="shared" si="27"/>
        <v>73</v>
      </c>
      <c r="L75" s="15">
        <f t="shared" si="27"/>
        <v>80</v>
      </c>
      <c r="M75" s="15">
        <f t="shared" si="27"/>
        <v>6</v>
      </c>
      <c r="N75" s="15">
        <f t="shared" si="27"/>
        <v>59</v>
      </c>
      <c r="O75" s="15">
        <f t="shared" si="27"/>
        <v>65</v>
      </c>
      <c r="P75" s="15">
        <f t="shared" si="27"/>
        <v>16</v>
      </c>
      <c r="Q75" s="15">
        <f t="shared" si="27"/>
        <v>152</v>
      </c>
      <c r="R75" s="15">
        <f t="shared" si="27"/>
        <v>168</v>
      </c>
      <c r="S75" s="15">
        <f t="shared" si="27"/>
        <v>0</v>
      </c>
      <c r="T75" s="15">
        <f t="shared" si="27"/>
        <v>0</v>
      </c>
      <c r="U75" s="15">
        <f t="shared" si="27"/>
        <v>0</v>
      </c>
      <c r="V75" s="15">
        <f t="shared" si="27"/>
        <v>0</v>
      </c>
      <c r="W75" s="15">
        <f t="shared" si="27"/>
        <v>4</v>
      </c>
      <c r="X75" s="15">
        <f t="shared" si="27"/>
        <v>4</v>
      </c>
      <c r="Y75" s="15">
        <f t="shared" si="27"/>
        <v>0</v>
      </c>
      <c r="Z75" s="15">
        <f t="shared" si="27"/>
        <v>0</v>
      </c>
      <c r="AA75" s="15">
        <f t="shared" si="27"/>
        <v>0</v>
      </c>
    </row>
    <row r="76" spans="1:27" outlineLevel="4" x14ac:dyDescent="0.25">
      <c r="A76" s="16">
        <v>13.120200000000001</v>
      </c>
      <c r="B76" s="16" t="s">
        <v>137</v>
      </c>
      <c r="C76" s="16" t="s">
        <v>138</v>
      </c>
      <c r="D76" s="17">
        <f t="shared" si="24"/>
        <v>11</v>
      </c>
      <c r="E76" s="17">
        <f t="shared" si="24"/>
        <v>41</v>
      </c>
      <c r="F76" s="17">
        <f t="shared" si="24"/>
        <v>52</v>
      </c>
      <c r="G76" s="17">
        <v>1</v>
      </c>
      <c r="H76" s="17">
        <v>7</v>
      </c>
      <c r="I76" s="17">
        <v>8</v>
      </c>
      <c r="J76" s="17">
        <v>3</v>
      </c>
      <c r="K76" s="17">
        <v>10</v>
      </c>
      <c r="L76" s="17">
        <v>13</v>
      </c>
      <c r="M76" s="17">
        <v>1</v>
      </c>
      <c r="N76" s="17">
        <v>8</v>
      </c>
      <c r="O76" s="17">
        <v>9</v>
      </c>
      <c r="P76" s="17">
        <v>6</v>
      </c>
      <c r="Q76" s="17">
        <v>16</v>
      </c>
      <c r="R76" s="17">
        <v>22</v>
      </c>
      <c r="S76" s="17"/>
      <c r="T76" s="17"/>
      <c r="U76" s="17"/>
      <c r="V76" s="17"/>
      <c r="W76" s="17"/>
      <c r="X76" s="17"/>
      <c r="Y76" s="17"/>
      <c r="Z76" s="17"/>
      <c r="AA76" s="17"/>
    </row>
    <row r="77" spans="1:27" outlineLevel="4" x14ac:dyDescent="0.25">
      <c r="A77" s="16">
        <v>13.120200000000001</v>
      </c>
      <c r="B77" s="16" t="s">
        <v>139</v>
      </c>
      <c r="C77" s="16" t="s">
        <v>382</v>
      </c>
      <c r="D77" s="17">
        <f t="shared" si="24"/>
        <v>11</v>
      </c>
      <c r="E77" s="17">
        <f t="shared" si="24"/>
        <v>158</v>
      </c>
      <c r="F77" s="17">
        <f t="shared" si="24"/>
        <v>169</v>
      </c>
      <c r="G77" s="17">
        <v>1</v>
      </c>
      <c r="H77" s="17">
        <v>24</v>
      </c>
      <c r="I77" s="17">
        <v>25</v>
      </c>
      <c r="J77" s="17">
        <v>4</v>
      </c>
      <c r="K77" s="17">
        <v>30</v>
      </c>
      <c r="L77" s="17">
        <v>34</v>
      </c>
      <c r="M77" s="17">
        <v>1</v>
      </c>
      <c r="N77" s="17">
        <v>28</v>
      </c>
      <c r="O77" s="17">
        <v>29</v>
      </c>
      <c r="P77" s="17">
        <v>5</v>
      </c>
      <c r="Q77" s="17">
        <v>73</v>
      </c>
      <c r="R77" s="17">
        <v>78</v>
      </c>
      <c r="S77" s="17"/>
      <c r="T77" s="17"/>
      <c r="U77" s="17"/>
      <c r="V77" s="17"/>
      <c r="W77" s="17">
        <v>3</v>
      </c>
      <c r="X77" s="17">
        <v>3</v>
      </c>
      <c r="Y77" s="17"/>
      <c r="Z77" s="17"/>
      <c r="AA77" s="17"/>
    </row>
    <row r="78" spans="1:27" outlineLevel="4" x14ac:dyDescent="0.25">
      <c r="A78" s="16">
        <v>13.120200000000001</v>
      </c>
      <c r="B78" s="16" t="s">
        <v>141</v>
      </c>
      <c r="C78" s="16" t="s">
        <v>383</v>
      </c>
      <c r="D78" s="17">
        <f t="shared" si="24"/>
        <v>8</v>
      </c>
      <c r="E78" s="17">
        <f t="shared" si="24"/>
        <v>63</v>
      </c>
      <c r="F78" s="17">
        <f t="shared" si="24"/>
        <v>71</v>
      </c>
      <c r="G78" s="17">
        <v>2</v>
      </c>
      <c r="H78" s="17">
        <v>15</v>
      </c>
      <c r="I78" s="17">
        <v>17</v>
      </c>
      <c r="J78" s="17"/>
      <c r="K78" s="17">
        <v>11</v>
      </c>
      <c r="L78" s="17">
        <v>11</v>
      </c>
      <c r="M78" s="17">
        <v>3</v>
      </c>
      <c r="N78" s="17">
        <v>7</v>
      </c>
      <c r="O78" s="17">
        <v>10</v>
      </c>
      <c r="P78" s="17">
        <v>3</v>
      </c>
      <c r="Q78" s="17">
        <v>30</v>
      </c>
      <c r="R78" s="17">
        <v>33</v>
      </c>
      <c r="S78" s="17"/>
      <c r="T78" s="17"/>
      <c r="U78" s="17"/>
      <c r="V78" s="17"/>
      <c r="W78" s="17"/>
      <c r="X78" s="17"/>
      <c r="Y78" s="17"/>
      <c r="Z78" s="17"/>
      <c r="AA78" s="17"/>
    </row>
    <row r="79" spans="1:27" outlineLevel="4" x14ac:dyDescent="0.25">
      <c r="A79" s="16">
        <v>13.120200000000001</v>
      </c>
      <c r="B79" s="16" t="s">
        <v>143</v>
      </c>
      <c r="C79" s="16" t="s">
        <v>144</v>
      </c>
      <c r="D79" s="17">
        <f t="shared" si="24"/>
        <v>3</v>
      </c>
      <c r="E79" s="17">
        <f t="shared" si="24"/>
        <v>84</v>
      </c>
      <c r="F79" s="17">
        <f t="shared" si="24"/>
        <v>87</v>
      </c>
      <c r="G79" s="17"/>
      <c r="H79" s="17">
        <v>12</v>
      </c>
      <c r="I79" s="17">
        <v>12</v>
      </c>
      <c r="J79" s="17"/>
      <c r="K79" s="17">
        <v>22</v>
      </c>
      <c r="L79" s="17">
        <v>22</v>
      </c>
      <c r="M79" s="17">
        <v>1</v>
      </c>
      <c r="N79" s="17">
        <v>16</v>
      </c>
      <c r="O79" s="17">
        <v>17</v>
      </c>
      <c r="P79" s="17">
        <v>2</v>
      </c>
      <c r="Q79" s="17">
        <v>33</v>
      </c>
      <c r="R79" s="17">
        <v>35</v>
      </c>
      <c r="S79" s="17"/>
      <c r="T79" s="17"/>
      <c r="U79" s="17"/>
      <c r="V79" s="17"/>
      <c r="W79" s="17">
        <v>1</v>
      </c>
      <c r="X79" s="17">
        <v>1</v>
      </c>
      <c r="Y79" s="17"/>
      <c r="Z79" s="17"/>
      <c r="AA79" s="17"/>
    </row>
    <row r="80" spans="1:27" s="14" customFormat="1" outlineLevel="3" x14ac:dyDescent="0.25">
      <c r="A80" s="147" t="s">
        <v>145</v>
      </c>
      <c r="B80" s="147"/>
      <c r="C80" s="147"/>
      <c r="D80" s="15">
        <f t="shared" ref="D80:AA80" si="28">SUBTOTAL(9,D81:D97)</f>
        <v>515</v>
      </c>
      <c r="E80" s="15">
        <f t="shared" si="28"/>
        <v>694</v>
      </c>
      <c r="F80" s="15">
        <f t="shared" si="28"/>
        <v>1209</v>
      </c>
      <c r="G80" s="15">
        <f t="shared" si="28"/>
        <v>135</v>
      </c>
      <c r="H80" s="15">
        <f t="shared" si="28"/>
        <v>181</v>
      </c>
      <c r="I80" s="15">
        <f t="shared" si="28"/>
        <v>316</v>
      </c>
      <c r="J80" s="15">
        <f t="shared" si="28"/>
        <v>160</v>
      </c>
      <c r="K80" s="15">
        <f t="shared" si="28"/>
        <v>228</v>
      </c>
      <c r="L80" s="15">
        <f t="shared" si="28"/>
        <v>388</v>
      </c>
      <c r="M80" s="15">
        <f t="shared" si="28"/>
        <v>85</v>
      </c>
      <c r="N80" s="15">
        <f t="shared" si="28"/>
        <v>97</v>
      </c>
      <c r="O80" s="15">
        <f t="shared" si="28"/>
        <v>182</v>
      </c>
      <c r="P80" s="15">
        <f t="shared" si="28"/>
        <v>133</v>
      </c>
      <c r="Q80" s="15">
        <f t="shared" si="28"/>
        <v>185</v>
      </c>
      <c r="R80" s="15">
        <f t="shared" si="28"/>
        <v>318</v>
      </c>
      <c r="S80" s="15">
        <f t="shared" si="28"/>
        <v>0</v>
      </c>
      <c r="T80" s="15">
        <f t="shared" si="28"/>
        <v>0</v>
      </c>
      <c r="U80" s="15">
        <f t="shared" si="28"/>
        <v>0</v>
      </c>
      <c r="V80" s="15">
        <f t="shared" si="28"/>
        <v>2</v>
      </c>
      <c r="W80" s="15">
        <f t="shared" si="28"/>
        <v>3</v>
      </c>
      <c r="X80" s="15">
        <f t="shared" si="28"/>
        <v>5</v>
      </c>
      <c r="Y80" s="15">
        <f t="shared" si="28"/>
        <v>0</v>
      </c>
      <c r="Z80" s="15">
        <f t="shared" si="28"/>
        <v>0</v>
      </c>
      <c r="AA80" s="15">
        <f t="shared" si="28"/>
        <v>0</v>
      </c>
    </row>
    <row r="81" spans="1:27" outlineLevel="4" x14ac:dyDescent="0.25">
      <c r="A81" s="16">
        <v>13.1205</v>
      </c>
      <c r="B81" s="16" t="s">
        <v>146</v>
      </c>
      <c r="C81" s="16" t="s">
        <v>384</v>
      </c>
      <c r="D81" s="17">
        <f t="shared" si="24"/>
        <v>13</v>
      </c>
      <c r="E81" s="17">
        <f t="shared" si="24"/>
        <v>50</v>
      </c>
      <c r="F81" s="17">
        <f t="shared" si="24"/>
        <v>63</v>
      </c>
      <c r="G81" s="17">
        <v>1</v>
      </c>
      <c r="H81" s="17">
        <v>22</v>
      </c>
      <c r="I81" s="17">
        <v>23</v>
      </c>
      <c r="J81" s="17">
        <v>7</v>
      </c>
      <c r="K81" s="17">
        <v>12</v>
      </c>
      <c r="L81" s="17">
        <v>19</v>
      </c>
      <c r="M81" s="17"/>
      <c r="N81" s="17">
        <v>8</v>
      </c>
      <c r="O81" s="17">
        <v>8</v>
      </c>
      <c r="P81" s="17">
        <v>5</v>
      </c>
      <c r="Q81" s="17">
        <v>7</v>
      </c>
      <c r="R81" s="17">
        <v>12</v>
      </c>
      <c r="S81" s="17"/>
      <c r="T81" s="17"/>
      <c r="U81" s="17"/>
      <c r="V81" s="17"/>
      <c r="W81" s="17">
        <v>1</v>
      </c>
      <c r="X81" s="17">
        <v>1</v>
      </c>
      <c r="Y81" s="17"/>
      <c r="Z81" s="17"/>
      <c r="AA81" s="17"/>
    </row>
    <row r="82" spans="1:27" outlineLevel="4" x14ac:dyDescent="0.25">
      <c r="A82" s="16">
        <v>13.1205</v>
      </c>
      <c r="B82" s="16" t="s">
        <v>148</v>
      </c>
      <c r="C82" s="16" t="s">
        <v>385</v>
      </c>
      <c r="D82" s="17">
        <f t="shared" si="24"/>
        <v>19</v>
      </c>
      <c r="E82" s="17">
        <f t="shared" si="24"/>
        <v>51</v>
      </c>
      <c r="F82" s="17">
        <f t="shared" si="24"/>
        <v>70</v>
      </c>
      <c r="G82" s="17">
        <v>5</v>
      </c>
      <c r="H82" s="17">
        <v>7</v>
      </c>
      <c r="I82" s="17">
        <v>12</v>
      </c>
      <c r="J82" s="17">
        <v>6</v>
      </c>
      <c r="K82" s="17">
        <v>20</v>
      </c>
      <c r="L82" s="17">
        <v>26</v>
      </c>
      <c r="M82" s="17">
        <v>1</v>
      </c>
      <c r="N82" s="17">
        <v>7</v>
      </c>
      <c r="O82" s="17">
        <v>8</v>
      </c>
      <c r="P82" s="17">
        <v>7</v>
      </c>
      <c r="Q82" s="17">
        <v>16</v>
      </c>
      <c r="R82" s="17">
        <v>23</v>
      </c>
      <c r="S82" s="17"/>
      <c r="T82" s="17"/>
      <c r="U82" s="17"/>
      <c r="V82" s="17"/>
      <c r="W82" s="17">
        <v>1</v>
      </c>
      <c r="X82" s="17">
        <v>1</v>
      </c>
      <c r="Y82" s="17"/>
      <c r="Z82" s="17"/>
      <c r="AA82" s="17"/>
    </row>
    <row r="83" spans="1:27" outlineLevel="4" x14ac:dyDescent="0.25">
      <c r="A83" s="16">
        <v>13.1205</v>
      </c>
      <c r="B83" s="16" t="s">
        <v>150</v>
      </c>
      <c r="C83" s="16" t="s">
        <v>386</v>
      </c>
      <c r="D83" s="17">
        <f t="shared" si="24"/>
        <v>30</v>
      </c>
      <c r="E83" s="17">
        <f t="shared" si="24"/>
        <v>48</v>
      </c>
      <c r="F83" s="17">
        <f t="shared" si="24"/>
        <v>78</v>
      </c>
      <c r="G83" s="17">
        <v>5</v>
      </c>
      <c r="H83" s="17">
        <v>11</v>
      </c>
      <c r="I83" s="17">
        <v>16</v>
      </c>
      <c r="J83" s="17">
        <v>16</v>
      </c>
      <c r="K83" s="17">
        <v>17</v>
      </c>
      <c r="L83" s="17">
        <v>33</v>
      </c>
      <c r="M83" s="17">
        <v>4</v>
      </c>
      <c r="N83" s="17">
        <v>4</v>
      </c>
      <c r="O83" s="17">
        <v>8</v>
      </c>
      <c r="P83" s="17">
        <v>5</v>
      </c>
      <c r="Q83" s="17">
        <v>16</v>
      </c>
      <c r="R83" s="17">
        <v>21</v>
      </c>
      <c r="S83" s="17"/>
      <c r="T83" s="17"/>
      <c r="U83" s="17"/>
      <c r="V83" s="17"/>
      <c r="W83" s="17"/>
      <c r="X83" s="17"/>
      <c r="Y83" s="17"/>
      <c r="Z83" s="17"/>
      <c r="AA83" s="17"/>
    </row>
    <row r="84" spans="1:27" outlineLevel="4" x14ac:dyDescent="0.25">
      <c r="A84" s="16">
        <v>13.1205</v>
      </c>
      <c r="B84" s="16" t="s">
        <v>152</v>
      </c>
      <c r="C84" s="16" t="s">
        <v>387</v>
      </c>
      <c r="D84" s="17">
        <f t="shared" si="24"/>
        <v>2</v>
      </c>
      <c r="E84" s="17">
        <f t="shared" si="24"/>
        <v>16</v>
      </c>
      <c r="F84" s="17">
        <f t="shared" si="24"/>
        <v>18</v>
      </c>
      <c r="G84" s="17"/>
      <c r="H84" s="17"/>
      <c r="I84" s="17"/>
      <c r="J84" s="17"/>
      <c r="K84" s="17">
        <v>6</v>
      </c>
      <c r="L84" s="17">
        <v>6</v>
      </c>
      <c r="M84" s="17"/>
      <c r="N84" s="17">
        <v>5</v>
      </c>
      <c r="O84" s="17">
        <v>5</v>
      </c>
      <c r="P84" s="17">
        <v>1</v>
      </c>
      <c r="Q84" s="17">
        <v>5</v>
      </c>
      <c r="R84" s="17">
        <v>6</v>
      </c>
      <c r="S84" s="17"/>
      <c r="T84" s="17"/>
      <c r="U84" s="17"/>
      <c r="V84" s="17">
        <v>1</v>
      </c>
      <c r="W84" s="17"/>
      <c r="X84" s="17">
        <v>1</v>
      </c>
      <c r="Y84" s="17"/>
      <c r="Z84" s="17"/>
      <c r="AA84" s="17"/>
    </row>
    <row r="85" spans="1:27" outlineLevel="4" x14ac:dyDescent="0.25">
      <c r="A85" s="16">
        <v>13.1205</v>
      </c>
      <c r="B85" s="16" t="s">
        <v>154</v>
      </c>
      <c r="C85" s="16" t="s">
        <v>155</v>
      </c>
      <c r="D85" s="17">
        <f t="shared" si="24"/>
        <v>17</v>
      </c>
      <c r="E85" s="17">
        <f t="shared" si="24"/>
        <v>19</v>
      </c>
      <c r="F85" s="17">
        <f t="shared" si="24"/>
        <v>36</v>
      </c>
      <c r="G85" s="17">
        <v>5</v>
      </c>
      <c r="H85" s="17">
        <v>5</v>
      </c>
      <c r="I85" s="17">
        <v>10</v>
      </c>
      <c r="J85" s="17">
        <v>8</v>
      </c>
      <c r="K85" s="17">
        <v>8</v>
      </c>
      <c r="L85" s="17">
        <v>16</v>
      </c>
      <c r="M85" s="17">
        <v>1</v>
      </c>
      <c r="N85" s="17">
        <v>4</v>
      </c>
      <c r="O85" s="17">
        <v>5</v>
      </c>
      <c r="P85" s="17">
        <v>3</v>
      </c>
      <c r="Q85" s="17">
        <v>2</v>
      </c>
      <c r="R85" s="17">
        <v>5</v>
      </c>
      <c r="S85" s="17"/>
      <c r="T85" s="17"/>
      <c r="U85" s="17"/>
      <c r="V85" s="17"/>
      <c r="W85" s="17"/>
      <c r="X85" s="17"/>
      <c r="Y85" s="17"/>
      <c r="Z85" s="17"/>
      <c r="AA85" s="17"/>
    </row>
    <row r="86" spans="1:27" outlineLevel="4" x14ac:dyDescent="0.25">
      <c r="A86" s="16">
        <v>13.1205</v>
      </c>
      <c r="B86" s="16" t="s">
        <v>156</v>
      </c>
      <c r="C86" s="16" t="s">
        <v>157</v>
      </c>
      <c r="D86" s="17">
        <f t="shared" si="24"/>
        <v>9</v>
      </c>
      <c r="E86" s="17">
        <f t="shared" si="24"/>
        <v>12</v>
      </c>
      <c r="F86" s="17">
        <f t="shared" si="24"/>
        <v>21</v>
      </c>
      <c r="G86" s="17">
        <v>2</v>
      </c>
      <c r="H86" s="17"/>
      <c r="I86" s="17">
        <v>2</v>
      </c>
      <c r="J86" s="17">
        <v>7</v>
      </c>
      <c r="K86" s="17">
        <v>11</v>
      </c>
      <c r="L86" s="17">
        <v>18</v>
      </c>
      <c r="M86" s="17"/>
      <c r="N86" s="17">
        <v>1</v>
      </c>
      <c r="O86" s="17">
        <v>1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outlineLevel="4" x14ac:dyDescent="0.25">
      <c r="A87" s="16">
        <v>13.1205</v>
      </c>
      <c r="B87" s="16" t="s">
        <v>158</v>
      </c>
      <c r="C87" s="16" t="s">
        <v>388</v>
      </c>
      <c r="D87" s="17">
        <f t="shared" si="24"/>
        <v>107</v>
      </c>
      <c r="E87" s="17">
        <f t="shared" si="24"/>
        <v>65</v>
      </c>
      <c r="F87" s="17">
        <f t="shared" si="24"/>
        <v>172</v>
      </c>
      <c r="G87" s="17">
        <v>25</v>
      </c>
      <c r="H87" s="17">
        <v>26</v>
      </c>
      <c r="I87" s="17">
        <v>51</v>
      </c>
      <c r="J87" s="17">
        <v>25</v>
      </c>
      <c r="K87" s="17">
        <v>11</v>
      </c>
      <c r="L87" s="17">
        <v>36</v>
      </c>
      <c r="M87" s="17">
        <v>23</v>
      </c>
      <c r="N87" s="17">
        <v>9</v>
      </c>
      <c r="O87" s="17">
        <v>32</v>
      </c>
      <c r="P87" s="17">
        <v>34</v>
      </c>
      <c r="Q87" s="17">
        <v>19</v>
      </c>
      <c r="R87" s="17">
        <v>53</v>
      </c>
      <c r="S87" s="17"/>
      <c r="T87" s="17"/>
      <c r="U87" s="17"/>
      <c r="V87" s="17"/>
      <c r="W87" s="17"/>
      <c r="X87" s="17"/>
      <c r="Y87" s="17"/>
      <c r="Z87" s="17"/>
      <c r="AA87" s="17"/>
    </row>
    <row r="88" spans="1:27" outlineLevel="4" x14ac:dyDescent="0.25">
      <c r="A88" s="16">
        <v>13.1205</v>
      </c>
      <c r="B88" s="16" t="s">
        <v>160</v>
      </c>
      <c r="C88" s="16" t="s">
        <v>389</v>
      </c>
      <c r="D88" s="17">
        <f t="shared" si="24"/>
        <v>39</v>
      </c>
      <c r="E88" s="17">
        <f t="shared" si="24"/>
        <v>77</v>
      </c>
      <c r="F88" s="17">
        <f t="shared" si="24"/>
        <v>116</v>
      </c>
      <c r="G88" s="17">
        <v>5</v>
      </c>
      <c r="H88" s="17">
        <v>18</v>
      </c>
      <c r="I88" s="17">
        <v>23</v>
      </c>
      <c r="J88" s="17">
        <v>14</v>
      </c>
      <c r="K88" s="17">
        <v>19</v>
      </c>
      <c r="L88" s="17">
        <v>33</v>
      </c>
      <c r="M88" s="17">
        <v>5</v>
      </c>
      <c r="N88" s="17">
        <v>15</v>
      </c>
      <c r="O88" s="17">
        <v>20</v>
      </c>
      <c r="P88" s="17">
        <v>15</v>
      </c>
      <c r="Q88" s="17">
        <v>24</v>
      </c>
      <c r="R88" s="17">
        <v>39</v>
      </c>
      <c r="S88" s="17"/>
      <c r="T88" s="17"/>
      <c r="U88" s="17"/>
      <c r="V88" s="17"/>
      <c r="W88" s="17">
        <v>1</v>
      </c>
      <c r="X88" s="17">
        <v>1</v>
      </c>
      <c r="Y88" s="17"/>
      <c r="Z88" s="17"/>
      <c r="AA88" s="17"/>
    </row>
    <row r="89" spans="1:27" outlineLevel="4" x14ac:dyDescent="0.25">
      <c r="A89" s="16">
        <v>13.1205</v>
      </c>
      <c r="B89" s="16" t="s">
        <v>162</v>
      </c>
      <c r="C89" s="16" t="s">
        <v>390</v>
      </c>
      <c r="D89" s="17">
        <f t="shared" si="24"/>
        <v>23</v>
      </c>
      <c r="E89" s="17">
        <f t="shared" si="24"/>
        <v>55</v>
      </c>
      <c r="F89" s="17">
        <f t="shared" si="24"/>
        <v>78</v>
      </c>
      <c r="G89" s="17">
        <v>8</v>
      </c>
      <c r="H89" s="17">
        <v>8</v>
      </c>
      <c r="I89" s="17">
        <v>16</v>
      </c>
      <c r="J89" s="17">
        <v>3</v>
      </c>
      <c r="K89" s="17">
        <v>10</v>
      </c>
      <c r="L89" s="17">
        <v>13</v>
      </c>
      <c r="M89" s="17">
        <v>1</v>
      </c>
      <c r="N89" s="17">
        <v>13</v>
      </c>
      <c r="O89" s="17">
        <v>14</v>
      </c>
      <c r="P89" s="17">
        <v>11</v>
      </c>
      <c r="Q89" s="17">
        <v>24</v>
      </c>
      <c r="R89" s="17">
        <v>35</v>
      </c>
      <c r="S89" s="17"/>
      <c r="T89" s="17"/>
      <c r="U89" s="17"/>
      <c r="V89" s="17"/>
      <c r="W89" s="17"/>
      <c r="X89" s="17"/>
      <c r="Y89" s="17"/>
      <c r="Z89" s="17"/>
      <c r="AA89" s="17"/>
    </row>
    <row r="90" spans="1:27" outlineLevel="4" x14ac:dyDescent="0.25">
      <c r="A90" s="16">
        <v>13.1205</v>
      </c>
      <c r="B90" s="16" t="s">
        <v>164</v>
      </c>
      <c r="C90" s="16" t="s">
        <v>391</v>
      </c>
      <c r="D90" s="17">
        <f t="shared" si="24"/>
        <v>3</v>
      </c>
      <c r="E90" s="17">
        <f t="shared" si="24"/>
        <v>15</v>
      </c>
      <c r="F90" s="17">
        <f t="shared" si="24"/>
        <v>18</v>
      </c>
      <c r="G90" s="17">
        <v>1</v>
      </c>
      <c r="H90" s="17">
        <v>6</v>
      </c>
      <c r="I90" s="17">
        <v>7</v>
      </c>
      <c r="J90" s="17"/>
      <c r="K90" s="17">
        <v>6</v>
      </c>
      <c r="L90" s="17">
        <v>6</v>
      </c>
      <c r="M90" s="17">
        <v>1</v>
      </c>
      <c r="N90" s="17"/>
      <c r="O90" s="17">
        <v>1</v>
      </c>
      <c r="P90" s="17">
        <v>1</v>
      </c>
      <c r="Q90" s="17">
        <v>3</v>
      </c>
      <c r="R90" s="17">
        <v>4</v>
      </c>
      <c r="S90" s="17"/>
      <c r="T90" s="17"/>
      <c r="U90" s="17"/>
      <c r="V90" s="17"/>
      <c r="W90" s="17"/>
      <c r="X90" s="17"/>
      <c r="Y90" s="17"/>
      <c r="Z90" s="17"/>
      <c r="AA90" s="17"/>
    </row>
    <row r="91" spans="1:27" outlineLevel="4" x14ac:dyDescent="0.25">
      <c r="A91" s="16">
        <v>13.1205</v>
      </c>
      <c r="B91" s="16" t="s">
        <v>166</v>
      </c>
      <c r="C91" s="16" t="s">
        <v>392</v>
      </c>
      <c r="D91" s="17">
        <f t="shared" si="24"/>
        <v>23</v>
      </c>
      <c r="E91" s="17">
        <f t="shared" si="24"/>
        <v>31</v>
      </c>
      <c r="F91" s="17">
        <f t="shared" si="24"/>
        <v>54</v>
      </c>
      <c r="G91" s="17">
        <v>8</v>
      </c>
      <c r="H91" s="17">
        <v>12</v>
      </c>
      <c r="I91" s="17">
        <v>20</v>
      </c>
      <c r="J91" s="17">
        <v>7</v>
      </c>
      <c r="K91" s="17">
        <v>11</v>
      </c>
      <c r="L91" s="17">
        <v>18</v>
      </c>
      <c r="M91" s="17">
        <v>5</v>
      </c>
      <c r="N91" s="17">
        <v>3</v>
      </c>
      <c r="O91" s="17">
        <v>8</v>
      </c>
      <c r="P91" s="17">
        <v>3</v>
      </c>
      <c r="Q91" s="17">
        <v>5</v>
      </c>
      <c r="R91" s="17">
        <v>8</v>
      </c>
      <c r="S91" s="17"/>
      <c r="T91" s="17"/>
      <c r="U91" s="17"/>
      <c r="V91" s="17"/>
      <c r="W91" s="17"/>
      <c r="X91" s="17"/>
      <c r="Y91" s="17"/>
      <c r="Z91" s="17"/>
      <c r="AA91" s="17"/>
    </row>
    <row r="92" spans="1:27" outlineLevel="4" x14ac:dyDescent="0.25">
      <c r="A92" s="16">
        <v>13.1205</v>
      </c>
      <c r="B92" s="16" t="s">
        <v>168</v>
      </c>
      <c r="C92" s="16" t="s">
        <v>393</v>
      </c>
      <c r="D92" s="17">
        <f t="shared" si="24"/>
        <v>39</v>
      </c>
      <c r="E92" s="17">
        <f t="shared" si="24"/>
        <v>34</v>
      </c>
      <c r="F92" s="17">
        <f t="shared" si="24"/>
        <v>73</v>
      </c>
      <c r="G92" s="17">
        <v>10</v>
      </c>
      <c r="H92" s="17">
        <v>5</v>
      </c>
      <c r="I92" s="17">
        <v>15</v>
      </c>
      <c r="J92" s="17">
        <v>5</v>
      </c>
      <c r="K92" s="17">
        <v>16</v>
      </c>
      <c r="L92" s="17">
        <v>21</v>
      </c>
      <c r="M92" s="17">
        <v>9</v>
      </c>
      <c r="N92" s="17">
        <v>3</v>
      </c>
      <c r="O92" s="17">
        <v>12</v>
      </c>
      <c r="P92" s="17">
        <v>14</v>
      </c>
      <c r="Q92" s="17">
        <v>10</v>
      </c>
      <c r="R92" s="17">
        <v>24</v>
      </c>
      <c r="S92" s="17"/>
      <c r="T92" s="17"/>
      <c r="U92" s="17"/>
      <c r="V92" s="17">
        <v>1</v>
      </c>
      <c r="W92" s="17"/>
      <c r="X92" s="17">
        <v>1</v>
      </c>
      <c r="Y92" s="17"/>
      <c r="Z92" s="17"/>
      <c r="AA92" s="17"/>
    </row>
    <row r="93" spans="1:27" outlineLevel="4" x14ac:dyDescent="0.25">
      <c r="A93" s="16">
        <v>13.1205</v>
      </c>
      <c r="B93" s="16" t="s">
        <v>170</v>
      </c>
      <c r="C93" s="16" t="s">
        <v>394</v>
      </c>
      <c r="D93" s="17">
        <f t="shared" si="24"/>
        <v>35</v>
      </c>
      <c r="E93" s="17">
        <f t="shared" si="24"/>
        <v>46</v>
      </c>
      <c r="F93" s="17">
        <f t="shared" si="24"/>
        <v>81</v>
      </c>
      <c r="G93" s="17">
        <v>9</v>
      </c>
      <c r="H93" s="17">
        <v>17</v>
      </c>
      <c r="I93" s="17">
        <v>26</v>
      </c>
      <c r="J93" s="17">
        <v>14</v>
      </c>
      <c r="K93" s="17">
        <v>11</v>
      </c>
      <c r="L93" s="17">
        <v>25</v>
      </c>
      <c r="M93" s="17">
        <v>8</v>
      </c>
      <c r="N93" s="17">
        <v>8</v>
      </c>
      <c r="O93" s="17">
        <v>16</v>
      </c>
      <c r="P93" s="17">
        <v>4</v>
      </c>
      <c r="Q93" s="17">
        <v>10</v>
      </c>
      <c r="R93" s="17">
        <v>14</v>
      </c>
      <c r="S93" s="17"/>
      <c r="T93" s="17"/>
      <c r="U93" s="17"/>
      <c r="V93" s="17"/>
      <c r="W93" s="17"/>
      <c r="X93" s="17"/>
      <c r="Y93" s="17"/>
      <c r="Z93" s="17"/>
      <c r="AA93" s="17"/>
    </row>
    <row r="94" spans="1:27" outlineLevel="4" x14ac:dyDescent="0.25">
      <c r="A94" s="16">
        <v>13.1205</v>
      </c>
      <c r="B94" s="16" t="s">
        <v>172</v>
      </c>
      <c r="C94" s="16" t="s">
        <v>395</v>
      </c>
      <c r="D94" s="17">
        <f t="shared" si="24"/>
        <v>48</v>
      </c>
      <c r="E94" s="17">
        <f t="shared" si="24"/>
        <v>30</v>
      </c>
      <c r="F94" s="17">
        <f t="shared" si="24"/>
        <v>78</v>
      </c>
      <c r="G94" s="17">
        <v>14</v>
      </c>
      <c r="H94" s="17">
        <v>8</v>
      </c>
      <c r="I94" s="17">
        <v>22</v>
      </c>
      <c r="J94" s="17">
        <v>14</v>
      </c>
      <c r="K94" s="17">
        <v>17</v>
      </c>
      <c r="L94" s="17">
        <v>31</v>
      </c>
      <c r="M94" s="17">
        <v>7</v>
      </c>
      <c r="N94" s="17">
        <v>1</v>
      </c>
      <c r="O94" s="17">
        <v>8</v>
      </c>
      <c r="P94" s="17">
        <v>13</v>
      </c>
      <c r="Q94" s="17">
        <v>4</v>
      </c>
      <c r="R94" s="17">
        <v>17</v>
      </c>
      <c r="S94" s="17"/>
      <c r="T94" s="17"/>
      <c r="U94" s="17"/>
      <c r="V94" s="17"/>
      <c r="W94" s="17"/>
      <c r="X94" s="17"/>
      <c r="Y94" s="17"/>
      <c r="Z94" s="17"/>
      <c r="AA94" s="17"/>
    </row>
    <row r="95" spans="1:27" outlineLevel="4" x14ac:dyDescent="0.25">
      <c r="A95" s="16">
        <v>13.1205</v>
      </c>
      <c r="B95" s="16" t="s">
        <v>174</v>
      </c>
      <c r="C95" s="16" t="s">
        <v>396</v>
      </c>
      <c r="D95" s="17">
        <f t="shared" si="24"/>
        <v>20</v>
      </c>
      <c r="E95" s="17">
        <f t="shared" si="24"/>
        <v>50</v>
      </c>
      <c r="F95" s="17">
        <f t="shared" si="24"/>
        <v>70</v>
      </c>
      <c r="G95" s="17">
        <v>11</v>
      </c>
      <c r="H95" s="17">
        <v>13</v>
      </c>
      <c r="I95" s="17">
        <v>24</v>
      </c>
      <c r="J95" s="17">
        <v>4</v>
      </c>
      <c r="K95" s="17">
        <v>17</v>
      </c>
      <c r="L95" s="17">
        <v>21</v>
      </c>
      <c r="M95" s="17">
        <v>3</v>
      </c>
      <c r="N95" s="17">
        <v>5</v>
      </c>
      <c r="O95" s="17">
        <v>8</v>
      </c>
      <c r="P95" s="17">
        <v>2</v>
      </c>
      <c r="Q95" s="17">
        <v>15</v>
      </c>
      <c r="R95" s="17">
        <v>17</v>
      </c>
      <c r="S95" s="17"/>
      <c r="T95" s="17"/>
      <c r="U95" s="17"/>
      <c r="V95" s="17"/>
      <c r="W95" s="17"/>
      <c r="X95" s="17"/>
      <c r="Y95" s="17"/>
      <c r="Z95" s="17"/>
      <c r="AA95" s="17"/>
    </row>
    <row r="96" spans="1:27" outlineLevel="4" x14ac:dyDescent="0.25">
      <c r="A96" s="16">
        <v>13.1205</v>
      </c>
      <c r="B96" s="16" t="s">
        <v>176</v>
      </c>
      <c r="C96" s="16" t="s">
        <v>397</v>
      </c>
      <c r="D96" s="17">
        <f t="shared" si="24"/>
        <v>60</v>
      </c>
      <c r="E96" s="17">
        <f t="shared" si="24"/>
        <v>39</v>
      </c>
      <c r="F96" s="17">
        <f t="shared" si="24"/>
        <v>99</v>
      </c>
      <c r="G96" s="17">
        <v>19</v>
      </c>
      <c r="H96" s="17">
        <v>8</v>
      </c>
      <c r="I96" s="17">
        <v>27</v>
      </c>
      <c r="J96" s="17">
        <v>23</v>
      </c>
      <c r="K96" s="17">
        <v>14</v>
      </c>
      <c r="L96" s="17">
        <v>37</v>
      </c>
      <c r="M96" s="17">
        <v>9</v>
      </c>
      <c r="N96" s="17">
        <v>7</v>
      </c>
      <c r="O96" s="17">
        <v>16</v>
      </c>
      <c r="P96" s="17">
        <v>9</v>
      </c>
      <c r="Q96" s="17">
        <v>10</v>
      </c>
      <c r="R96" s="17">
        <v>19</v>
      </c>
      <c r="S96" s="17"/>
      <c r="T96" s="17"/>
      <c r="U96" s="17"/>
      <c r="V96" s="17"/>
      <c r="W96" s="17"/>
      <c r="X96" s="17"/>
      <c r="Y96" s="17"/>
      <c r="Z96" s="17"/>
      <c r="AA96" s="17"/>
    </row>
    <row r="97" spans="1:27" outlineLevel="4" x14ac:dyDescent="0.25">
      <c r="A97" s="16">
        <v>13.1205</v>
      </c>
      <c r="B97" s="16" t="s">
        <v>178</v>
      </c>
      <c r="C97" s="16" t="s">
        <v>398</v>
      </c>
      <c r="D97" s="17">
        <f t="shared" si="24"/>
        <v>28</v>
      </c>
      <c r="E97" s="17">
        <f t="shared" si="24"/>
        <v>56</v>
      </c>
      <c r="F97" s="17">
        <f t="shared" si="24"/>
        <v>84</v>
      </c>
      <c r="G97" s="17">
        <v>7</v>
      </c>
      <c r="H97" s="17">
        <v>15</v>
      </c>
      <c r="I97" s="17">
        <v>22</v>
      </c>
      <c r="J97" s="17">
        <v>7</v>
      </c>
      <c r="K97" s="17">
        <v>22</v>
      </c>
      <c r="L97" s="17">
        <v>29</v>
      </c>
      <c r="M97" s="17">
        <v>8</v>
      </c>
      <c r="N97" s="17">
        <v>4</v>
      </c>
      <c r="O97" s="17">
        <v>12</v>
      </c>
      <c r="P97" s="17">
        <v>6</v>
      </c>
      <c r="Q97" s="17">
        <v>15</v>
      </c>
      <c r="R97" s="17">
        <v>21</v>
      </c>
      <c r="S97" s="17"/>
      <c r="T97" s="17"/>
      <c r="U97" s="17"/>
      <c r="V97" s="17"/>
      <c r="W97" s="17"/>
      <c r="X97" s="17"/>
      <c r="Y97" s="17"/>
      <c r="Z97" s="17"/>
      <c r="AA97" s="17"/>
    </row>
    <row r="98" spans="1:27" s="14" customFormat="1" outlineLevel="3" x14ac:dyDescent="0.25">
      <c r="A98" s="147" t="s">
        <v>180</v>
      </c>
      <c r="B98" s="147"/>
      <c r="C98" s="147"/>
      <c r="D98" s="15">
        <f t="shared" ref="D98:AA98" si="29">SUBTOTAL(9,D99:D101)</f>
        <v>5</v>
      </c>
      <c r="E98" s="15">
        <f t="shared" si="29"/>
        <v>77</v>
      </c>
      <c r="F98" s="15">
        <f t="shared" si="29"/>
        <v>82</v>
      </c>
      <c r="G98" s="15">
        <f t="shared" si="29"/>
        <v>2</v>
      </c>
      <c r="H98" s="15">
        <f t="shared" si="29"/>
        <v>9</v>
      </c>
      <c r="I98" s="15">
        <f t="shared" si="29"/>
        <v>11</v>
      </c>
      <c r="J98" s="15">
        <f t="shared" si="29"/>
        <v>2</v>
      </c>
      <c r="K98" s="15">
        <f t="shared" si="29"/>
        <v>24</v>
      </c>
      <c r="L98" s="15">
        <f t="shared" si="29"/>
        <v>26</v>
      </c>
      <c r="M98" s="15">
        <f t="shared" si="29"/>
        <v>0</v>
      </c>
      <c r="N98" s="15">
        <f t="shared" si="29"/>
        <v>15</v>
      </c>
      <c r="O98" s="15">
        <f t="shared" si="29"/>
        <v>15</v>
      </c>
      <c r="P98" s="15">
        <f t="shared" si="29"/>
        <v>1</v>
      </c>
      <c r="Q98" s="15">
        <f t="shared" si="29"/>
        <v>28</v>
      </c>
      <c r="R98" s="15">
        <f t="shared" si="29"/>
        <v>29</v>
      </c>
      <c r="S98" s="15">
        <f t="shared" si="29"/>
        <v>0</v>
      </c>
      <c r="T98" s="15">
        <f t="shared" si="29"/>
        <v>0</v>
      </c>
      <c r="U98" s="15">
        <f t="shared" si="29"/>
        <v>0</v>
      </c>
      <c r="V98" s="15">
        <f t="shared" si="29"/>
        <v>0</v>
      </c>
      <c r="W98" s="15">
        <f t="shared" si="29"/>
        <v>1</v>
      </c>
      <c r="X98" s="15">
        <f t="shared" si="29"/>
        <v>1</v>
      </c>
      <c r="Y98" s="15">
        <f t="shared" si="29"/>
        <v>0</v>
      </c>
      <c r="Z98" s="15">
        <f t="shared" si="29"/>
        <v>0</v>
      </c>
      <c r="AA98" s="15">
        <f t="shared" si="29"/>
        <v>0</v>
      </c>
    </row>
    <row r="99" spans="1:27" outlineLevel="4" x14ac:dyDescent="0.25">
      <c r="A99" s="16">
        <v>19.059899999999999</v>
      </c>
      <c r="B99" s="16" t="s">
        <v>183</v>
      </c>
      <c r="C99" s="16" t="s">
        <v>399</v>
      </c>
      <c r="D99" s="17">
        <f t="shared" si="24"/>
        <v>3</v>
      </c>
      <c r="E99" s="17">
        <f t="shared" si="24"/>
        <v>24</v>
      </c>
      <c r="F99" s="17">
        <f t="shared" si="24"/>
        <v>27</v>
      </c>
      <c r="G99" s="17">
        <v>1</v>
      </c>
      <c r="H99" s="17">
        <v>1</v>
      </c>
      <c r="I99" s="17">
        <v>2</v>
      </c>
      <c r="J99" s="17">
        <v>2</v>
      </c>
      <c r="K99" s="17">
        <v>12</v>
      </c>
      <c r="L99" s="17">
        <v>14</v>
      </c>
      <c r="M99" s="17"/>
      <c r="N99" s="17">
        <v>2</v>
      </c>
      <c r="O99" s="17">
        <v>2</v>
      </c>
      <c r="P99" s="17"/>
      <c r="Q99" s="17">
        <v>9</v>
      </c>
      <c r="R99" s="17">
        <v>9</v>
      </c>
      <c r="S99" s="17"/>
      <c r="T99" s="17"/>
      <c r="U99" s="17"/>
      <c r="V99" s="17"/>
      <c r="W99" s="17"/>
      <c r="X99" s="17"/>
      <c r="Y99" s="17"/>
      <c r="Z99" s="17"/>
      <c r="AA99" s="17"/>
    </row>
    <row r="100" spans="1:27" outlineLevel="4" x14ac:dyDescent="0.25">
      <c r="A100" s="16">
        <v>19.070799999999998</v>
      </c>
      <c r="B100" s="16" t="s">
        <v>400</v>
      </c>
      <c r="C100" s="16" t="s">
        <v>401</v>
      </c>
      <c r="D100" s="17">
        <f t="shared" si="24"/>
        <v>1</v>
      </c>
      <c r="E100" s="17">
        <f t="shared" si="24"/>
        <v>10</v>
      </c>
      <c r="F100" s="17">
        <f t="shared" si="24"/>
        <v>11</v>
      </c>
      <c r="G100" s="17">
        <v>1</v>
      </c>
      <c r="H100" s="17"/>
      <c r="I100" s="17">
        <v>1</v>
      </c>
      <c r="J100" s="17"/>
      <c r="K100" s="17">
        <v>1</v>
      </c>
      <c r="L100" s="17">
        <v>1</v>
      </c>
      <c r="M100" s="17"/>
      <c r="N100" s="17">
        <v>1</v>
      </c>
      <c r="O100" s="17">
        <v>1</v>
      </c>
      <c r="P100" s="17"/>
      <c r="Q100" s="17">
        <v>8</v>
      </c>
      <c r="R100" s="17">
        <v>8</v>
      </c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outlineLevel="4" x14ac:dyDescent="0.25">
      <c r="A101" s="16">
        <v>19.070799999999998</v>
      </c>
      <c r="B101" s="16" t="s">
        <v>185</v>
      </c>
      <c r="C101" s="16" t="s">
        <v>401</v>
      </c>
      <c r="D101" s="17">
        <f t="shared" si="24"/>
        <v>1</v>
      </c>
      <c r="E101" s="17">
        <f t="shared" si="24"/>
        <v>43</v>
      </c>
      <c r="F101" s="17">
        <f t="shared" si="24"/>
        <v>44</v>
      </c>
      <c r="G101" s="17"/>
      <c r="H101" s="17">
        <v>8</v>
      </c>
      <c r="I101" s="17">
        <v>8</v>
      </c>
      <c r="J101" s="17"/>
      <c r="K101" s="17">
        <v>11</v>
      </c>
      <c r="L101" s="17">
        <v>11</v>
      </c>
      <c r="M101" s="17"/>
      <c r="N101" s="17">
        <v>12</v>
      </c>
      <c r="O101" s="17">
        <v>12</v>
      </c>
      <c r="P101" s="17">
        <v>1</v>
      </c>
      <c r="Q101" s="17">
        <v>11</v>
      </c>
      <c r="R101" s="17">
        <v>12</v>
      </c>
      <c r="S101" s="17"/>
      <c r="T101" s="17"/>
      <c r="U101" s="17"/>
      <c r="V101" s="17"/>
      <c r="W101" s="17">
        <v>1</v>
      </c>
      <c r="X101" s="17">
        <v>1</v>
      </c>
      <c r="Y101" s="17"/>
      <c r="Z101" s="17"/>
      <c r="AA101" s="17"/>
    </row>
    <row r="102" spans="1:27" s="14" customFormat="1" outlineLevel="1" x14ac:dyDescent="0.25">
      <c r="A102" s="222" t="s">
        <v>187</v>
      </c>
      <c r="B102" s="222"/>
      <c r="C102" s="222"/>
      <c r="D102" s="18">
        <f t="shared" ref="D102:AA102" si="30">SUBTOTAL(9,D105:D128)</f>
        <v>255</v>
      </c>
      <c r="E102" s="18">
        <f t="shared" si="30"/>
        <v>225</v>
      </c>
      <c r="F102" s="18">
        <f t="shared" si="30"/>
        <v>480</v>
      </c>
      <c r="G102" s="18">
        <f t="shared" si="30"/>
        <v>95</v>
      </c>
      <c r="H102" s="18">
        <f t="shared" si="30"/>
        <v>66</v>
      </c>
      <c r="I102" s="18">
        <f t="shared" si="30"/>
        <v>161</v>
      </c>
      <c r="J102" s="18">
        <f t="shared" si="30"/>
        <v>107</v>
      </c>
      <c r="K102" s="18">
        <f t="shared" si="30"/>
        <v>106</v>
      </c>
      <c r="L102" s="18">
        <f t="shared" si="30"/>
        <v>213</v>
      </c>
      <c r="M102" s="18">
        <f t="shared" si="30"/>
        <v>20</v>
      </c>
      <c r="N102" s="18">
        <f t="shared" si="30"/>
        <v>24</v>
      </c>
      <c r="O102" s="18">
        <f t="shared" si="30"/>
        <v>44</v>
      </c>
      <c r="P102" s="18">
        <f t="shared" si="30"/>
        <v>33</v>
      </c>
      <c r="Q102" s="18">
        <f t="shared" si="30"/>
        <v>29</v>
      </c>
      <c r="R102" s="18">
        <f t="shared" si="30"/>
        <v>62</v>
      </c>
      <c r="S102" s="18">
        <f t="shared" si="30"/>
        <v>0</v>
      </c>
      <c r="T102" s="18">
        <f t="shared" si="30"/>
        <v>0</v>
      </c>
      <c r="U102" s="18">
        <f t="shared" si="30"/>
        <v>0</v>
      </c>
      <c r="V102" s="18">
        <f t="shared" si="30"/>
        <v>0</v>
      </c>
      <c r="W102" s="18">
        <f t="shared" si="30"/>
        <v>0</v>
      </c>
      <c r="X102" s="18">
        <f t="shared" si="30"/>
        <v>0</v>
      </c>
      <c r="Y102" s="18">
        <f t="shared" si="30"/>
        <v>0</v>
      </c>
      <c r="Z102" s="18">
        <f t="shared" si="30"/>
        <v>0</v>
      </c>
      <c r="AA102" s="18">
        <f t="shared" si="30"/>
        <v>0</v>
      </c>
    </row>
    <row r="103" spans="1:27" s="14" customFormat="1" outlineLevel="2" x14ac:dyDescent="0.25">
      <c r="A103" s="149" t="s">
        <v>38</v>
      </c>
      <c r="B103" s="149"/>
      <c r="C103" s="149"/>
      <c r="D103" s="15">
        <f t="shared" ref="D103:AA103" si="31">SUBTOTAL(9,D105:D128)</f>
        <v>255</v>
      </c>
      <c r="E103" s="15">
        <f t="shared" si="31"/>
        <v>225</v>
      </c>
      <c r="F103" s="15">
        <f t="shared" si="31"/>
        <v>480</v>
      </c>
      <c r="G103" s="15">
        <f t="shared" si="31"/>
        <v>95</v>
      </c>
      <c r="H103" s="15">
        <f t="shared" si="31"/>
        <v>66</v>
      </c>
      <c r="I103" s="15">
        <f t="shared" si="31"/>
        <v>161</v>
      </c>
      <c r="J103" s="15">
        <f t="shared" si="31"/>
        <v>107</v>
      </c>
      <c r="K103" s="15">
        <f t="shared" si="31"/>
        <v>106</v>
      </c>
      <c r="L103" s="15">
        <f t="shared" si="31"/>
        <v>213</v>
      </c>
      <c r="M103" s="15">
        <f t="shared" si="31"/>
        <v>20</v>
      </c>
      <c r="N103" s="15">
        <f t="shared" si="31"/>
        <v>24</v>
      </c>
      <c r="O103" s="15">
        <f t="shared" si="31"/>
        <v>44</v>
      </c>
      <c r="P103" s="15">
        <f t="shared" si="31"/>
        <v>33</v>
      </c>
      <c r="Q103" s="15">
        <f t="shared" si="31"/>
        <v>29</v>
      </c>
      <c r="R103" s="15">
        <f t="shared" si="31"/>
        <v>62</v>
      </c>
      <c r="S103" s="15">
        <f t="shared" si="31"/>
        <v>0</v>
      </c>
      <c r="T103" s="15">
        <f t="shared" si="31"/>
        <v>0</v>
      </c>
      <c r="U103" s="15">
        <f t="shared" si="31"/>
        <v>0</v>
      </c>
      <c r="V103" s="15">
        <f t="shared" si="31"/>
        <v>0</v>
      </c>
      <c r="W103" s="15">
        <f t="shared" si="31"/>
        <v>0</v>
      </c>
      <c r="X103" s="15">
        <f t="shared" si="31"/>
        <v>0</v>
      </c>
      <c r="Y103" s="15">
        <f t="shared" si="31"/>
        <v>0</v>
      </c>
      <c r="Z103" s="15">
        <f t="shared" si="31"/>
        <v>0</v>
      </c>
      <c r="AA103" s="15">
        <f t="shared" si="31"/>
        <v>0</v>
      </c>
    </row>
    <row r="104" spans="1:27" s="14" customFormat="1" outlineLevel="3" x14ac:dyDescent="0.25">
      <c r="A104" s="147" t="s">
        <v>51</v>
      </c>
      <c r="B104" s="147"/>
      <c r="C104" s="147"/>
      <c r="D104" s="15">
        <f t="shared" ref="D104:AA104" si="32">SUBTOTAL(9,D105:D105)</f>
        <v>114</v>
      </c>
      <c r="E104" s="15">
        <f t="shared" si="32"/>
        <v>148</v>
      </c>
      <c r="F104" s="15">
        <f t="shared" si="32"/>
        <v>262</v>
      </c>
      <c r="G104" s="15">
        <f t="shared" si="32"/>
        <v>27</v>
      </c>
      <c r="H104" s="15">
        <f t="shared" si="32"/>
        <v>39</v>
      </c>
      <c r="I104" s="15">
        <f t="shared" si="32"/>
        <v>66</v>
      </c>
      <c r="J104" s="15">
        <f t="shared" si="32"/>
        <v>42</v>
      </c>
      <c r="K104" s="15">
        <f t="shared" si="32"/>
        <v>63</v>
      </c>
      <c r="L104" s="15">
        <f t="shared" si="32"/>
        <v>105</v>
      </c>
      <c r="M104" s="15">
        <f t="shared" si="32"/>
        <v>16</v>
      </c>
      <c r="N104" s="15">
        <f t="shared" si="32"/>
        <v>21</v>
      </c>
      <c r="O104" s="15">
        <f t="shared" si="32"/>
        <v>37</v>
      </c>
      <c r="P104" s="15">
        <f t="shared" si="32"/>
        <v>29</v>
      </c>
      <c r="Q104" s="15">
        <f t="shared" si="32"/>
        <v>25</v>
      </c>
      <c r="R104" s="15">
        <f t="shared" si="32"/>
        <v>54</v>
      </c>
      <c r="S104" s="15">
        <f t="shared" si="32"/>
        <v>0</v>
      </c>
      <c r="T104" s="15">
        <f t="shared" si="32"/>
        <v>0</v>
      </c>
      <c r="U104" s="15">
        <f t="shared" si="32"/>
        <v>0</v>
      </c>
      <c r="V104" s="15">
        <f t="shared" si="32"/>
        <v>0</v>
      </c>
      <c r="W104" s="15">
        <f t="shared" si="32"/>
        <v>0</v>
      </c>
      <c r="X104" s="15">
        <f t="shared" si="32"/>
        <v>0</v>
      </c>
      <c r="Y104" s="15">
        <f t="shared" si="32"/>
        <v>0</v>
      </c>
      <c r="Z104" s="15">
        <f t="shared" si="32"/>
        <v>0</v>
      </c>
      <c r="AA104" s="15">
        <f t="shared" si="32"/>
        <v>0</v>
      </c>
    </row>
    <row r="105" spans="1:27" outlineLevel="4" x14ac:dyDescent="0.25">
      <c r="A105" s="16">
        <v>24.010200000000001</v>
      </c>
      <c r="B105" s="16" t="s">
        <v>188</v>
      </c>
      <c r="C105" s="16" t="s">
        <v>189</v>
      </c>
      <c r="D105" s="17">
        <f t="shared" si="24"/>
        <v>114</v>
      </c>
      <c r="E105" s="17">
        <f t="shared" si="24"/>
        <v>148</v>
      </c>
      <c r="F105" s="17">
        <f t="shared" si="24"/>
        <v>262</v>
      </c>
      <c r="G105" s="17">
        <v>27</v>
      </c>
      <c r="H105" s="17">
        <v>39</v>
      </c>
      <c r="I105" s="17">
        <v>66</v>
      </c>
      <c r="J105" s="17">
        <v>42</v>
      </c>
      <c r="K105" s="17">
        <v>63</v>
      </c>
      <c r="L105" s="17">
        <v>105</v>
      </c>
      <c r="M105" s="17">
        <v>16</v>
      </c>
      <c r="N105" s="17">
        <v>21</v>
      </c>
      <c r="O105" s="17">
        <v>37</v>
      </c>
      <c r="P105" s="17">
        <v>29</v>
      </c>
      <c r="Q105" s="17">
        <v>25</v>
      </c>
      <c r="R105" s="17">
        <v>54</v>
      </c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s="14" customFormat="1" outlineLevel="3" x14ac:dyDescent="0.25">
      <c r="A106" s="147" t="s">
        <v>190</v>
      </c>
      <c r="B106" s="147"/>
      <c r="C106" s="147"/>
      <c r="D106" s="15">
        <f t="shared" ref="D106:AA106" si="33">SUBTOTAL(9,D107:D111)</f>
        <v>32</v>
      </c>
      <c r="E106" s="15">
        <f t="shared" si="33"/>
        <v>42</v>
      </c>
      <c r="F106" s="15">
        <f t="shared" si="33"/>
        <v>74</v>
      </c>
      <c r="G106" s="15">
        <f t="shared" si="33"/>
        <v>10</v>
      </c>
      <c r="H106" s="15">
        <f t="shared" si="33"/>
        <v>10</v>
      </c>
      <c r="I106" s="15">
        <f t="shared" si="33"/>
        <v>20</v>
      </c>
      <c r="J106" s="15">
        <f t="shared" si="33"/>
        <v>20</v>
      </c>
      <c r="K106" s="15">
        <f t="shared" si="33"/>
        <v>30</v>
      </c>
      <c r="L106" s="15">
        <f t="shared" si="33"/>
        <v>50</v>
      </c>
      <c r="M106" s="15">
        <f t="shared" si="33"/>
        <v>2</v>
      </c>
      <c r="N106" s="15">
        <f t="shared" si="33"/>
        <v>2</v>
      </c>
      <c r="O106" s="15">
        <f t="shared" si="33"/>
        <v>4</v>
      </c>
      <c r="P106" s="15">
        <f t="shared" si="33"/>
        <v>0</v>
      </c>
      <c r="Q106" s="15">
        <f t="shared" si="33"/>
        <v>0</v>
      </c>
      <c r="R106" s="15">
        <f t="shared" si="33"/>
        <v>0</v>
      </c>
      <c r="S106" s="15">
        <f t="shared" si="33"/>
        <v>0</v>
      </c>
      <c r="T106" s="15">
        <f t="shared" si="33"/>
        <v>0</v>
      </c>
      <c r="U106" s="15">
        <f t="shared" si="33"/>
        <v>0</v>
      </c>
      <c r="V106" s="15">
        <f t="shared" si="33"/>
        <v>0</v>
      </c>
      <c r="W106" s="15">
        <f t="shared" si="33"/>
        <v>0</v>
      </c>
      <c r="X106" s="15">
        <f t="shared" si="33"/>
        <v>0</v>
      </c>
      <c r="Y106" s="15">
        <f t="shared" si="33"/>
        <v>0</v>
      </c>
      <c r="Z106" s="15">
        <f t="shared" si="33"/>
        <v>0</v>
      </c>
      <c r="AA106" s="15">
        <f t="shared" si="33"/>
        <v>0</v>
      </c>
    </row>
    <row r="107" spans="1:27" outlineLevel="4" x14ac:dyDescent="0.25">
      <c r="A107" s="16">
        <v>13</v>
      </c>
      <c r="B107" s="16" t="s">
        <v>199</v>
      </c>
      <c r="C107" s="16" t="s">
        <v>200</v>
      </c>
      <c r="D107" s="17">
        <f t="shared" si="24"/>
        <v>13</v>
      </c>
      <c r="E107" s="17">
        <f t="shared" si="24"/>
        <v>12</v>
      </c>
      <c r="F107" s="17">
        <f t="shared" si="24"/>
        <v>25</v>
      </c>
      <c r="G107" s="17">
        <v>3</v>
      </c>
      <c r="H107" s="17">
        <v>2</v>
      </c>
      <c r="I107" s="17">
        <v>5</v>
      </c>
      <c r="J107" s="17">
        <v>10</v>
      </c>
      <c r="K107" s="17">
        <v>10</v>
      </c>
      <c r="L107" s="17">
        <v>20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outlineLevel="4" x14ac:dyDescent="0.25">
      <c r="A108" s="16">
        <v>16</v>
      </c>
      <c r="B108" s="16" t="s">
        <v>197</v>
      </c>
      <c r="C108" s="16" t="s">
        <v>198</v>
      </c>
      <c r="D108" s="17">
        <f t="shared" si="24"/>
        <v>10</v>
      </c>
      <c r="E108" s="17">
        <f t="shared" si="24"/>
        <v>24</v>
      </c>
      <c r="F108" s="17">
        <f t="shared" si="24"/>
        <v>34</v>
      </c>
      <c r="G108" s="17">
        <v>2</v>
      </c>
      <c r="H108" s="17">
        <v>8</v>
      </c>
      <c r="I108" s="17">
        <v>10</v>
      </c>
      <c r="J108" s="17">
        <v>8</v>
      </c>
      <c r="K108" s="17">
        <v>15</v>
      </c>
      <c r="L108" s="17">
        <v>23</v>
      </c>
      <c r="M108" s="17"/>
      <c r="N108" s="17">
        <v>1</v>
      </c>
      <c r="O108" s="17">
        <v>1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outlineLevel="4" x14ac:dyDescent="0.25">
      <c r="A109" s="16">
        <v>24</v>
      </c>
      <c r="B109" s="16" t="s">
        <v>321</v>
      </c>
      <c r="C109" s="16" t="s">
        <v>322</v>
      </c>
      <c r="D109" s="17">
        <f t="shared" si="24"/>
        <v>4</v>
      </c>
      <c r="E109" s="17">
        <f t="shared" si="24"/>
        <v>0</v>
      </c>
      <c r="F109" s="17">
        <f t="shared" si="24"/>
        <v>4</v>
      </c>
      <c r="G109" s="17">
        <v>2</v>
      </c>
      <c r="H109" s="17"/>
      <c r="I109" s="17">
        <v>2</v>
      </c>
      <c r="J109" s="17">
        <v>2</v>
      </c>
      <c r="K109" s="17"/>
      <c r="L109" s="17">
        <v>2</v>
      </c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outlineLevel="4" x14ac:dyDescent="0.25">
      <c r="A110" s="16">
        <v>45</v>
      </c>
      <c r="B110" s="16" t="s">
        <v>191</v>
      </c>
      <c r="C110" s="16" t="s">
        <v>192</v>
      </c>
      <c r="D110" s="17">
        <f t="shared" si="24"/>
        <v>4</v>
      </c>
      <c r="E110" s="17">
        <f t="shared" si="24"/>
        <v>5</v>
      </c>
      <c r="F110" s="17">
        <f t="shared" si="24"/>
        <v>9</v>
      </c>
      <c r="G110" s="17">
        <v>3</v>
      </c>
      <c r="H110" s="17"/>
      <c r="I110" s="17">
        <v>3</v>
      </c>
      <c r="J110" s="17"/>
      <c r="K110" s="17">
        <v>4</v>
      </c>
      <c r="L110" s="17">
        <v>4</v>
      </c>
      <c r="M110" s="17">
        <v>1</v>
      </c>
      <c r="N110" s="17">
        <v>1</v>
      </c>
      <c r="O110" s="17">
        <v>2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outlineLevel="4" x14ac:dyDescent="0.25">
      <c r="A111" s="16">
        <v>52</v>
      </c>
      <c r="B111" s="16" t="s">
        <v>193</v>
      </c>
      <c r="C111" s="16" t="s">
        <v>194</v>
      </c>
      <c r="D111" s="17">
        <f t="shared" si="24"/>
        <v>1</v>
      </c>
      <c r="E111" s="17">
        <f t="shared" si="24"/>
        <v>1</v>
      </c>
      <c r="F111" s="17">
        <f t="shared" si="24"/>
        <v>2</v>
      </c>
      <c r="G111" s="17"/>
      <c r="H111" s="17"/>
      <c r="I111" s="17"/>
      <c r="J111" s="17"/>
      <c r="K111" s="17">
        <v>1</v>
      </c>
      <c r="L111" s="17">
        <v>1</v>
      </c>
      <c r="M111" s="17">
        <v>1</v>
      </c>
      <c r="N111" s="17"/>
      <c r="O111" s="17">
        <v>1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s="14" customFormat="1" outlineLevel="3" x14ac:dyDescent="0.25">
      <c r="A112" s="147" t="s">
        <v>229</v>
      </c>
      <c r="B112" s="147"/>
      <c r="C112" s="147"/>
      <c r="D112" s="15">
        <f t="shared" ref="D112:AA112" si="34">SUBTOTAL(9,D113:D114)</f>
        <v>6</v>
      </c>
      <c r="E112" s="15">
        <f t="shared" si="34"/>
        <v>9</v>
      </c>
      <c r="F112" s="15">
        <f t="shared" si="34"/>
        <v>15</v>
      </c>
      <c r="G112" s="15">
        <f t="shared" si="34"/>
        <v>5</v>
      </c>
      <c r="H112" s="15">
        <f t="shared" si="34"/>
        <v>5</v>
      </c>
      <c r="I112" s="15">
        <f t="shared" si="34"/>
        <v>10</v>
      </c>
      <c r="J112" s="15">
        <f t="shared" si="34"/>
        <v>0</v>
      </c>
      <c r="K112" s="15">
        <f t="shared" si="34"/>
        <v>0</v>
      </c>
      <c r="L112" s="15">
        <f t="shared" si="34"/>
        <v>0</v>
      </c>
      <c r="M112" s="15">
        <f t="shared" si="34"/>
        <v>0</v>
      </c>
      <c r="N112" s="15">
        <f t="shared" si="34"/>
        <v>1</v>
      </c>
      <c r="O112" s="15">
        <f t="shared" si="34"/>
        <v>1</v>
      </c>
      <c r="P112" s="15">
        <f t="shared" si="34"/>
        <v>1</v>
      </c>
      <c r="Q112" s="15">
        <f t="shared" si="34"/>
        <v>3</v>
      </c>
      <c r="R112" s="15">
        <f t="shared" si="34"/>
        <v>4</v>
      </c>
      <c r="S112" s="15">
        <f t="shared" si="34"/>
        <v>0</v>
      </c>
      <c r="T112" s="15">
        <f t="shared" si="34"/>
        <v>0</v>
      </c>
      <c r="U112" s="15">
        <f t="shared" si="34"/>
        <v>0</v>
      </c>
      <c r="V112" s="15">
        <f t="shared" si="34"/>
        <v>0</v>
      </c>
      <c r="W112" s="15">
        <f t="shared" si="34"/>
        <v>0</v>
      </c>
      <c r="X112" s="15">
        <f t="shared" si="34"/>
        <v>0</v>
      </c>
      <c r="Y112" s="15">
        <f t="shared" si="34"/>
        <v>0</v>
      </c>
      <c r="Z112" s="15">
        <f t="shared" si="34"/>
        <v>0</v>
      </c>
      <c r="AA112" s="15">
        <f t="shared" si="34"/>
        <v>0</v>
      </c>
    </row>
    <row r="113" spans="1:27" outlineLevel="4" x14ac:dyDescent="0.25">
      <c r="A113" s="16" t="s">
        <v>230</v>
      </c>
      <c r="B113" s="16" t="s">
        <v>231</v>
      </c>
      <c r="C113" s="16" t="s">
        <v>232</v>
      </c>
      <c r="D113" s="17">
        <f t="shared" si="24"/>
        <v>0</v>
      </c>
      <c r="E113" s="17">
        <f t="shared" si="24"/>
        <v>1</v>
      </c>
      <c r="F113" s="17">
        <f t="shared" si="24"/>
        <v>1</v>
      </c>
      <c r="G113" s="17"/>
      <c r="H113" s="17"/>
      <c r="I113" s="17"/>
      <c r="J113" s="17"/>
      <c r="K113" s="17"/>
      <c r="L113" s="17"/>
      <c r="M113" s="17"/>
      <c r="N113" s="17">
        <v>1</v>
      </c>
      <c r="O113" s="17">
        <v>1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outlineLevel="4" x14ac:dyDescent="0.25">
      <c r="A114" s="16" t="s">
        <v>233</v>
      </c>
      <c r="B114" s="16" t="s">
        <v>233</v>
      </c>
      <c r="C114" s="16" t="s">
        <v>234</v>
      </c>
      <c r="D114" s="17">
        <f t="shared" ref="D114:F172" si="35">G114+J114+M114+P114+S114+V114+Y114</f>
        <v>6</v>
      </c>
      <c r="E114" s="17">
        <f t="shared" si="35"/>
        <v>8</v>
      </c>
      <c r="F114" s="17">
        <f t="shared" si="35"/>
        <v>14</v>
      </c>
      <c r="G114" s="17">
        <v>5</v>
      </c>
      <c r="H114" s="17">
        <v>5</v>
      </c>
      <c r="I114" s="17">
        <v>10</v>
      </c>
      <c r="J114" s="17"/>
      <c r="K114" s="17"/>
      <c r="L114" s="17"/>
      <c r="M114" s="17"/>
      <c r="N114" s="17"/>
      <c r="O114" s="17"/>
      <c r="P114" s="17">
        <v>1</v>
      </c>
      <c r="Q114" s="17">
        <v>3</v>
      </c>
      <c r="R114" s="17">
        <v>4</v>
      </c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s="14" customFormat="1" outlineLevel="3" x14ac:dyDescent="0.25">
      <c r="A115" s="147" t="s">
        <v>201</v>
      </c>
      <c r="B115" s="147"/>
      <c r="C115" s="147"/>
      <c r="D115" s="15">
        <f t="shared" ref="D115:AA115" si="36">SUBTOTAL(9,D116:D122)</f>
        <v>41</v>
      </c>
      <c r="E115" s="15">
        <f t="shared" si="36"/>
        <v>21</v>
      </c>
      <c r="F115" s="15">
        <f t="shared" si="36"/>
        <v>62</v>
      </c>
      <c r="G115" s="15">
        <f t="shared" si="36"/>
        <v>18</v>
      </c>
      <c r="H115" s="15">
        <f t="shared" si="36"/>
        <v>11</v>
      </c>
      <c r="I115" s="15">
        <f t="shared" si="36"/>
        <v>29</v>
      </c>
      <c r="J115" s="15">
        <f t="shared" si="36"/>
        <v>23</v>
      </c>
      <c r="K115" s="15">
        <f t="shared" si="36"/>
        <v>10</v>
      </c>
      <c r="L115" s="15">
        <f t="shared" si="36"/>
        <v>33</v>
      </c>
      <c r="M115" s="15">
        <f t="shared" si="36"/>
        <v>0</v>
      </c>
      <c r="N115" s="15">
        <f t="shared" si="36"/>
        <v>0</v>
      </c>
      <c r="O115" s="15">
        <f t="shared" si="36"/>
        <v>0</v>
      </c>
      <c r="P115" s="15">
        <f t="shared" si="36"/>
        <v>0</v>
      </c>
      <c r="Q115" s="15">
        <f t="shared" si="36"/>
        <v>0</v>
      </c>
      <c r="R115" s="15">
        <f t="shared" si="36"/>
        <v>0</v>
      </c>
      <c r="S115" s="15">
        <f t="shared" si="36"/>
        <v>0</v>
      </c>
      <c r="T115" s="15">
        <f t="shared" si="36"/>
        <v>0</v>
      </c>
      <c r="U115" s="15">
        <f t="shared" si="36"/>
        <v>0</v>
      </c>
      <c r="V115" s="15">
        <f t="shared" si="36"/>
        <v>0</v>
      </c>
      <c r="W115" s="15">
        <f t="shared" si="36"/>
        <v>0</v>
      </c>
      <c r="X115" s="15">
        <f t="shared" si="36"/>
        <v>0</v>
      </c>
      <c r="Y115" s="15">
        <f t="shared" si="36"/>
        <v>0</v>
      </c>
      <c r="Z115" s="15">
        <f t="shared" si="36"/>
        <v>0</v>
      </c>
      <c r="AA115" s="15">
        <f t="shared" si="36"/>
        <v>0</v>
      </c>
    </row>
    <row r="116" spans="1:27" outlineLevel="4" x14ac:dyDescent="0.25">
      <c r="A116" s="16" t="s">
        <v>202</v>
      </c>
      <c r="B116" s="16" t="s">
        <v>203</v>
      </c>
      <c r="C116" s="16" t="s">
        <v>204</v>
      </c>
      <c r="D116" s="17">
        <f t="shared" si="35"/>
        <v>5</v>
      </c>
      <c r="E116" s="17">
        <f t="shared" si="35"/>
        <v>3</v>
      </c>
      <c r="F116" s="17">
        <f t="shared" si="35"/>
        <v>8</v>
      </c>
      <c r="G116" s="17">
        <v>2</v>
      </c>
      <c r="H116" s="17">
        <v>1</v>
      </c>
      <c r="I116" s="17">
        <v>3</v>
      </c>
      <c r="J116" s="17">
        <v>3</v>
      </c>
      <c r="K116" s="17">
        <v>2</v>
      </c>
      <c r="L116" s="17">
        <v>5</v>
      </c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outlineLevel="4" x14ac:dyDescent="0.25">
      <c r="A117" s="16" t="s">
        <v>205</v>
      </c>
      <c r="B117" s="16" t="s">
        <v>206</v>
      </c>
      <c r="C117" s="16" t="s">
        <v>207</v>
      </c>
      <c r="D117" s="17">
        <f t="shared" si="35"/>
        <v>3</v>
      </c>
      <c r="E117" s="17">
        <f t="shared" si="35"/>
        <v>3</v>
      </c>
      <c r="F117" s="17">
        <f t="shared" si="35"/>
        <v>6</v>
      </c>
      <c r="G117" s="17">
        <v>2</v>
      </c>
      <c r="H117" s="17">
        <v>3</v>
      </c>
      <c r="I117" s="17">
        <v>5</v>
      </c>
      <c r="J117" s="17">
        <v>1</v>
      </c>
      <c r="K117" s="17"/>
      <c r="L117" s="17">
        <v>1</v>
      </c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outlineLevel="4" x14ac:dyDescent="0.25">
      <c r="A118" s="16" t="s">
        <v>208</v>
      </c>
      <c r="B118" s="16" t="s">
        <v>209</v>
      </c>
      <c r="C118" s="16" t="s">
        <v>210</v>
      </c>
      <c r="D118" s="17">
        <f t="shared" si="35"/>
        <v>1</v>
      </c>
      <c r="E118" s="17">
        <f t="shared" si="35"/>
        <v>1</v>
      </c>
      <c r="F118" s="17">
        <f t="shared" si="35"/>
        <v>2</v>
      </c>
      <c r="G118" s="17">
        <v>1</v>
      </c>
      <c r="H118" s="17">
        <v>1</v>
      </c>
      <c r="I118" s="17">
        <v>2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outlineLevel="4" x14ac:dyDescent="0.25">
      <c r="A119" s="16" t="s">
        <v>213</v>
      </c>
      <c r="B119" s="16" t="s">
        <v>214</v>
      </c>
      <c r="C119" s="16" t="s">
        <v>215</v>
      </c>
      <c r="D119" s="17">
        <f t="shared" si="35"/>
        <v>2</v>
      </c>
      <c r="E119" s="17">
        <f t="shared" si="35"/>
        <v>0</v>
      </c>
      <c r="F119" s="17">
        <f t="shared" si="35"/>
        <v>2</v>
      </c>
      <c r="G119" s="17">
        <v>1</v>
      </c>
      <c r="H119" s="17"/>
      <c r="I119" s="17">
        <v>1</v>
      </c>
      <c r="J119" s="17">
        <v>1</v>
      </c>
      <c r="K119" s="17"/>
      <c r="L119" s="17">
        <v>1</v>
      </c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outlineLevel="4" x14ac:dyDescent="0.25">
      <c r="A120" s="16" t="s">
        <v>216</v>
      </c>
      <c r="B120" s="16" t="s">
        <v>217</v>
      </c>
      <c r="C120" s="16" t="s">
        <v>218</v>
      </c>
      <c r="D120" s="17">
        <f t="shared" si="35"/>
        <v>29</v>
      </c>
      <c r="E120" s="17">
        <f t="shared" si="35"/>
        <v>13</v>
      </c>
      <c r="F120" s="17">
        <f t="shared" si="35"/>
        <v>42</v>
      </c>
      <c r="G120" s="17">
        <v>11</v>
      </c>
      <c r="H120" s="17">
        <v>5</v>
      </c>
      <c r="I120" s="17">
        <v>16</v>
      </c>
      <c r="J120" s="17">
        <v>18</v>
      </c>
      <c r="K120" s="17">
        <v>8</v>
      </c>
      <c r="L120" s="17">
        <v>26</v>
      </c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outlineLevel="4" x14ac:dyDescent="0.25">
      <c r="A121" s="16" t="s">
        <v>402</v>
      </c>
      <c r="B121" s="16" t="s">
        <v>330</v>
      </c>
      <c r="C121" s="16" t="s">
        <v>331</v>
      </c>
      <c r="D121" s="17">
        <f t="shared" si="35"/>
        <v>1</v>
      </c>
      <c r="E121" s="17">
        <f t="shared" si="35"/>
        <v>0</v>
      </c>
      <c r="F121" s="17">
        <f t="shared" si="35"/>
        <v>1</v>
      </c>
      <c r="G121" s="17">
        <v>1</v>
      </c>
      <c r="H121" s="17"/>
      <c r="I121" s="17">
        <v>1</v>
      </c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outlineLevel="4" x14ac:dyDescent="0.25">
      <c r="A122" s="16" t="s">
        <v>211</v>
      </c>
      <c r="B122" s="16" t="s">
        <v>211</v>
      </c>
      <c r="C122" s="16" t="s">
        <v>212</v>
      </c>
      <c r="D122" s="17">
        <f t="shared" si="35"/>
        <v>0</v>
      </c>
      <c r="E122" s="17">
        <f t="shared" si="35"/>
        <v>1</v>
      </c>
      <c r="F122" s="17">
        <f t="shared" si="35"/>
        <v>1</v>
      </c>
      <c r="G122" s="17"/>
      <c r="H122" s="17">
        <v>1</v>
      </c>
      <c r="I122" s="17">
        <v>1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s="14" customFormat="1" outlineLevel="3" x14ac:dyDescent="0.25">
      <c r="A123" s="147" t="s">
        <v>219</v>
      </c>
      <c r="B123" s="147"/>
      <c r="C123" s="147"/>
      <c r="D123" s="15">
        <f t="shared" ref="D123:AA123" si="37">SUBTOTAL(9,D124:D124)</f>
        <v>0</v>
      </c>
      <c r="E123" s="15">
        <f t="shared" si="37"/>
        <v>1</v>
      </c>
      <c r="F123" s="15">
        <f t="shared" si="37"/>
        <v>1</v>
      </c>
      <c r="G123" s="15">
        <f t="shared" si="37"/>
        <v>0</v>
      </c>
      <c r="H123" s="15">
        <f t="shared" si="37"/>
        <v>0</v>
      </c>
      <c r="I123" s="15">
        <f t="shared" si="37"/>
        <v>0</v>
      </c>
      <c r="J123" s="15">
        <f t="shared" si="37"/>
        <v>0</v>
      </c>
      <c r="K123" s="15">
        <f t="shared" si="37"/>
        <v>0</v>
      </c>
      <c r="L123" s="15">
        <f t="shared" si="37"/>
        <v>0</v>
      </c>
      <c r="M123" s="15">
        <f t="shared" si="37"/>
        <v>0</v>
      </c>
      <c r="N123" s="15">
        <f t="shared" si="37"/>
        <v>0</v>
      </c>
      <c r="O123" s="15">
        <f t="shared" si="37"/>
        <v>0</v>
      </c>
      <c r="P123" s="15">
        <f t="shared" si="37"/>
        <v>0</v>
      </c>
      <c r="Q123" s="15">
        <f t="shared" si="37"/>
        <v>1</v>
      </c>
      <c r="R123" s="15">
        <f t="shared" si="37"/>
        <v>1</v>
      </c>
      <c r="S123" s="15">
        <f t="shared" si="37"/>
        <v>0</v>
      </c>
      <c r="T123" s="15">
        <f t="shared" si="37"/>
        <v>0</v>
      </c>
      <c r="U123" s="15">
        <f t="shared" si="37"/>
        <v>0</v>
      </c>
      <c r="V123" s="15">
        <f t="shared" si="37"/>
        <v>0</v>
      </c>
      <c r="W123" s="15">
        <f t="shared" si="37"/>
        <v>0</v>
      </c>
      <c r="X123" s="15">
        <f t="shared" si="37"/>
        <v>0</v>
      </c>
      <c r="Y123" s="15">
        <f t="shared" si="37"/>
        <v>0</v>
      </c>
      <c r="Z123" s="15">
        <f t="shared" si="37"/>
        <v>0</v>
      </c>
      <c r="AA123" s="15">
        <f t="shared" si="37"/>
        <v>0</v>
      </c>
    </row>
    <row r="124" spans="1:27" outlineLevel="4" x14ac:dyDescent="0.25">
      <c r="A124" s="16">
        <v>51.1601</v>
      </c>
      <c r="B124" s="16" t="s">
        <v>220</v>
      </c>
      <c r="C124" s="16" t="s">
        <v>403</v>
      </c>
      <c r="D124" s="17">
        <f t="shared" si="35"/>
        <v>0</v>
      </c>
      <c r="E124" s="17">
        <f t="shared" si="35"/>
        <v>1</v>
      </c>
      <c r="F124" s="17">
        <f t="shared" si="35"/>
        <v>1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>
        <v>1</v>
      </c>
      <c r="R124" s="17">
        <v>1</v>
      </c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s="14" customFormat="1" outlineLevel="3" x14ac:dyDescent="0.25">
      <c r="A125" s="147" t="s">
        <v>222</v>
      </c>
      <c r="B125" s="147"/>
      <c r="C125" s="147"/>
      <c r="D125" s="15">
        <f t="shared" ref="D125:AA125" si="38">SUBTOTAL(9,D126:D128)</f>
        <v>62</v>
      </c>
      <c r="E125" s="15">
        <f t="shared" si="38"/>
        <v>4</v>
      </c>
      <c r="F125" s="15">
        <f t="shared" si="38"/>
        <v>66</v>
      </c>
      <c r="G125" s="15">
        <f t="shared" si="38"/>
        <v>35</v>
      </c>
      <c r="H125" s="15">
        <f t="shared" si="38"/>
        <v>1</v>
      </c>
      <c r="I125" s="15">
        <f t="shared" si="38"/>
        <v>36</v>
      </c>
      <c r="J125" s="15">
        <f t="shared" si="38"/>
        <v>22</v>
      </c>
      <c r="K125" s="15">
        <f t="shared" si="38"/>
        <v>3</v>
      </c>
      <c r="L125" s="15">
        <f t="shared" si="38"/>
        <v>25</v>
      </c>
      <c r="M125" s="15">
        <f t="shared" si="38"/>
        <v>2</v>
      </c>
      <c r="N125" s="15">
        <f t="shared" si="38"/>
        <v>0</v>
      </c>
      <c r="O125" s="15">
        <f t="shared" si="38"/>
        <v>2</v>
      </c>
      <c r="P125" s="15">
        <f t="shared" si="38"/>
        <v>3</v>
      </c>
      <c r="Q125" s="15">
        <f t="shared" si="38"/>
        <v>0</v>
      </c>
      <c r="R125" s="15">
        <f t="shared" si="38"/>
        <v>3</v>
      </c>
      <c r="S125" s="15">
        <f t="shared" si="38"/>
        <v>0</v>
      </c>
      <c r="T125" s="15">
        <f t="shared" si="38"/>
        <v>0</v>
      </c>
      <c r="U125" s="15">
        <f t="shared" si="38"/>
        <v>0</v>
      </c>
      <c r="V125" s="15">
        <f t="shared" si="38"/>
        <v>0</v>
      </c>
      <c r="W125" s="15">
        <f t="shared" si="38"/>
        <v>0</v>
      </c>
      <c r="X125" s="15">
        <f t="shared" si="38"/>
        <v>0</v>
      </c>
      <c r="Y125" s="15">
        <f t="shared" si="38"/>
        <v>0</v>
      </c>
      <c r="Z125" s="15">
        <f t="shared" si="38"/>
        <v>0</v>
      </c>
      <c r="AA125" s="15">
        <f t="shared" si="38"/>
        <v>0</v>
      </c>
    </row>
    <row r="126" spans="1:27" outlineLevel="4" x14ac:dyDescent="0.25">
      <c r="A126" s="16">
        <v>14.0901</v>
      </c>
      <c r="B126" s="16" t="s">
        <v>223</v>
      </c>
      <c r="C126" s="16" t="s">
        <v>404</v>
      </c>
      <c r="D126" s="17">
        <f t="shared" si="35"/>
        <v>24</v>
      </c>
      <c r="E126" s="17">
        <f t="shared" si="35"/>
        <v>0</v>
      </c>
      <c r="F126" s="17">
        <f t="shared" si="35"/>
        <v>24</v>
      </c>
      <c r="G126" s="17">
        <v>12</v>
      </c>
      <c r="H126" s="17"/>
      <c r="I126" s="17">
        <v>12</v>
      </c>
      <c r="J126" s="17">
        <v>11</v>
      </c>
      <c r="K126" s="17"/>
      <c r="L126" s="17">
        <v>11</v>
      </c>
      <c r="M126" s="17"/>
      <c r="N126" s="17"/>
      <c r="O126" s="17"/>
      <c r="P126" s="17">
        <v>1</v>
      </c>
      <c r="Q126" s="17"/>
      <c r="R126" s="17">
        <v>1</v>
      </c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outlineLevel="4" x14ac:dyDescent="0.25">
      <c r="A127" s="16">
        <v>14.100099999999999</v>
      </c>
      <c r="B127" s="16" t="s">
        <v>225</v>
      </c>
      <c r="C127" s="16" t="s">
        <v>405</v>
      </c>
      <c r="D127" s="17">
        <f t="shared" si="35"/>
        <v>21</v>
      </c>
      <c r="E127" s="17">
        <f t="shared" si="35"/>
        <v>2</v>
      </c>
      <c r="F127" s="17">
        <f t="shared" si="35"/>
        <v>23</v>
      </c>
      <c r="G127" s="17">
        <v>13</v>
      </c>
      <c r="H127" s="17"/>
      <c r="I127" s="17">
        <v>13</v>
      </c>
      <c r="J127" s="17">
        <v>6</v>
      </c>
      <c r="K127" s="17">
        <v>2</v>
      </c>
      <c r="L127" s="17">
        <v>8</v>
      </c>
      <c r="M127" s="17"/>
      <c r="N127" s="17"/>
      <c r="O127" s="17"/>
      <c r="P127" s="17">
        <v>2</v>
      </c>
      <c r="Q127" s="17"/>
      <c r="R127" s="17">
        <v>2</v>
      </c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outlineLevel="4" x14ac:dyDescent="0.25">
      <c r="A128" s="16">
        <v>14.190099999999999</v>
      </c>
      <c r="B128" s="16" t="s">
        <v>227</v>
      </c>
      <c r="C128" s="16" t="s">
        <v>406</v>
      </c>
      <c r="D128" s="17">
        <f t="shared" si="35"/>
        <v>17</v>
      </c>
      <c r="E128" s="17">
        <f t="shared" si="35"/>
        <v>2</v>
      </c>
      <c r="F128" s="17">
        <f t="shared" si="35"/>
        <v>19</v>
      </c>
      <c r="G128" s="17">
        <v>10</v>
      </c>
      <c r="H128" s="17">
        <v>1</v>
      </c>
      <c r="I128" s="17">
        <v>11</v>
      </c>
      <c r="J128" s="17">
        <v>5</v>
      </c>
      <c r="K128" s="17">
        <v>1</v>
      </c>
      <c r="L128" s="17">
        <v>6</v>
      </c>
      <c r="M128" s="17">
        <v>2</v>
      </c>
      <c r="N128" s="17"/>
      <c r="O128" s="17">
        <v>2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s="14" customFormat="1" outlineLevel="1" x14ac:dyDescent="0.25">
      <c r="A129" s="222" t="s">
        <v>235</v>
      </c>
      <c r="B129" s="222"/>
      <c r="C129" s="222"/>
      <c r="D129" s="18">
        <f t="shared" ref="D129:AA129" si="39">SUBTOTAL(9,D132:D160)</f>
        <v>551</v>
      </c>
      <c r="E129" s="18">
        <f t="shared" si="39"/>
        <v>1215</v>
      </c>
      <c r="F129" s="18">
        <f t="shared" si="39"/>
        <v>1766</v>
      </c>
      <c r="G129" s="18">
        <f t="shared" si="39"/>
        <v>109</v>
      </c>
      <c r="H129" s="18">
        <f t="shared" si="39"/>
        <v>246</v>
      </c>
      <c r="I129" s="18">
        <f t="shared" si="39"/>
        <v>355</v>
      </c>
      <c r="J129" s="18">
        <f t="shared" si="39"/>
        <v>121</v>
      </c>
      <c r="K129" s="18">
        <f t="shared" si="39"/>
        <v>325</v>
      </c>
      <c r="L129" s="18">
        <f t="shared" si="39"/>
        <v>446</v>
      </c>
      <c r="M129" s="18">
        <f t="shared" si="39"/>
        <v>102</v>
      </c>
      <c r="N129" s="18">
        <f t="shared" si="39"/>
        <v>208</v>
      </c>
      <c r="O129" s="18">
        <f t="shared" si="39"/>
        <v>310</v>
      </c>
      <c r="P129" s="18">
        <f t="shared" si="39"/>
        <v>207</v>
      </c>
      <c r="Q129" s="18">
        <f t="shared" si="39"/>
        <v>423</v>
      </c>
      <c r="R129" s="18">
        <f t="shared" si="39"/>
        <v>630</v>
      </c>
      <c r="S129" s="18">
        <f t="shared" si="39"/>
        <v>0</v>
      </c>
      <c r="T129" s="18">
        <f t="shared" si="39"/>
        <v>0</v>
      </c>
      <c r="U129" s="18">
        <f t="shared" si="39"/>
        <v>0</v>
      </c>
      <c r="V129" s="18">
        <f t="shared" si="39"/>
        <v>12</v>
      </c>
      <c r="W129" s="18">
        <f t="shared" si="39"/>
        <v>13</v>
      </c>
      <c r="X129" s="18">
        <f t="shared" si="39"/>
        <v>25</v>
      </c>
      <c r="Y129" s="18">
        <f t="shared" si="39"/>
        <v>0</v>
      </c>
      <c r="Z129" s="18">
        <f t="shared" si="39"/>
        <v>0</v>
      </c>
      <c r="AA129" s="18">
        <f t="shared" si="39"/>
        <v>0</v>
      </c>
    </row>
    <row r="130" spans="1:27" s="14" customFormat="1" outlineLevel="2" x14ac:dyDescent="0.25">
      <c r="A130" s="149" t="s">
        <v>38</v>
      </c>
      <c r="B130" s="149"/>
      <c r="C130" s="149"/>
      <c r="D130" s="15">
        <f t="shared" ref="D130:AA130" si="40">SUBTOTAL(9,D132:D160)</f>
        <v>551</v>
      </c>
      <c r="E130" s="15">
        <f t="shared" si="40"/>
        <v>1215</v>
      </c>
      <c r="F130" s="15">
        <f t="shared" si="40"/>
        <v>1766</v>
      </c>
      <c r="G130" s="15">
        <f t="shared" si="40"/>
        <v>109</v>
      </c>
      <c r="H130" s="15">
        <f t="shared" si="40"/>
        <v>246</v>
      </c>
      <c r="I130" s="15">
        <f t="shared" si="40"/>
        <v>355</v>
      </c>
      <c r="J130" s="15">
        <f t="shared" si="40"/>
        <v>121</v>
      </c>
      <c r="K130" s="15">
        <f t="shared" si="40"/>
        <v>325</v>
      </c>
      <c r="L130" s="15">
        <f t="shared" si="40"/>
        <v>446</v>
      </c>
      <c r="M130" s="15">
        <f t="shared" si="40"/>
        <v>102</v>
      </c>
      <c r="N130" s="15">
        <f t="shared" si="40"/>
        <v>208</v>
      </c>
      <c r="O130" s="15">
        <f t="shared" si="40"/>
        <v>310</v>
      </c>
      <c r="P130" s="15">
        <f t="shared" si="40"/>
        <v>207</v>
      </c>
      <c r="Q130" s="15">
        <f t="shared" si="40"/>
        <v>423</v>
      </c>
      <c r="R130" s="15">
        <f t="shared" si="40"/>
        <v>630</v>
      </c>
      <c r="S130" s="15">
        <f t="shared" si="40"/>
        <v>0</v>
      </c>
      <c r="T130" s="15">
        <f t="shared" si="40"/>
        <v>0</v>
      </c>
      <c r="U130" s="15">
        <f t="shared" si="40"/>
        <v>0</v>
      </c>
      <c r="V130" s="15">
        <f t="shared" si="40"/>
        <v>12</v>
      </c>
      <c r="W130" s="15">
        <f t="shared" si="40"/>
        <v>13</v>
      </c>
      <c r="X130" s="15">
        <f t="shared" si="40"/>
        <v>25</v>
      </c>
      <c r="Y130" s="15">
        <f t="shared" si="40"/>
        <v>0</v>
      </c>
      <c r="Z130" s="15">
        <f t="shared" si="40"/>
        <v>0</v>
      </c>
      <c r="AA130" s="15">
        <f t="shared" si="40"/>
        <v>0</v>
      </c>
    </row>
    <row r="131" spans="1:27" s="14" customFormat="1" outlineLevel="3" x14ac:dyDescent="0.25">
      <c r="A131" s="147" t="s">
        <v>272</v>
      </c>
      <c r="B131" s="147"/>
      <c r="C131" s="147"/>
      <c r="D131" s="15">
        <f t="shared" ref="D131:AA131" si="41">SUBTOTAL(9,D132:D140)</f>
        <v>47</v>
      </c>
      <c r="E131" s="15">
        <f t="shared" si="41"/>
        <v>100</v>
      </c>
      <c r="F131" s="15">
        <f t="shared" si="41"/>
        <v>147</v>
      </c>
      <c r="G131" s="15">
        <f t="shared" si="41"/>
        <v>6</v>
      </c>
      <c r="H131" s="15">
        <f t="shared" si="41"/>
        <v>24</v>
      </c>
      <c r="I131" s="15">
        <f t="shared" si="41"/>
        <v>30</v>
      </c>
      <c r="J131" s="15">
        <f t="shared" si="41"/>
        <v>7</v>
      </c>
      <c r="K131" s="15">
        <f t="shared" si="41"/>
        <v>26</v>
      </c>
      <c r="L131" s="15">
        <f t="shared" si="41"/>
        <v>33</v>
      </c>
      <c r="M131" s="15">
        <f t="shared" si="41"/>
        <v>8</v>
      </c>
      <c r="N131" s="15">
        <f t="shared" si="41"/>
        <v>19</v>
      </c>
      <c r="O131" s="15">
        <f t="shared" si="41"/>
        <v>27</v>
      </c>
      <c r="P131" s="15">
        <f t="shared" si="41"/>
        <v>25</v>
      </c>
      <c r="Q131" s="15">
        <f t="shared" si="41"/>
        <v>30</v>
      </c>
      <c r="R131" s="15">
        <f t="shared" si="41"/>
        <v>55</v>
      </c>
      <c r="S131" s="15">
        <f t="shared" si="41"/>
        <v>0</v>
      </c>
      <c r="T131" s="15">
        <f t="shared" si="41"/>
        <v>0</v>
      </c>
      <c r="U131" s="15">
        <f t="shared" si="41"/>
        <v>0</v>
      </c>
      <c r="V131" s="15">
        <f t="shared" si="41"/>
        <v>1</v>
      </c>
      <c r="W131" s="15">
        <f t="shared" si="41"/>
        <v>1</v>
      </c>
      <c r="X131" s="15">
        <f t="shared" si="41"/>
        <v>2</v>
      </c>
      <c r="Y131" s="15">
        <f t="shared" si="41"/>
        <v>0</v>
      </c>
      <c r="Z131" s="15">
        <f t="shared" si="41"/>
        <v>0</v>
      </c>
      <c r="AA131" s="15">
        <f t="shared" si="41"/>
        <v>0</v>
      </c>
    </row>
    <row r="132" spans="1:27" outlineLevel="4" x14ac:dyDescent="0.25">
      <c r="A132" s="16">
        <v>50.060499999999998</v>
      </c>
      <c r="B132" s="16" t="s">
        <v>273</v>
      </c>
      <c r="C132" s="16" t="s">
        <v>336</v>
      </c>
      <c r="D132" s="17">
        <f t="shared" si="35"/>
        <v>7</v>
      </c>
      <c r="E132" s="17">
        <f t="shared" si="35"/>
        <v>14</v>
      </c>
      <c r="F132" s="17">
        <f t="shared" si="35"/>
        <v>21</v>
      </c>
      <c r="G132" s="17"/>
      <c r="H132" s="17">
        <v>1</v>
      </c>
      <c r="I132" s="17">
        <v>1</v>
      </c>
      <c r="J132" s="17">
        <v>1</v>
      </c>
      <c r="K132" s="17">
        <v>2</v>
      </c>
      <c r="L132" s="17">
        <v>3</v>
      </c>
      <c r="M132" s="17"/>
      <c r="N132" s="17">
        <v>2</v>
      </c>
      <c r="O132" s="17">
        <v>2</v>
      </c>
      <c r="P132" s="17">
        <v>6</v>
      </c>
      <c r="Q132" s="17">
        <v>9</v>
      </c>
      <c r="R132" s="17">
        <v>15</v>
      </c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outlineLevel="4" x14ac:dyDescent="0.25">
      <c r="A133" s="16">
        <v>50.070099999999996</v>
      </c>
      <c r="B133" s="16" t="s">
        <v>275</v>
      </c>
      <c r="C133" s="16" t="s">
        <v>407</v>
      </c>
      <c r="D133" s="17">
        <f t="shared" si="35"/>
        <v>1</v>
      </c>
      <c r="E133" s="17">
        <f t="shared" si="35"/>
        <v>9</v>
      </c>
      <c r="F133" s="17">
        <f t="shared" si="35"/>
        <v>10</v>
      </c>
      <c r="G133" s="17">
        <v>1</v>
      </c>
      <c r="H133" s="17">
        <v>7</v>
      </c>
      <c r="I133" s="17">
        <v>8</v>
      </c>
      <c r="J133" s="17"/>
      <c r="K133" s="17"/>
      <c r="L133" s="17"/>
      <c r="M133" s="17"/>
      <c r="N133" s="17">
        <v>2</v>
      </c>
      <c r="O133" s="17">
        <v>2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outlineLevel="4" x14ac:dyDescent="0.25">
      <c r="A134" s="16">
        <v>50.0702</v>
      </c>
      <c r="B134" s="16" t="s">
        <v>337</v>
      </c>
      <c r="C134" s="16" t="s">
        <v>408</v>
      </c>
      <c r="D134" s="17">
        <f t="shared" si="35"/>
        <v>4</v>
      </c>
      <c r="E134" s="17">
        <f t="shared" si="35"/>
        <v>10</v>
      </c>
      <c r="F134" s="17">
        <f t="shared" si="35"/>
        <v>14</v>
      </c>
      <c r="G134" s="17">
        <v>3</v>
      </c>
      <c r="H134" s="17">
        <v>10</v>
      </c>
      <c r="I134" s="17">
        <v>13</v>
      </c>
      <c r="J134" s="17"/>
      <c r="K134" s="17"/>
      <c r="L134" s="17"/>
      <c r="M134" s="17">
        <v>1</v>
      </c>
      <c r="N134" s="17"/>
      <c r="O134" s="17">
        <v>1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outlineLevel="4" x14ac:dyDescent="0.25">
      <c r="A135" s="16">
        <v>50.070399999999999</v>
      </c>
      <c r="B135" s="16" t="s">
        <v>277</v>
      </c>
      <c r="C135" s="16" t="s">
        <v>409</v>
      </c>
      <c r="D135" s="17">
        <f t="shared" si="35"/>
        <v>0</v>
      </c>
      <c r="E135" s="17">
        <f t="shared" si="35"/>
        <v>7</v>
      </c>
      <c r="F135" s="17">
        <f t="shared" si="35"/>
        <v>7</v>
      </c>
      <c r="G135" s="17"/>
      <c r="H135" s="17"/>
      <c r="I135" s="17"/>
      <c r="J135" s="17"/>
      <c r="K135" s="17">
        <v>3</v>
      </c>
      <c r="L135" s="17">
        <v>3</v>
      </c>
      <c r="M135" s="17"/>
      <c r="N135" s="17">
        <v>1</v>
      </c>
      <c r="O135" s="17">
        <v>1</v>
      </c>
      <c r="P135" s="17"/>
      <c r="Q135" s="17">
        <v>3</v>
      </c>
      <c r="R135" s="17">
        <v>3</v>
      </c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outlineLevel="4" x14ac:dyDescent="0.25">
      <c r="A136" s="16">
        <v>50.070500000000003</v>
      </c>
      <c r="B136" s="16" t="s">
        <v>279</v>
      </c>
      <c r="C136" s="16" t="s">
        <v>410</v>
      </c>
      <c r="D136" s="17">
        <f t="shared" si="35"/>
        <v>10</v>
      </c>
      <c r="E136" s="17">
        <f t="shared" si="35"/>
        <v>16</v>
      </c>
      <c r="F136" s="17">
        <f t="shared" si="35"/>
        <v>26</v>
      </c>
      <c r="G136" s="17">
        <v>1</v>
      </c>
      <c r="H136" s="17">
        <v>3</v>
      </c>
      <c r="I136" s="17">
        <v>4</v>
      </c>
      <c r="J136" s="17">
        <v>5</v>
      </c>
      <c r="K136" s="17">
        <v>7</v>
      </c>
      <c r="L136" s="17">
        <v>12</v>
      </c>
      <c r="M136" s="17">
        <v>2</v>
      </c>
      <c r="N136" s="17">
        <v>4</v>
      </c>
      <c r="O136" s="17">
        <v>6</v>
      </c>
      <c r="P136" s="17">
        <v>1</v>
      </c>
      <c r="Q136" s="17">
        <v>2</v>
      </c>
      <c r="R136" s="17">
        <v>3</v>
      </c>
      <c r="S136" s="17"/>
      <c r="T136" s="17"/>
      <c r="U136" s="17"/>
      <c r="V136" s="17">
        <v>1</v>
      </c>
      <c r="W136" s="17"/>
      <c r="X136" s="17">
        <v>1</v>
      </c>
      <c r="Y136" s="17"/>
      <c r="Z136" s="17"/>
      <c r="AA136" s="17"/>
    </row>
    <row r="137" spans="1:27" outlineLevel="4" x14ac:dyDescent="0.25">
      <c r="A137" s="16">
        <v>50.070500000000003</v>
      </c>
      <c r="B137" s="16" t="s">
        <v>280</v>
      </c>
      <c r="C137" s="16" t="s">
        <v>411</v>
      </c>
      <c r="D137" s="17">
        <f t="shared" si="35"/>
        <v>15</v>
      </c>
      <c r="E137" s="17">
        <f t="shared" si="35"/>
        <v>13</v>
      </c>
      <c r="F137" s="17">
        <f t="shared" si="35"/>
        <v>28</v>
      </c>
      <c r="G137" s="17">
        <v>1</v>
      </c>
      <c r="H137" s="17">
        <v>1</v>
      </c>
      <c r="I137" s="17">
        <v>2</v>
      </c>
      <c r="J137" s="17"/>
      <c r="K137" s="17">
        <v>2</v>
      </c>
      <c r="L137" s="17">
        <v>2</v>
      </c>
      <c r="M137" s="17">
        <v>4</v>
      </c>
      <c r="N137" s="17">
        <v>6</v>
      </c>
      <c r="O137" s="17">
        <v>10</v>
      </c>
      <c r="P137" s="17">
        <v>10</v>
      </c>
      <c r="Q137" s="17">
        <v>4</v>
      </c>
      <c r="R137" s="17">
        <v>14</v>
      </c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outlineLevel="4" x14ac:dyDescent="0.25">
      <c r="A138" s="16">
        <v>50.070500000000003</v>
      </c>
      <c r="B138" s="16" t="s">
        <v>282</v>
      </c>
      <c r="C138" s="16" t="s">
        <v>412</v>
      </c>
      <c r="D138" s="17">
        <f t="shared" si="35"/>
        <v>4</v>
      </c>
      <c r="E138" s="17">
        <f t="shared" si="35"/>
        <v>28</v>
      </c>
      <c r="F138" s="17">
        <f t="shared" si="35"/>
        <v>32</v>
      </c>
      <c r="G138" s="17"/>
      <c r="H138" s="17">
        <v>1</v>
      </c>
      <c r="I138" s="17">
        <v>1</v>
      </c>
      <c r="J138" s="17"/>
      <c r="K138" s="17">
        <v>12</v>
      </c>
      <c r="L138" s="17">
        <v>12</v>
      </c>
      <c r="M138" s="17">
        <v>1</v>
      </c>
      <c r="N138" s="17">
        <v>4</v>
      </c>
      <c r="O138" s="17">
        <v>5</v>
      </c>
      <c r="P138" s="17">
        <v>3</v>
      </c>
      <c r="Q138" s="17">
        <v>10</v>
      </c>
      <c r="R138" s="17">
        <v>13</v>
      </c>
      <c r="S138" s="17"/>
      <c r="T138" s="17"/>
      <c r="U138" s="17"/>
      <c r="V138" s="17"/>
      <c r="W138" s="17">
        <v>1</v>
      </c>
      <c r="X138" s="17">
        <v>1</v>
      </c>
      <c r="Y138" s="17"/>
      <c r="Z138" s="17"/>
      <c r="AA138" s="17"/>
    </row>
    <row r="139" spans="1:27" outlineLevel="4" x14ac:dyDescent="0.25">
      <c r="A139" s="16">
        <v>50.070799999999998</v>
      </c>
      <c r="B139" s="16" t="s">
        <v>284</v>
      </c>
      <c r="C139" s="16" t="s">
        <v>413</v>
      </c>
      <c r="D139" s="17">
        <f t="shared" si="35"/>
        <v>1</v>
      </c>
      <c r="E139" s="17">
        <f t="shared" si="35"/>
        <v>2</v>
      </c>
      <c r="F139" s="17">
        <f t="shared" si="35"/>
        <v>3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>
        <v>1</v>
      </c>
      <c r="Q139" s="17">
        <v>2</v>
      </c>
      <c r="R139" s="17">
        <v>3</v>
      </c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outlineLevel="4" x14ac:dyDescent="0.25">
      <c r="A140" s="16">
        <v>50.070900000000002</v>
      </c>
      <c r="B140" s="16" t="s">
        <v>286</v>
      </c>
      <c r="C140" s="16" t="s">
        <v>414</v>
      </c>
      <c r="D140" s="17">
        <f t="shared" si="35"/>
        <v>5</v>
      </c>
      <c r="E140" s="17">
        <f t="shared" si="35"/>
        <v>1</v>
      </c>
      <c r="F140" s="17">
        <f t="shared" si="35"/>
        <v>6</v>
      </c>
      <c r="G140" s="17"/>
      <c r="H140" s="17">
        <v>1</v>
      </c>
      <c r="I140" s="17">
        <v>1</v>
      </c>
      <c r="J140" s="17">
        <v>1</v>
      </c>
      <c r="K140" s="17"/>
      <c r="L140" s="17">
        <v>1</v>
      </c>
      <c r="M140" s="17"/>
      <c r="N140" s="17"/>
      <c r="O140" s="17"/>
      <c r="P140" s="17">
        <v>4</v>
      </c>
      <c r="Q140" s="17"/>
      <c r="R140" s="17">
        <v>4</v>
      </c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s="14" customFormat="1" outlineLevel="3" x14ac:dyDescent="0.25">
      <c r="A141" s="147" t="s">
        <v>236</v>
      </c>
      <c r="B141" s="147"/>
      <c r="C141" s="147"/>
      <c r="D141" s="15">
        <f t="shared" ref="D141:AA141" si="42">SUBTOTAL(9,D142:D154)</f>
        <v>448</v>
      </c>
      <c r="E141" s="15">
        <f t="shared" si="42"/>
        <v>982</v>
      </c>
      <c r="F141" s="15">
        <f t="shared" si="42"/>
        <v>1430</v>
      </c>
      <c r="G141" s="15">
        <f t="shared" si="42"/>
        <v>89</v>
      </c>
      <c r="H141" s="15">
        <f t="shared" si="42"/>
        <v>202</v>
      </c>
      <c r="I141" s="15">
        <f t="shared" si="42"/>
        <v>291</v>
      </c>
      <c r="J141" s="15">
        <f t="shared" si="42"/>
        <v>103</v>
      </c>
      <c r="K141" s="15">
        <f t="shared" si="42"/>
        <v>253</v>
      </c>
      <c r="L141" s="15">
        <f t="shared" si="42"/>
        <v>356</v>
      </c>
      <c r="M141" s="15">
        <f t="shared" si="42"/>
        <v>85</v>
      </c>
      <c r="N141" s="15">
        <f t="shared" si="42"/>
        <v>172</v>
      </c>
      <c r="O141" s="15">
        <f t="shared" si="42"/>
        <v>257</v>
      </c>
      <c r="P141" s="15">
        <f t="shared" si="42"/>
        <v>160</v>
      </c>
      <c r="Q141" s="15">
        <f t="shared" si="42"/>
        <v>344</v>
      </c>
      <c r="R141" s="15">
        <f t="shared" si="42"/>
        <v>504</v>
      </c>
      <c r="S141" s="15">
        <f t="shared" si="42"/>
        <v>0</v>
      </c>
      <c r="T141" s="15">
        <f t="shared" si="42"/>
        <v>0</v>
      </c>
      <c r="U141" s="15">
        <f t="shared" si="42"/>
        <v>0</v>
      </c>
      <c r="V141" s="15">
        <f t="shared" si="42"/>
        <v>11</v>
      </c>
      <c r="W141" s="15">
        <f t="shared" si="42"/>
        <v>11</v>
      </c>
      <c r="X141" s="15">
        <f t="shared" si="42"/>
        <v>22</v>
      </c>
      <c r="Y141" s="15">
        <f t="shared" si="42"/>
        <v>0</v>
      </c>
      <c r="Z141" s="15">
        <f t="shared" si="42"/>
        <v>0</v>
      </c>
      <c r="AA141" s="15">
        <f t="shared" si="42"/>
        <v>0</v>
      </c>
    </row>
    <row r="142" spans="1:27" outlineLevel="4" x14ac:dyDescent="0.25">
      <c r="A142" s="16">
        <v>16.010100000000001</v>
      </c>
      <c r="B142" s="16" t="s">
        <v>237</v>
      </c>
      <c r="C142" s="16" t="s">
        <v>238</v>
      </c>
      <c r="D142" s="17">
        <f t="shared" si="35"/>
        <v>68</v>
      </c>
      <c r="E142" s="17">
        <f t="shared" si="35"/>
        <v>300</v>
      </c>
      <c r="F142" s="17">
        <f t="shared" si="35"/>
        <v>368</v>
      </c>
      <c r="G142" s="17">
        <v>10</v>
      </c>
      <c r="H142" s="17">
        <v>55</v>
      </c>
      <c r="I142" s="17">
        <v>65</v>
      </c>
      <c r="J142" s="17">
        <v>16</v>
      </c>
      <c r="K142" s="17">
        <v>78</v>
      </c>
      <c r="L142" s="17">
        <v>94</v>
      </c>
      <c r="M142" s="17">
        <v>12</v>
      </c>
      <c r="N142" s="17">
        <v>52</v>
      </c>
      <c r="O142" s="17">
        <v>64</v>
      </c>
      <c r="P142" s="17">
        <v>26</v>
      </c>
      <c r="Q142" s="17">
        <v>110</v>
      </c>
      <c r="R142" s="17">
        <v>136</v>
      </c>
      <c r="S142" s="17"/>
      <c r="T142" s="17"/>
      <c r="U142" s="17"/>
      <c r="V142" s="17">
        <v>4</v>
      </c>
      <c r="W142" s="17">
        <v>5</v>
      </c>
      <c r="X142" s="17">
        <v>9</v>
      </c>
      <c r="Y142" s="17"/>
      <c r="Z142" s="17"/>
      <c r="AA142" s="17"/>
    </row>
    <row r="143" spans="1:27" outlineLevel="4" x14ac:dyDescent="0.25">
      <c r="A143" s="16">
        <v>16.010100000000001</v>
      </c>
      <c r="B143" s="16" t="s">
        <v>239</v>
      </c>
      <c r="C143" s="16" t="s">
        <v>415</v>
      </c>
      <c r="D143" s="17">
        <f t="shared" si="35"/>
        <v>10</v>
      </c>
      <c r="E143" s="17">
        <f t="shared" si="35"/>
        <v>42</v>
      </c>
      <c r="F143" s="17">
        <f t="shared" si="35"/>
        <v>52</v>
      </c>
      <c r="G143" s="17">
        <v>1</v>
      </c>
      <c r="H143" s="17">
        <v>7</v>
      </c>
      <c r="I143" s="17">
        <v>8</v>
      </c>
      <c r="J143" s="17">
        <v>5</v>
      </c>
      <c r="K143" s="17">
        <v>17</v>
      </c>
      <c r="L143" s="17">
        <v>22</v>
      </c>
      <c r="M143" s="17">
        <v>2</v>
      </c>
      <c r="N143" s="17">
        <v>8</v>
      </c>
      <c r="O143" s="17">
        <v>10</v>
      </c>
      <c r="P143" s="17">
        <v>2</v>
      </c>
      <c r="Q143" s="17">
        <v>10</v>
      </c>
      <c r="R143" s="17">
        <v>12</v>
      </c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outlineLevel="4" x14ac:dyDescent="0.25">
      <c r="A144" s="16">
        <v>16.010400000000001</v>
      </c>
      <c r="B144" s="16" t="s">
        <v>241</v>
      </c>
      <c r="C144" s="16" t="s">
        <v>242</v>
      </c>
      <c r="D144" s="17">
        <f t="shared" si="35"/>
        <v>20</v>
      </c>
      <c r="E144" s="17">
        <f t="shared" si="35"/>
        <v>96</v>
      </c>
      <c r="F144" s="17">
        <f t="shared" si="35"/>
        <v>116</v>
      </c>
      <c r="G144" s="17">
        <v>8</v>
      </c>
      <c r="H144" s="17">
        <v>22</v>
      </c>
      <c r="I144" s="17">
        <v>30</v>
      </c>
      <c r="J144" s="17">
        <v>8</v>
      </c>
      <c r="K144" s="17">
        <v>31</v>
      </c>
      <c r="L144" s="17">
        <v>39</v>
      </c>
      <c r="M144" s="17">
        <v>1</v>
      </c>
      <c r="N144" s="17">
        <v>18</v>
      </c>
      <c r="O144" s="17">
        <v>19</v>
      </c>
      <c r="P144" s="17">
        <v>3</v>
      </c>
      <c r="Q144" s="17">
        <v>25</v>
      </c>
      <c r="R144" s="17">
        <v>28</v>
      </c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outlineLevel="4" x14ac:dyDescent="0.25">
      <c r="A145" s="16">
        <v>16.010400000000001</v>
      </c>
      <c r="B145" s="16" t="s">
        <v>243</v>
      </c>
      <c r="C145" s="16" t="s">
        <v>244</v>
      </c>
      <c r="D145" s="17">
        <f t="shared" si="35"/>
        <v>16</v>
      </c>
      <c r="E145" s="17">
        <f t="shared" si="35"/>
        <v>69</v>
      </c>
      <c r="F145" s="17">
        <f t="shared" si="35"/>
        <v>85</v>
      </c>
      <c r="G145" s="17">
        <v>4</v>
      </c>
      <c r="H145" s="17">
        <v>7</v>
      </c>
      <c r="I145" s="17">
        <v>11</v>
      </c>
      <c r="J145" s="17">
        <v>2</v>
      </c>
      <c r="K145" s="17">
        <v>12</v>
      </c>
      <c r="L145" s="17">
        <v>14</v>
      </c>
      <c r="M145" s="17">
        <v>4</v>
      </c>
      <c r="N145" s="17">
        <v>24</v>
      </c>
      <c r="O145" s="17">
        <v>28</v>
      </c>
      <c r="P145" s="17">
        <v>6</v>
      </c>
      <c r="Q145" s="17">
        <v>26</v>
      </c>
      <c r="R145" s="17">
        <v>32</v>
      </c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outlineLevel="4" x14ac:dyDescent="0.25">
      <c r="A146" s="16">
        <v>16.0901</v>
      </c>
      <c r="B146" s="16" t="s">
        <v>245</v>
      </c>
      <c r="C146" s="16" t="s">
        <v>416</v>
      </c>
      <c r="D146" s="17">
        <f t="shared" si="35"/>
        <v>0</v>
      </c>
      <c r="E146" s="17">
        <f t="shared" si="35"/>
        <v>1</v>
      </c>
      <c r="F146" s="17">
        <f t="shared" si="35"/>
        <v>1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>
        <v>1</v>
      </c>
      <c r="R146" s="17">
        <v>1</v>
      </c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outlineLevel="4" x14ac:dyDescent="0.25">
      <c r="A147" s="16">
        <v>16.090499999999999</v>
      </c>
      <c r="B147" s="16" t="s">
        <v>247</v>
      </c>
      <c r="C147" s="16" t="s">
        <v>417</v>
      </c>
      <c r="D147" s="17">
        <f t="shared" si="35"/>
        <v>23</v>
      </c>
      <c r="E147" s="17">
        <f t="shared" si="35"/>
        <v>61</v>
      </c>
      <c r="F147" s="17">
        <f t="shared" si="35"/>
        <v>84</v>
      </c>
      <c r="G147" s="17">
        <v>8</v>
      </c>
      <c r="H147" s="17">
        <v>15</v>
      </c>
      <c r="I147" s="17">
        <v>23</v>
      </c>
      <c r="J147" s="17">
        <v>3</v>
      </c>
      <c r="K147" s="17">
        <v>9</v>
      </c>
      <c r="L147" s="17">
        <v>12</v>
      </c>
      <c r="M147" s="17">
        <v>5</v>
      </c>
      <c r="N147" s="17">
        <v>10</v>
      </c>
      <c r="O147" s="17">
        <v>15</v>
      </c>
      <c r="P147" s="17">
        <v>7</v>
      </c>
      <c r="Q147" s="17">
        <v>27</v>
      </c>
      <c r="R147" s="17">
        <v>34</v>
      </c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outlineLevel="4" x14ac:dyDescent="0.25">
      <c r="A148" s="16">
        <v>23.010100000000001</v>
      </c>
      <c r="B148" s="16" t="s">
        <v>249</v>
      </c>
      <c r="C148" s="16" t="s">
        <v>250</v>
      </c>
      <c r="D148" s="17">
        <f t="shared" si="35"/>
        <v>5</v>
      </c>
      <c r="E148" s="17">
        <f t="shared" si="35"/>
        <v>9</v>
      </c>
      <c r="F148" s="17">
        <f t="shared" si="35"/>
        <v>14</v>
      </c>
      <c r="G148" s="17"/>
      <c r="H148" s="17"/>
      <c r="I148" s="17"/>
      <c r="J148" s="17"/>
      <c r="K148" s="17">
        <v>4</v>
      </c>
      <c r="L148" s="17">
        <v>4</v>
      </c>
      <c r="M148" s="17">
        <v>3</v>
      </c>
      <c r="N148" s="17"/>
      <c r="O148" s="17">
        <v>3</v>
      </c>
      <c r="P148" s="17">
        <v>1</v>
      </c>
      <c r="Q148" s="17">
        <v>5</v>
      </c>
      <c r="R148" s="17">
        <v>6</v>
      </c>
      <c r="S148" s="17"/>
      <c r="T148" s="17"/>
      <c r="U148" s="17"/>
      <c r="V148" s="17">
        <v>1</v>
      </c>
      <c r="W148" s="17"/>
      <c r="X148" s="17">
        <v>1</v>
      </c>
      <c r="Y148" s="17"/>
      <c r="Z148" s="17"/>
      <c r="AA148" s="17"/>
    </row>
    <row r="149" spans="1:27" outlineLevel="4" x14ac:dyDescent="0.25">
      <c r="A149" s="16">
        <v>38.010100000000001</v>
      </c>
      <c r="B149" s="16" t="s">
        <v>251</v>
      </c>
      <c r="C149" s="16" t="s">
        <v>418</v>
      </c>
      <c r="D149" s="17">
        <f t="shared" si="35"/>
        <v>29</v>
      </c>
      <c r="E149" s="17">
        <f t="shared" si="35"/>
        <v>21</v>
      </c>
      <c r="F149" s="17">
        <f t="shared" si="35"/>
        <v>50</v>
      </c>
      <c r="G149" s="17">
        <v>7</v>
      </c>
      <c r="H149" s="17">
        <v>7</v>
      </c>
      <c r="I149" s="17">
        <v>14</v>
      </c>
      <c r="J149" s="17">
        <v>7</v>
      </c>
      <c r="K149" s="17">
        <v>7</v>
      </c>
      <c r="L149" s="17">
        <v>14</v>
      </c>
      <c r="M149" s="17">
        <v>8</v>
      </c>
      <c r="N149" s="17"/>
      <c r="O149" s="17">
        <v>8</v>
      </c>
      <c r="P149" s="17">
        <v>7</v>
      </c>
      <c r="Q149" s="17">
        <v>6</v>
      </c>
      <c r="R149" s="17">
        <v>13</v>
      </c>
      <c r="S149" s="17"/>
      <c r="T149" s="17"/>
      <c r="U149" s="17"/>
      <c r="V149" s="17"/>
      <c r="W149" s="17">
        <v>1</v>
      </c>
      <c r="X149" s="17">
        <v>1</v>
      </c>
      <c r="Y149" s="17"/>
      <c r="Z149" s="17"/>
      <c r="AA149" s="17"/>
    </row>
    <row r="150" spans="1:27" outlineLevel="4" x14ac:dyDescent="0.25">
      <c r="A150" s="16">
        <v>50.0501</v>
      </c>
      <c r="B150" s="16" t="s">
        <v>253</v>
      </c>
      <c r="C150" s="16" t="s">
        <v>254</v>
      </c>
      <c r="D150" s="17">
        <f t="shared" si="35"/>
        <v>80</v>
      </c>
      <c r="E150" s="17">
        <f t="shared" si="35"/>
        <v>167</v>
      </c>
      <c r="F150" s="17">
        <f t="shared" si="35"/>
        <v>247</v>
      </c>
      <c r="G150" s="17">
        <v>17</v>
      </c>
      <c r="H150" s="17">
        <v>29</v>
      </c>
      <c r="I150" s="17">
        <v>46</v>
      </c>
      <c r="J150" s="17">
        <v>14</v>
      </c>
      <c r="K150" s="17">
        <v>45</v>
      </c>
      <c r="L150" s="17">
        <v>59</v>
      </c>
      <c r="M150" s="17">
        <v>18</v>
      </c>
      <c r="N150" s="17">
        <v>27</v>
      </c>
      <c r="O150" s="17">
        <v>45</v>
      </c>
      <c r="P150" s="17">
        <v>31</v>
      </c>
      <c r="Q150" s="17">
        <v>64</v>
      </c>
      <c r="R150" s="17">
        <v>95</v>
      </c>
      <c r="S150" s="17"/>
      <c r="T150" s="17"/>
      <c r="U150" s="17"/>
      <c r="V150" s="17"/>
      <c r="W150" s="17">
        <v>2</v>
      </c>
      <c r="X150" s="17">
        <v>2</v>
      </c>
      <c r="Y150" s="17"/>
      <c r="Z150" s="17"/>
      <c r="AA150" s="17"/>
    </row>
    <row r="151" spans="1:27" outlineLevel="4" x14ac:dyDescent="0.25">
      <c r="A151" s="16">
        <v>50.070300000000003</v>
      </c>
      <c r="B151" s="16" t="s">
        <v>255</v>
      </c>
      <c r="C151" s="16" t="s">
        <v>256</v>
      </c>
      <c r="D151" s="17">
        <f t="shared" si="35"/>
        <v>29</v>
      </c>
      <c r="E151" s="17">
        <f t="shared" si="35"/>
        <v>89</v>
      </c>
      <c r="F151" s="17">
        <f t="shared" si="35"/>
        <v>118</v>
      </c>
      <c r="G151" s="17">
        <v>6</v>
      </c>
      <c r="H151" s="17">
        <v>26</v>
      </c>
      <c r="I151" s="17">
        <v>32</v>
      </c>
      <c r="J151" s="17">
        <v>6</v>
      </c>
      <c r="K151" s="17">
        <v>17</v>
      </c>
      <c r="L151" s="17">
        <v>23</v>
      </c>
      <c r="M151" s="17">
        <v>3</v>
      </c>
      <c r="N151" s="17">
        <v>13</v>
      </c>
      <c r="O151" s="17">
        <v>16</v>
      </c>
      <c r="P151" s="17">
        <v>13</v>
      </c>
      <c r="Q151" s="17">
        <v>32</v>
      </c>
      <c r="R151" s="17">
        <v>45</v>
      </c>
      <c r="S151" s="17"/>
      <c r="T151" s="17"/>
      <c r="U151" s="17"/>
      <c r="V151" s="17">
        <v>1</v>
      </c>
      <c r="W151" s="17">
        <v>1</v>
      </c>
      <c r="X151" s="17">
        <v>2</v>
      </c>
      <c r="Y151" s="17"/>
      <c r="Z151" s="17"/>
      <c r="AA151" s="17"/>
    </row>
    <row r="152" spans="1:27" outlineLevel="4" x14ac:dyDescent="0.25">
      <c r="A152" s="16">
        <v>50.0901</v>
      </c>
      <c r="B152" s="16" t="s">
        <v>257</v>
      </c>
      <c r="C152" s="16" t="s">
        <v>419</v>
      </c>
      <c r="D152" s="17">
        <f t="shared" si="35"/>
        <v>73</v>
      </c>
      <c r="E152" s="17">
        <f t="shared" si="35"/>
        <v>57</v>
      </c>
      <c r="F152" s="17">
        <f t="shared" si="35"/>
        <v>130</v>
      </c>
      <c r="G152" s="17">
        <v>18</v>
      </c>
      <c r="H152" s="17">
        <v>14</v>
      </c>
      <c r="I152" s="17">
        <v>32</v>
      </c>
      <c r="J152" s="17">
        <v>17</v>
      </c>
      <c r="K152" s="17">
        <v>22</v>
      </c>
      <c r="L152" s="17">
        <v>39</v>
      </c>
      <c r="M152" s="17">
        <v>8</v>
      </c>
      <c r="N152" s="17">
        <v>5</v>
      </c>
      <c r="O152" s="17">
        <v>13</v>
      </c>
      <c r="P152" s="17">
        <v>26</v>
      </c>
      <c r="Q152" s="17">
        <v>14</v>
      </c>
      <c r="R152" s="17">
        <v>40</v>
      </c>
      <c r="S152" s="17"/>
      <c r="T152" s="17"/>
      <c r="U152" s="17"/>
      <c r="V152" s="17">
        <v>4</v>
      </c>
      <c r="W152" s="17">
        <v>2</v>
      </c>
      <c r="X152" s="17">
        <v>6</v>
      </c>
      <c r="Y152" s="17"/>
      <c r="Z152" s="17"/>
      <c r="AA152" s="17"/>
    </row>
    <row r="153" spans="1:27" outlineLevel="4" x14ac:dyDescent="0.25">
      <c r="A153" s="16">
        <v>54.010199999999998</v>
      </c>
      <c r="B153" s="16" t="s">
        <v>259</v>
      </c>
      <c r="C153" s="16" t="s">
        <v>420</v>
      </c>
      <c r="D153" s="17">
        <f t="shared" si="35"/>
        <v>48</v>
      </c>
      <c r="E153" s="17">
        <f t="shared" si="35"/>
        <v>22</v>
      </c>
      <c r="F153" s="17">
        <f t="shared" si="35"/>
        <v>70</v>
      </c>
      <c r="G153" s="17">
        <v>7</v>
      </c>
      <c r="H153" s="17">
        <v>6</v>
      </c>
      <c r="I153" s="17">
        <v>13</v>
      </c>
      <c r="J153" s="17">
        <v>15</v>
      </c>
      <c r="K153" s="17">
        <v>3</v>
      </c>
      <c r="L153" s="17">
        <v>18</v>
      </c>
      <c r="M153" s="17">
        <v>9</v>
      </c>
      <c r="N153" s="17">
        <v>6</v>
      </c>
      <c r="O153" s="17">
        <v>15</v>
      </c>
      <c r="P153" s="17">
        <v>17</v>
      </c>
      <c r="Q153" s="17">
        <v>7</v>
      </c>
      <c r="R153" s="17">
        <v>24</v>
      </c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outlineLevel="4" x14ac:dyDescent="0.25">
      <c r="A154" s="16">
        <v>54.010300000000001</v>
      </c>
      <c r="B154" s="16" t="s">
        <v>261</v>
      </c>
      <c r="C154" s="16" t="s">
        <v>262</v>
      </c>
      <c r="D154" s="17">
        <f t="shared" si="35"/>
        <v>47</v>
      </c>
      <c r="E154" s="17">
        <f t="shared" si="35"/>
        <v>48</v>
      </c>
      <c r="F154" s="17">
        <f t="shared" si="35"/>
        <v>95</v>
      </c>
      <c r="G154" s="17">
        <v>3</v>
      </c>
      <c r="H154" s="17">
        <v>14</v>
      </c>
      <c r="I154" s="17">
        <v>17</v>
      </c>
      <c r="J154" s="17">
        <v>10</v>
      </c>
      <c r="K154" s="17">
        <v>8</v>
      </c>
      <c r="L154" s="17">
        <v>18</v>
      </c>
      <c r="M154" s="17">
        <v>12</v>
      </c>
      <c r="N154" s="17">
        <v>9</v>
      </c>
      <c r="O154" s="17">
        <v>21</v>
      </c>
      <c r="P154" s="17">
        <v>21</v>
      </c>
      <c r="Q154" s="17">
        <v>17</v>
      </c>
      <c r="R154" s="17">
        <v>38</v>
      </c>
      <c r="S154" s="17"/>
      <c r="T154" s="17"/>
      <c r="U154" s="17"/>
      <c r="V154" s="17">
        <v>1</v>
      </c>
      <c r="W154" s="17"/>
      <c r="X154" s="17">
        <v>1</v>
      </c>
      <c r="Y154" s="17"/>
      <c r="Z154" s="17"/>
      <c r="AA154" s="17"/>
    </row>
    <row r="155" spans="1:27" s="14" customFormat="1" outlineLevel="3" x14ac:dyDescent="0.25">
      <c r="A155" s="147" t="s">
        <v>96</v>
      </c>
      <c r="B155" s="147"/>
      <c r="C155" s="147"/>
      <c r="D155" s="15">
        <f t="shared" ref="D155:AA155" si="43">SUBTOTAL(9,D156:D160)</f>
        <v>56</v>
      </c>
      <c r="E155" s="15">
        <f t="shared" si="43"/>
        <v>133</v>
      </c>
      <c r="F155" s="15">
        <f t="shared" si="43"/>
        <v>189</v>
      </c>
      <c r="G155" s="15">
        <f t="shared" si="43"/>
        <v>14</v>
      </c>
      <c r="H155" s="15">
        <f t="shared" si="43"/>
        <v>20</v>
      </c>
      <c r="I155" s="15">
        <f t="shared" si="43"/>
        <v>34</v>
      </c>
      <c r="J155" s="15">
        <f t="shared" si="43"/>
        <v>11</v>
      </c>
      <c r="K155" s="15">
        <f t="shared" si="43"/>
        <v>46</v>
      </c>
      <c r="L155" s="15">
        <f t="shared" si="43"/>
        <v>57</v>
      </c>
      <c r="M155" s="15">
        <f t="shared" si="43"/>
        <v>9</v>
      </c>
      <c r="N155" s="15">
        <f t="shared" si="43"/>
        <v>17</v>
      </c>
      <c r="O155" s="15">
        <f t="shared" si="43"/>
        <v>26</v>
      </c>
      <c r="P155" s="15">
        <f t="shared" si="43"/>
        <v>22</v>
      </c>
      <c r="Q155" s="15">
        <f t="shared" si="43"/>
        <v>49</v>
      </c>
      <c r="R155" s="15">
        <f t="shared" si="43"/>
        <v>71</v>
      </c>
      <c r="S155" s="15">
        <f t="shared" si="43"/>
        <v>0</v>
      </c>
      <c r="T155" s="15">
        <f t="shared" si="43"/>
        <v>0</v>
      </c>
      <c r="U155" s="15">
        <f t="shared" si="43"/>
        <v>0</v>
      </c>
      <c r="V155" s="15">
        <f t="shared" si="43"/>
        <v>0</v>
      </c>
      <c r="W155" s="15">
        <f t="shared" si="43"/>
        <v>1</v>
      </c>
      <c r="X155" s="15">
        <f t="shared" si="43"/>
        <v>1</v>
      </c>
      <c r="Y155" s="15">
        <f t="shared" si="43"/>
        <v>0</v>
      </c>
      <c r="Z155" s="15">
        <f t="shared" si="43"/>
        <v>0</v>
      </c>
      <c r="AA155" s="15">
        <f t="shared" si="43"/>
        <v>0</v>
      </c>
    </row>
    <row r="156" spans="1:27" outlineLevel="4" x14ac:dyDescent="0.25">
      <c r="A156" s="16">
        <v>30.9999</v>
      </c>
      <c r="B156" s="16" t="s">
        <v>263</v>
      </c>
      <c r="C156" s="16" t="s">
        <v>264</v>
      </c>
      <c r="D156" s="17">
        <f t="shared" si="35"/>
        <v>9</v>
      </c>
      <c r="E156" s="17">
        <f t="shared" si="35"/>
        <v>24</v>
      </c>
      <c r="F156" s="17">
        <f t="shared" si="35"/>
        <v>33</v>
      </c>
      <c r="G156" s="17"/>
      <c r="H156" s="17"/>
      <c r="I156" s="17"/>
      <c r="J156" s="17">
        <v>2</v>
      </c>
      <c r="K156" s="17">
        <v>6</v>
      </c>
      <c r="L156" s="17">
        <v>8</v>
      </c>
      <c r="M156" s="17"/>
      <c r="N156" s="17">
        <v>5</v>
      </c>
      <c r="O156" s="17">
        <v>5</v>
      </c>
      <c r="P156" s="17">
        <v>7</v>
      </c>
      <c r="Q156" s="17">
        <v>12</v>
      </c>
      <c r="R156" s="17">
        <v>19</v>
      </c>
      <c r="S156" s="17"/>
      <c r="T156" s="17"/>
      <c r="U156" s="17"/>
      <c r="V156" s="17"/>
      <c r="W156" s="17">
        <v>1</v>
      </c>
      <c r="X156" s="17">
        <v>1</v>
      </c>
      <c r="Y156" s="17"/>
      <c r="Z156" s="17"/>
      <c r="AA156" s="17"/>
    </row>
    <row r="157" spans="1:27" outlineLevel="4" x14ac:dyDescent="0.25">
      <c r="A157" s="16">
        <v>30.9999</v>
      </c>
      <c r="B157" s="16" t="s">
        <v>265</v>
      </c>
      <c r="C157" s="16" t="s">
        <v>421</v>
      </c>
      <c r="D157" s="17">
        <f t="shared" si="35"/>
        <v>6</v>
      </c>
      <c r="E157" s="17">
        <f t="shared" si="35"/>
        <v>27</v>
      </c>
      <c r="F157" s="17">
        <f t="shared" si="35"/>
        <v>33</v>
      </c>
      <c r="G157" s="17"/>
      <c r="H157" s="17"/>
      <c r="I157" s="17"/>
      <c r="J157" s="17"/>
      <c r="K157" s="17">
        <v>7</v>
      </c>
      <c r="L157" s="17">
        <v>7</v>
      </c>
      <c r="M157" s="17">
        <v>2</v>
      </c>
      <c r="N157" s="17">
        <v>3</v>
      </c>
      <c r="O157" s="17">
        <v>5</v>
      </c>
      <c r="P157" s="17">
        <v>4</v>
      </c>
      <c r="Q157" s="17">
        <v>17</v>
      </c>
      <c r="R157" s="17">
        <v>21</v>
      </c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outlineLevel="4" x14ac:dyDescent="0.25">
      <c r="A158" s="16">
        <v>30.9999</v>
      </c>
      <c r="B158" s="16" t="s">
        <v>267</v>
      </c>
      <c r="C158" s="16" t="s">
        <v>268</v>
      </c>
      <c r="D158" s="17">
        <f t="shared" si="35"/>
        <v>20</v>
      </c>
      <c r="E158" s="17">
        <f t="shared" si="35"/>
        <v>19</v>
      </c>
      <c r="F158" s="17">
        <f t="shared" si="35"/>
        <v>39</v>
      </c>
      <c r="G158" s="17">
        <v>2</v>
      </c>
      <c r="H158" s="17"/>
      <c r="I158" s="17">
        <v>2</v>
      </c>
      <c r="J158" s="17">
        <v>2</v>
      </c>
      <c r="K158" s="17">
        <v>1</v>
      </c>
      <c r="L158" s="17">
        <v>3</v>
      </c>
      <c r="M158" s="17">
        <v>6</v>
      </c>
      <c r="N158" s="17">
        <v>3</v>
      </c>
      <c r="O158" s="17">
        <v>9</v>
      </c>
      <c r="P158" s="17">
        <v>10</v>
      </c>
      <c r="Q158" s="17">
        <v>15</v>
      </c>
      <c r="R158" s="17">
        <v>25</v>
      </c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outlineLevel="4" x14ac:dyDescent="0.25">
      <c r="A159" s="16">
        <v>30.9999</v>
      </c>
      <c r="B159" s="16" t="s">
        <v>269</v>
      </c>
      <c r="C159" s="16" t="s">
        <v>422</v>
      </c>
      <c r="D159" s="17">
        <f t="shared" si="35"/>
        <v>0</v>
      </c>
      <c r="E159" s="17">
        <f t="shared" si="35"/>
        <v>6</v>
      </c>
      <c r="F159" s="17">
        <f t="shared" si="35"/>
        <v>6</v>
      </c>
      <c r="G159" s="17"/>
      <c r="H159" s="17"/>
      <c r="I159" s="17"/>
      <c r="J159" s="17"/>
      <c r="K159" s="17">
        <v>2</v>
      </c>
      <c r="L159" s="17">
        <v>2</v>
      </c>
      <c r="M159" s="17"/>
      <c r="N159" s="17">
        <v>1</v>
      </c>
      <c r="O159" s="17">
        <v>1</v>
      </c>
      <c r="P159" s="17"/>
      <c r="Q159" s="17">
        <v>3</v>
      </c>
      <c r="R159" s="17">
        <v>3</v>
      </c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outlineLevel="4" x14ac:dyDescent="0.25">
      <c r="A160" s="16">
        <v>30.9999</v>
      </c>
      <c r="B160" s="16" t="s">
        <v>271</v>
      </c>
      <c r="C160" s="16" t="s">
        <v>96</v>
      </c>
      <c r="D160" s="17">
        <f t="shared" si="35"/>
        <v>21</v>
      </c>
      <c r="E160" s="17">
        <f t="shared" si="35"/>
        <v>57</v>
      </c>
      <c r="F160" s="17">
        <f t="shared" si="35"/>
        <v>78</v>
      </c>
      <c r="G160" s="17">
        <v>12</v>
      </c>
      <c r="H160" s="17">
        <v>20</v>
      </c>
      <c r="I160" s="17">
        <v>32</v>
      </c>
      <c r="J160" s="17">
        <v>7</v>
      </c>
      <c r="K160" s="17">
        <v>30</v>
      </c>
      <c r="L160" s="17">
        <v>37</v>
      </c>
      <c r="M160" s="17">
        <v>1</v>
      </c>
      <c r="N160" s="17">
        <v>5</v>
      </c>
      <c r="O160" s="17">
        <v>6</v>
      </c>
      <c r="P160" s="17">
        <v>1</v>
      </c>
      <c r="Q160" s="17">
        <v>2</v>
      </c>
      <c r="R160" s="17">
        <v>3</v>
      </c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s="14" customFormat="1" outlineLevel="1" x14ac:dyDescent="0.25">
      <c r="A161" s="222" t="s">
        <v>288</v>
      </c>
      <c r="B161" s="222"/>
      <c r="C161" s="222"/>
      <c r="D161" s="18">
        <f t="shared" ref="D161:AA161" si="44">SUBTOTAL(9,D164:D172)</f>
        <v>91</v>
      </c>
      <c r="E161" s="18">
        <f t="shared" si="44"/>
        <v>112</v>
      </c>
      <c r="F161" s="18">
        <f t="shared" si="44"/>
        <v>203</v>
      </c>
      <c r="G161" s="18">
        <f t="shared" si="44"/>
        <v>1</v>
      </c>
      <c r="H161" s="18">
        <f t="shared" si="44"/>
        <v>1</v>
      </c>
      <c r="I161" s="18">
        <f t="shared" si="44"/>
        <v>2</v>
      </c>
      <c r="J161" s="18">
        <f t="shared" si="44"/>
        <v>2</v>
      </c>
      <c r="K161" s="18">
        <f t="shared" si="44"/>
        <v>2</v>
      </c>
      <c r="L161" s="18">
        <f t="shared" si="44"/>
        <v>4</v>
      </c>
      <c r="M161" s="18">
        <f t="shared" si="44"/>
        <v>1</v>
      </c>
      <c r="N161" s="18">
        <f t="shared" si="44"/>
        <v>1</v>
      </c>
      <c r="O161" s="18">
        <f t="shared" si="44"/>
        <v>2</v>
      </c>
      <c r="P161" s="18">
        <f t="shared" si="44"/>
        <v>5</v>
      </c>
      <c r="Q161" s="18">
        <f t="shared" si="44"/>
        <v>5</v>
      </c>
      <c r="R161" s="18">
        <f t="shared" si="44"/>
        <v>10</v>
      </c>
      <c r="S161" s="18">
        <f t="shared" si="44"/>
        <v>0</v>
      </c>
      <c r="T161" s="18">
        <f t="shared" si="44"/>
        <v>0</v>
      </c>
      <c r="U161" s="18">
        <f t="shared" si="44"/>
        <v>0</v>
      </c>
      <c r="V161" s="18">
        <f t="shared" si="44"/>
        <v>30</v>
      </c>
      <c r="W161" s="18">
        <f t="shared" si="44"/>
        <v>42</v>
      </c>
      <c r="X161" s="18">
        <f t="shared" si="44"/>
        <v>72</v>
      </c>
      <c r="Y161" s="18">
        <f t="shared" si="44"/>
        <v>52</v>
      </c>
      <c r="Z161" s="18">
        <f t="shared" si="44"/>
        <v>61</v>
      </c>
      <c r="AA161" s="18">
        <f t="shared" si="44"/>
        <v>113</v>
      </c>
    </row>
    <row r="162" spans="1:27" s="14" customFormat="1" outlineLevel="2" x14ac:dyDescent="0.25">
      <c r="A162" s="149" t="s">
        <v>38</v>
      </c>
      <c r="B162" s="149"/>
      <c r="C162" s="149"/>
      <c r="D162" s="15">
        <f t="shared" ref="D162:AA162" si="45">SUBTOTAL(9,D164:D172)</f>
        <v>91</v>
      </c>
      <c r="E162" s="15">
        <f t="shared" si="45"/>
        <v>112</v>
      </c>
      <c r="F162" s="15">
        <f t="shared" si="45"/>
        <v>203</v>
      </c>
      <c r="G162" s="15">
        <f t="shared" si="45"/>
        <v>1</v>
      </c>
      <c r="H162" s="15">
        <f t="shared" si="45"/>
        <v>1</v>
      </c>
      <c r="I162" s="15">
        <f t="shared" si="45"/>
        <v>2</v>
      </c>
      <c r="J162" s="15">
        <f t="shared" si="45"/>
        <v>2</v>
      </c>
      <c r="K162" s="15">
        <f t="shared" si="45"/>
        <v>2</v>
      </c>
      <c r="L162" s="15">
        <f t="shared" si="45"/>
        <v>4</v>
      </c>
      <c r="M162" s="15">
        <f t="shared" si="45"/>
        <v>1</v>
      </c>
      <c r="N162" s="15">
        <f t="shared" si="45"/>
        <v>1</v>
      </c>
      <c r="O162" s="15">
        <f t="shared" si="45"/>
        <v>2</v>
      </c>
      <c r="P162" s="15">
        <f t="shared" si="45"/>
        <v>5</v>
      </c>
      <c r="Q162" s="15">
        <f t="shared" si="45"/>
        <v>5</v>
      </c>
      <c r="R162" s="15">
        <f t="shared" si="45"/>
        <v>10</v>
      </c>
      <c r="S162" s="15">
        <f t="shared" si="45"/>
        <v>0</v>
      </c>
      <c r="T162" s="15">
        <f t="shared" si="45"/>
        <v>0</v>
      </c>
      <c r="U162" s="15">
        <f t="shared" si="45"/>
        <v>0</v>
      </c>
      <c r="V162" s="15">
        <f t="shared" si="45"/>
        <v>30</v>
      </c>
      <c r="W162" s="15">
        <f t="shared" si="45"/>
        <v>42</v>
      </c>
      <c r="X162" s="15">
        <f t="shared" si="45"/>
        <v>72</v>
      </c>
      <c r="Y162" s="15">
        <f t="shared" si="45"/>
        <v>52</v>
      </c>
      <c r="Z162" s="15">
        <f t="shared" si="45"/>
        <v>61</v>
      </c>
      <c r="AA162" s="15">
        <f t="shared" si="45"/>
        <v>113</v>
      </c>
    </row>
    <row r="163" spans="1:27" s="14" customFormat="1" outlineLevel="3" x14ac:dyDescent="0.25">
      <c r="A163" s="147" t="s">
        <v>289</v>
      </c>
      <c r="B163" s="147"/>
      <c r="C163" s="147"/>
      <c r="D163" s="15">
        <f t="shared" ref="D163:AA163" si="46">SUBTOTAL(9,D164:D172)</f>
        <v>91</v>
      </c>
      <c r="E163" s="15">
        <f t="shared" si="46"/>
        <v>112</v>
      </c>
      <c r="F163" s="15">
        <f t="shared" si="46"/>
        <v>203</v>
      </c>
      <c r="G163" s="15">
        <f t="shared" si="46"/>
        <v>1</v>
      </c>
      <c r="H163" s="15">
        <f t="shared" si="46"/>
        <v>1</v>
      </c>
      <c r="I163" s="15">
        <f t="shared" si="46"/>
        <v>2</v>
      </c>
      <c r="J163" s="15">
        <f t="shared" si="46"/>
        <v>2</v>
      </c>
      <c r="K163" s="15">
        <f t="shared" si="46"/>
        <v>2</v>
      </c>
      <c r="L163" s="15">
        <f t="shared" si="46"/>
        <v>4</v>
      </c>
      <c r="M163" s="15">
        <f t="shared" si="46"/>
        <v>1</v>
      </c>
      <c r="N163" s="15">
        <f t="shared" si="46"/>
        <v>1</v>
      </c>
      <c r="O163" s="15">
        <f t="shared" si="46"/>
        <v>2</v>
      </c>
      <c r="P163" s="15">
        <f t="shared" si="46"/>
        <v>5</v>
      </c>
      <c r="Q163" s="15">
        <f t="shared" si="46"/>
        <v>5</v>
      </c>
      <c r="R163" s="15">
        <f t="shared" si="46"/>
        <v>10</v>
      </c>
      <c r="S163" s="15">
        <f t="shared" si="46"/>
        <v>0</v>
      </c>
      <c r="T163" s="15">
        <f t="shared" si="46"/>
        <v>0</v>
      </c>
      <c r="U163" s="15">
        <f t="shared" si="46"/>
        <v>0</v>
      </c>
      <c r="V163" s="15">
        <f t="shared" si="46"/>
        <v>30</v>
      </c>
      <c r="W163" s="15">
        <f t="shared" si="46"/>
        <v>42</v>
      </c>
      <c r="X163" s="15">
        <f t="shared" si="46"/>
        <v>72</v>
      </c>
      <c r="Y163" s="15">
        <f t="shared" si="46"/>
        <v>52</v>
      </c>
      <c r="Z163" s="15">
        <f t="shared" si="46"/>
        <v>61</v>
      </c>
      <c r="AA163" s="15">
        <f t="shared" si="46"/>
        <v>113</v>
      </c>
    </row>
    <row r="164" spans="1:27" outlineLevel="4" x14ac:dyDescent="0.25">
      <c r="A164" s="16">
        <v>45</v>
      </c>
      <c r="B164" s="16" t="s">
        <v>290</v>
      </c>
      <c r="C164" s="16" t="s">
        <v>291</v>
      </c>
      <c r="D164" s="17">
        <f t="shared" si="35"/>
        <v>5</v>
      </c>
      <c r="E164" s="17">
        <f t="shared" si="35"/>
        <v>12</v>
      </c>
      <c r="F164" s="17">
        <f t="shared" si="35"/>
        <v>17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>
        <v>1</v>
      </c>
      <c r="R164" s="17">
        <v>1</v>
      </c>
      <c r="S164" s="17"/>
      <c r="T164" s="17"/>
      <c r="U164" s="17"/>
      <c r="V164" s="17">
        <v>3</v>
      </c>
      <c r="W164" s="17">
        <v>5</v>
      </c>
      <c r="X164" s="17">
        <v>8</v>
      </c>
      <c r="Y164" s="17">
        <v>2</v>
      </c>
      <c r="Z164" s="17">
        <v>6</v>
      </c>
      <c r="AA164" s="17">
        <v>8</v>
      </c>
    </row>
    <row r="165" spans="1:27" outlineLevel="4" x14ac:dyDescent="0.25">
      <c r="A165" s="16" t="s">
        <v>292</v>
      </c>
      <c r="B165" s="16" t="s">
        <v>292</v>
      </c>
      <c r="C165" s="16" t="s">
        <v>48</v>
      </c>
      <c r="D165" s="17">
        <f t="shared" si="35"/>
        <v>0</v>
      </c>
      <c r="E165" s="17">
        <f t="shared" si="35"/>
        <v>1</v>
      </c>
      <c r="F165" s="17">
        <f t="shared" si="35"/>
        <v>1</v>
      </c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>
        <v>1</v>
      </c>
      <c r="X165" s="17">
        <v>1</v>
      </c>
      <c r="Y165" s="17"/>
      <c r="Z165" s="17"/>
      <c r="AA165" s="17"/>
    </row>
    <row r="166" spans="1:27" outlineLevel="4" x14ac:dyDescent="0.25">
      <c r="A166" s="16" t="s">
        <v>293</v>
      </c>
      <c r="B166" s="16" t="s">
        <v>293</v>
      </c>
      <c r="C166" s="16" t="s">
        <v>294</v>
      </c>
      <c r="D166" s="17">
        <f t="shared" si="35"/>
        <v>13</v>
      </c>
      <c r="E166" s="17">
        <f t="shared" si="35"/>
        <v>11</v>
      </c>
      <c r="F166" s="17">
        <f t="shared" si="35"/>
        <v>24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>
        <v>7</v>
      </c>
      <c r="W166" s="17">
        <v>3</v>
      </c>
      <c r="X166" s="17">
        <v>10</v>
      </c>
      <c r="Y166" s="17">
        <v>6</v>
      </c>
      <c r="Z166" s="17">
        <v>8</v>
      </c>
      <c r="AA166" s="17">
        <v>14</v>
      </c>
    </row>
    <row r="167" spans="1:27" outlineLevel="4" x14ac:dyDescent="0.25">
      <c r="A167" s="16" t="s">
        <v>295</v>
      </c>
      <c r="B167" s="16" t="s">
        <v>295</v>
      </c>
      <c r="C167" s="16" t="s">
        <v>349</v>
      </c>
      <c r="D167" s="17">
        <f t="shared" si="35"/>
        <v>7</v>
      </c>
      <c r="E167" s="17">
        <f t="shared" si="35"/>
        <v>1</v>
      </c>
      <c r="F167" s="17">
        <f t="shared" si="35"/>
        <v>8</v>
      </c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>
        <v>7</v>
      </c>
      <c r="Z167" s="17">
        <v>1</v>
      </c>
      <c r="AA167" s="17">
        <v>8</v>
      </c>
    </row>
    <row r="168" spans="1:27" outlineLevel="4" x14ac:dyDescent="0.25">
      <c r="A168" s="16" t="s">
        <v>297</v>
      </c>
      <c r="B168" s="16" t="s">
        <v>297</v>
      </c>
      <c r="C168" s="16" t="s">
        <v>298</v>
      </c>
      <c r="D168" s="17">
        <f t="shared" si="35"/>
        <v>36</v>
      </c>
      <c r="E168" s="17">
        <f t="shared" si="35"/>
        <v>39</v>
      </c>
      <c r="F168" s="17">
        <f t="shared" si="35"/>
        <v>75</v>
      </c>
      <c r="G168" s="17"/>
      <c r="H168" s="17"/>
      <c r="I168" s="17"/>
      <c r="J168" s="17">
        <v>1</v>
      </c>
      <c r="K168" s="17"/>
      <c r="L168" s="17">
        <v>1</v>
      </c>
      <c r="M168" s="17">
        <v>1</v>
      </c>
      <c r="N168" s="17"/>
      <c r="O168" s="17">
        <v>1</v>
      </c>
      <c r="P168" s="17">
        <v>1</v>
      </c>
      <c r="Q168" s="17"/>
      <c r="R168" s="17">
        <v>1</v>
      </c>
      <c r="S168" s="17"/>
      <c r="T168" s="17"/>
      <c r="U168" s="17"/>
      <c r="V168" s="17">
        <v>8</v>
      </c>
      <c r="W168" s="17">
        <v>6</v>
      </c>
      <c r="X168" s="17">
        <v>14</v>
      </c>
      <c r="Y168" s="17">
        <v>25</v>
      </c>
      <c r="Z168" s="17">
        <v>33</v>
      </c>
      <c r="AA168" s="17">
        <v>58</v>
      </c>
    </row>
    <row r="169" spans="1:27" outlineLevel="4" x14ac:dyDescent="0.25">
      <c r="A169" s="16" t="s">
        <v>299</v>
      </c>
      <c r="B169" s="16" t="s">
        <v>299</v>
      </c>
      <c r="C169" s="16" t="s">
        <v>300</v>
      </c>
      <c r="D169" s="17">
        <f t="shared" si="35"/>
        <v>0</v>
      </c>
      <c r="E169" s="17">
        <f t="shared" si="35"/>
        <v>2</v>
      </c>
      <c r="F169" s="17">
        <f t="shared" si="35"/>
        <v>2</v>
      </c>
      <c r="G169" s="17"/>
      <c r="H169" s="17">
        <v>1</v>
      </c>
      <c r="I169" s="17">
        <v>1</v>
      </c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>
        <v>1</v>
      </c>
      <c r="AA169" s="17">
        <v>1</v>
      </c>
    </row>
    <row r="170" spans="1:27" outlineLevel="4" x14ac:dyDescent="0.25">
      <c r="A170" s="16" t="s">
        <v>301</v>
      </c>
      <c r="B170" s="16" t="s">
        <v>301</v>
      </c>
      <c r="C170" s="16" t="s">
        <v>423</v>
      </c>
      <c r="D170" s="17">
        <f t="shared" si="35"/>
        <v>9</v>
      </c>
      <c r="E170" s="17">
        <f t="shared" si="35"/>
        <v>26</v>
      </c>
      <c r="F170" s="17">
        <f t="shared" si="35"/>
        <v>35</v>
      </c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>
        <v>9</v>
      </c>
      <c r="W170" s="17">
        <v>23</v>
      </c>
      <c r="X170" s="17">
        <v>32</v>
      </c>
      <c r="Y170" s="17"/>
      <c r="Z170" s="17">
        <v>3</v>
      </c>
      <c r="AA170" s="17">
        <v>3</v>
      </c>
    </row>
    <row r="171" spans="1:27" outlineLevel="4" x14ac:dyDescent="0.25">
      <c r="A171" s="16" t="s">
        <v>303</v>
      </c>
      <c r="B171" s="16" t="s">
        <v>303</v>
      </c>
      <c r="C171" s="16" t="s">
        <v>304</v>
      </c>
      <c r="D171" s="17">
        <f t="shared" si="35"/>
        <v>5</v>
      </c>
      <c r="E171" s="17">
        <f t="shared" si="35"/>
        <v>4</v>
      </c>
      <c r="F171" s="17">
        <f t="shared" si="35"/>
        <v>9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>
        <v>1</v>
      </c>
      <c r="W171" s="17">
        <v>1</v>
      </c>
      <c r="X171" s="17">
        <v>2</v>
      </c>
      <c r="Y171" s="17">
        <v>4</v>
      </c>
      <c r="Z171" s="17">
        <v>3</v>
      </c>
      <c r="AA171" s="17">
        <v>7</v>
      </c>
    </row>
    <row r="172" spans="1:27" outlineLevel="4" x14ac:dyDescent="0.25">
      <c r="A172" s="16" t="s">
        <v>305</v>
      </c>
      <c r="B172" s="16" t="s">
        <v>305</v>
      </c>
      <c r="C172" s="16" t="s">
        <v>306</v>
      </c>
      <c r="D172" s="17">
        <f t="shared" si="35"/>
        <v>16</v>
      </c>
      <c r="E172" s="17">
        <f t="shared" si="35"/>
        <v>16</v>
      </c>
      <c r="F172" s="17">
        <f t="shared" si="35"/>
        <v>32</v>
      </c>
      <c r="G172" s="17">
        <v>1</v>
      </c>
      <c r="H172" s="17"/>
      <c r="I172" s="17">
        <v>1</v>
      </c>
      <c r="J172" s="17">
        <v>1</v>
      </c>
      <c r="K172" s="17">
        <v>2</v>
      </c>
      <c r="L172" s="17">
        <v>3</v>
      </c>
      <c r="M172" s="17"/>
      <c r="N172" s="17">
        <v>1</v>
      </c>
      <c r="O172" s="17">
        <v>1</v>
      </c>
      <c r="P172" s="17">
        <v>4</v>
      </c>
      <c r="Q172" s="17">
        <v>4</v>
      </c>
      <c r="R172" s="17">
        <v>8</v>
      </c>
      <c r="S172" s="17"/>
      <c r="T172" s="17"/>
      <c r="U172" s="17"/>
      <c r="V172" s="17">
        <v>2</v>
      </c>
      <c r="W172" s="17">
        <v>3</v>
      </c>
      <c r="X172" s="17">
        <v>5</v>
      </c>
      <c r="Y172" s="17">
        <v>8</v>
      </c>
      <c r="Z172" s="17">
        <v>6</v>
      </c>
      <c r="AA172" s="17">
        <v>14</v>
      </c>
    </row>
  </sheetData>
  <mergeCells count="60">
    <mergeCell ref="A163:C163"/>
    <mergeCell ref="A161:C161"/>
    <mergeCell ref="A162:C162"/>
    <mergeCell ref="A129:C129"/>
    <mergeCell ref="A130:C130"/>
    <mergeCell ref="A131:C131"/>
    <mergeCell ref="A141:C141"/>
    <mergeCell ref="A155:C155"/>
    <mergeCell ref="A102:C102"/>
    <mergeCell ref="A73:C73"/>
    <mergeCell ref="A74:C74"/>
    <mergeCell ref="A75:C75"/>
    <mergeCell ref="A125:C125"/>
    <mergeCell ref="A103:C103"/>
    <mergeCell ref="A104:C104"/>
    <mergeCell ref="A106:C106"/>
    <mergeCell ref="A112:C112"/>
    <mergeCell ref="A115:C115"/>
    <mergeCell ref="A123:C123"/>
    <mergeCell ref="A66:C66"/>
    <mergeCell ref="A67:C67"/>
    <mergeCell ref="A68:C68"/>
    <mergeCell ref="A80:C80"/>
    <mergeCell ref="A98:C98"/>
    <mergeCell ref="A53:C53"/>
    <mergeCell ref="A54:C54"/>
    <mergeCell ref="A55:C55"/>
    <mergeCell ref="A39:C39"/>
    <mergeCell ref="A40:C40"/>
    <mergeCell ref="A41:C41"/>
    <mergeCell ref="A35:C35"/>
    <mergeCell ref="A36:C36"/>
    <mergeCell ref="A37:C37"/>
    <mergeCell ref="A17:C17"/>
    <mergeCell ref="A18:C18"/>
    <mergeCell ref="A19:C19"/>
    <mergeCell ref="A11:C11"/>
    <mergeCell ref="A12:A16"/>
    <mergeCell ref="B12:C12"/>
    <mergeCell ref="B13:C13"/>
    <mergeCell ref="B14:C14"/>
    <mergeCell ref="B15:C15"/>
    <mergeCell ref="B16:C16"/>
    <mergeCell ref="A8:C10"/>
    <mergeCell ref="D8:F9"/>
    <mergeCell ref="G8:AA8"/>
    <mergeCell ref="G9:I9"/>
    <mergeCell ref="J9:L9"/>
    <mergeCell ref="M9:O9"/>
    <mergeCell ref="P9:R9"/>
    <mergeCell ref="S9:U9"/>
    <mergeCell ref="V9:X9"/>
    <mergeCell ref="Y9:AA9"/>
    <mergeCell ref="A1:AA1"/>
    <mergeCell ref="A2:AA2"/>
    <mergeCell ref="A5:AA5"/>
    <mergeCell ref="A6:AA6"/>
    <mergeCell ref="A7:AA7"/>
    <mergeCell ref="A3:AA3"/>
    <mergeCell ref="W4:Y4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B180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8.85546875" defaultRowHeight="12.75" x14ac:dyDescent="0.2"/>
  <cols>
    <col min="1" max="1" width="8.85546875" style="51"/>
    <col min="2" max="2" width="13.140625" style="51" customWidth="1"/>
    <col min="3" max="3" width="8.28515625" style="108" customWidth="1"/>
    <col min="4" max="4" width="39.28515625" style="109" customWidth="1"/>
    <col min="5" max="6" width="7" style="51" bestFit="1" customWidth="1"/>
    <col min="7" max="7" width="8" style="51" bestFit="1" customWidth="1"/>
    <col min="8" max="14" width="7" style="51" bestFit="1" customWidth="1"/>
    <col min="15" max="15" width="5.42578125" style="51" bestFit="1" customWidth="1"/>
    <col min="16" max="19" width="7" style="51" bestFit="1" customWidth="1"/>
    <col min="20" max="20" width="5.42578125" style="51" bestFit="1" customWidth="1"/>
    <col min="21" max="21" width="4.42578125" style="51" bestFit="1" customWidth="1"/>
    <col min="22" max="22" width="5.42578125" style="51" bestFit="1" customWidth="1"/>
    <col min="23" max="24" width="4.42578125" style="51" bestFit="1" customWidth="1"/>
    <col min="25" max="25" width="4.7109375" style="51" bestFit="1" customWidth="1"/>
    <col min="26" max="26" width="5.42578125" style="51" bestFit="1" customWidth="1"/>
    <col min="27" max="27" width="4.42578125" style="51" bestFit="1" customWidth="1"/>
    <col min="28" max="28" width="5.42578125" style="51" bestFit="1" customWidth="1"/>
    <col min="29" max="16384" width="8.85546875" style="51"/>
  </cols>
  <sheetData>
    <row r="1" spans="3:28" ht="15" x14ac:dyDescent="0.2">
      <c r="C1" s="233" t="s">
        <v>11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</row>
    <row r="2" spans="3:28" ht="15" x14ac:dyDescent="0.2">
      <c r="C2" s="233" t="s">
        <v>12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</row>
    <row r="3" spans="3:28" ht="15" x14ac:dyDescent="0.2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</row>
    <row r="4" spans="3:28" ht="15" x14ac:dyDescent="0.2">
      <c r="C4" s="119"/>
      <c r="D4" s="120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225" t="s">
        <v>424</v>
      </c>
      <c r="Z4" s="225"/>
      <c r="AA4" s="225"/>
      <c r="AB4" s="225"/>
    </row>
    <row r="5" spans="3:28" ht="15" x14ac:dyDescent="0.2">
      <c r="C5" s="234" t="s">
        <v>13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</row>
    <row r="6" spans="3:28" ht="15" x14ac:dyDescent="0.2">
      <c r="C6" s="235" t="s">
        <v>425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</row>
    <row r="7" spans="3:28" ht="13.5" thickBot="1" x14ac:dyDescent="0.25">
      <c r="C7" s="227" t="s">
        <v>14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</row>
    <row r="8" spans="3:28" ht="25.5" customHeight="1" x14ac:dyDescent="0.2">
      <c r="C8" s="230" t="s">
        <v>426</v>
      </c>
      <c r="D8" s="226"/>
      <c r="E8" s="226" t="s">
        <v>427</v>
      </c>
      <c r="F8" s="226"/>
      <c r="G8" s="226" t="s">
        <v>16</v>
      </c>
      <c r="H8" s="226" t="s">
        <v>17</v>
      </c>
      <c r="I8" s="226"/>
      <c r="J8" s="226" t="s">
        <v>16</v>
      </c>
      <c r="K8" s="226" t="s">
        <v>18</v>
      </c>
      <c r="L8" s="226"/>
      <c r="M8" s="226" t="s">
        <v>16</v>
      </c>
      <c r="N8" s="226" t="s">
        <v>19</v>
      </c>
      <c r="O8" s="226"/>
      <c r="P8" s="226" t="s">
        <v>16</v>
      </c>
      <c r="Q8" s="226" t="s">
        <v>20</v>
      </c>
      <c r="R8" s="226"/>
      <c r="S8" s="226" t="s">
        <v>16</v>
      </c>
      <c r="T8" s="226" t="s">
        <v>21</v>
      </c>
      <c r="U8" s="226"/>
      <c r="V8" s="226" t="s">
        <v>16</v>
      </c>
      <c r="W8" s="226" t="s">
        <v>23</v>
      </c>
      <c r="X8" s="226"/>
      <c r="Y8" s="226" t="s">
        <v>16</v>
      </c>
      <c r="Z8" s="226" t="s">
        <v>24</v>
      </c>
      <c r="AA8" s="226"/>
      <c r="AB8" s="228" t="s">
        <v>16</v>
      </c>
    </row>
    <row r="9" spans="3:28" ht="13.5" thickBot="1" x14ac:dyDescent="0.25">
      <c r="C9" s="231"/>
      <c r="D9" s="232"/>
      <c r="E9" s="73" t="s">
        <v>25</v>
      </c>
      <c r="F9" s="73" t="s">
        <v>26</v>
      </c>
      <c r="G9" s="232"/>
      <c r="H9" s="73" t="s">
        <v>25</v>
      </c>
      <c r="I9" s="73" t="s">
        <v>26</v>
      </c>
      <c r="J9" s="232"/>
      <c r="K9" s="73" t="s">
        <v>25</v>
      </c>
      <c r="L9" s="73" t="s">
        <v>26</v>
      </c>
      <c r="M9" s="232"/>
      <c r="N9" s="73" t="s">
        <v>25</v>
      </c>
      <c r="O9" s="73" t="s">
        <v>26</v>
      </c>
      <c r="P9" s="232"/>
      <c r="Q9" s="73" t="s">
        <v>25</v>
      </c>
      <c r="R9" s="73" t="s">
        <v>26</v>
      </c>
      <c r="S9" s="232"/>
      <c r="T9" s="73" t="s">
        <v>25</v>
      </c>
      <c r="U9" s="73" t="s">
        <v>26</v>
      </c>
      <c r="V9" s="232"/>
      <c r="W9" s="73" t="s">
        <v>25</v>
      </c>
      <c r="X9" s="73" t="s">
        <v>26</v>
      </c>
      <c r="Y9" s="232"/>
      <c r="Z9" s="73" t="s">
        <v>25</v>
      </c>
      <c r="AA9" s="73" t="s">
        <v>26</v>
      </c>
      <c r="AB9" s="229"/>
    </row>
    <row r="10" spans="3:28" x14ac:dyDescent="0.2">
      <c r="C10" s="223" t="s">
        <v>50</v>
      </c>
      <c r="D10" s="224"/>
      <c r="E10" s="76">
        <f t="shared" ref="E10:E23" si="0">H10+K10+N10+Q10+T10+W10+Z10</f>
        <v>7176</v>
      </c>
      <c r="F10" s="76">
        <f t="shared" ref="F10:F23" si="1">I10+L10+O10+R10+U10+X10+AA10</f>
        <v>4481</v>
      </c>
      <c r="G10" s="76">
        <f t="shared" ref="G10:G23" si="2">SUM(E10:F10)</f>
        <v>11657</v>
      </c>
      <c r="H10" s="76">
        <v>1535</v>
      </c>
      <c r="I10" s="76">
        <v>1010</v>
      </c>
      <c r="J10" s="76">
        <f t="shared" ref="J10:J23" si="3">SUM(H10:I10)</f>
        <v>2545</v>
      </c>
      <c r="K10" s="76">
        <v>1805</v>
      </c>
      <c r="L10" s="76">
        <v>1143</v>
      </c>
      <c r="M10" s="76">
        <f t="shared" ref="M10:M23" si="4">SUM(K10:L10)</f>
        <v>2948</v>
      </c>
      <c r="N10" s="76">
        <v>1420</v>
      </c>
      <c r="O10" s="76">
        <v>815</v>
      </c>
      <c r="P10" s="76">
        <f t="shared" ref="P10:P23" si="5">SUM(N10:O10)</f>
        <v>2235</v>
      </c>
      <c r="Q10" s="76">
        <v>2258</v>
      </c>
      <c r="R10" s="76">
        <v>1387</v>
      </c>
      <c r="S10" s="76">
        <f t="shared" ref="S10:S23" si="6">SUM(Q10:R10)</f>
        <v>3645</v>
      </c>
      <c r="T10" s="76">
        <v>104</v>
      </c>
      <c r="U10" s="76">
        <v>68</v>
      </c>
      <c r="V10" s="76">
        <f t="shared" ref="V10:V23" si="7">SUM(T10:U10)</f>
        <v>172</v>
      </c>
      <c r="W10" s="76">
        <v>41</v>
      </c>
      <c r="X10" s="76">
        <v>40</v>
      </c>
      <c r="Y10" s="76">
        <f t="shared" ref="Y10:Y23" si="8">SUM(W10:X10)</f>
        <v>81</v>
      </c>
      <c r="Z10" s="76">
        <v>13</v>
      </c>
      <c r="AA10" s="76">
        <v>18</v>
      </c>
      <c r="AB10" s="77">
        <f t="shared" ref="AB10:AB23" si="9">SUM(Z10:AA10)</f>
        <v>31</v>
      </c>
    </row>
    <row r="11" spans="3:28" x14ac:dyDescent="0.2">
      <c r="C11" s="78">
        <v>5</v>
      </c>
      <c r="D11" s="79" t="s">
        <v>51</v>
      </c>
      <c r="E11" s="80">
        <f t="shared" si="0"/>
        <v>5234</v>
      </c>
      <c r="F11" s="80">
        <f t="shared" si="1"/>
        <v>3318</v>
      </c>
      <c r="G11" s="81">
        <f t="shared" si="2"/>
        <v>8552</v>
      </c>
      <c r="H11" s="80">
        <v>1108</v>
      </c>
      <c r="I11" s="80">
        <v>733</v>
      </c>
      <c r="J11" s="81">
        <f t="shared" si="3"/>
        <v>1841</v>
      </c>
      <c r="K11" s="80">
        <v>1392</v>
      </c>
      <c r="L11" s="80">
        <v>859</v>
      </c>
      <c r="M11" s="81">
        <f t="shared" si="4"/>
        <v>2251</v>
      </c>
      <c r="N11" s="80">
        <v>1065</v>
      </c>
      <c r="O11" s="80">
        <v>629</v>
      </c>
      <c r="P11" s="81">
        <f t="shared" si="5"/>
        <v>1694</v>
      </c>
      <c r="Q11" s="80">
        <v>1610</v>
      </c>
      <c r="R11" s="80">
        <v>1040</v>
      </c>
      <c r="S11" s="81">
        <f t="shared" si="6"/>
        <v>2650</v>
      </c>
      <c r="T11" s="80">
        <v>52</v>
      </c>
      <c r="U11" s="80">
        <v>43</v>
      </c>
      <c r="V11" s="81">
        <f t="shared" si="7"/>
        <v>95</v>
      </c>
      <c r="W11" s="80"/>
      <c r="X11" s="80"/>
      <c r="Y11" s="81">
        <f t="shared" si="8"/>
        <v>0</v>
      </c>
      <c r="Z11" s="80">
        <v>7</v>
      </c>
      <c r="AA11" s="80">
        <v>14</v>
      </c>
      <c r="AB11" s="82">
        <f t="shared" si="9"/>
        <v>21</v>
      </c>
    </row>
    <row r="12" spans="3:28" x14ac:dyDescent="0.2">
      <c r="C12" s="78"/>
      <c r="D12" s="79" t="s">
        <v>428</v>
      </c>
      <c r="E12" s="80">
        <f t="shared" si="0"/>
        <v>95</v>
      </c>
      <c r="F12" s="80">
        <f t="shared" si="1"/>
        <v>44</v>
      </c>
      <c r="G12" s="81">
        <f t="shared" si="2"/>
        <v>139</v>
      </c>
      <c r="H12" s="80">
        <v>10</v>
      </c>
      <c r="I12" s="80">
        <v>5</v>
      </c>
      <c r="J12" s="81">
        <f t="shared" si="3"/>
        <v>15</v>
      </c>
      <c r="K12" s="80">
        <v>25</v>
      </c>
      <c r="L12" s="80">
        <v>9</v>
      </c>
      <c r="M12" s="81">
        <f t="shared" si="4"/>
        <v>34</v>
      </c>
      <c r="N12" s="80">
        <v>28</v>
      </c>
      <c r="O12" s="80">
        <v>2</v>
      </c>
      <c r="P12" s="81">
        <f t="shared" si="5"/>
        <v>30</v>
      </c>
      <c r="Q12" s="80">
        <v>31</v>
      </c>
      <c r="R12" s="80">
        <v>26</v>
      </c>
      <c r="S12" s="81">
        <f t="shared" si="6"/>
        <v>57</v>
      </c>
      <c r="T12" s="80">
        <v>1</v>
      </c>
      <c r="U12" s="80">
        <v>1</v>
      </c>
      <c r="V12" s="81">
        <f t="shared" si="7"/>
        <v>2</v>
      </c>
      <c r="W12" s="80"/>
      <c r="X12" s="80"/>
      <c r="Y12" s="81">
        <f t="shared" si="8"/>
        <v>0</v>
      </c>
      <c r="Z12" s="80"/>
      <c r="AA12" s="80">
        <v>1</v>
      </c>
      <c r="AB12" s="82">
        <f t="shared" si="9"/>
        <v>1</v>
      </c>
    </row>
    <row r="13" spans="3:28" x14ac:dyDescent="0.2">
      <c r="C13" s="78"/>
      <c r="D13" s="79" t="s">
        <v>429</v>
      </c>
      <c r="E13" s="80">
        <f t="shared" si="0"/>
        <v>622</v>
      </c>
      <c r="F13" s="80">
        <f t="shared" si="1"/>
        <v>351</v>
      </c>
      <c r="G13" s="81">
        <f t="shared" si="2"/>
        <v>973</v>
      </c>
      <c r="H13" s="80">
        <v>160</v>
      </c>
      <c r="I13" s="80">
        <v>89</v>
      </c>
      <c r="J13" s="81">
        <f t="shared" si="3"/>
        <v>249</v>
      </c>
      <c r="K13" s="80">
        <v>96</v>
      </c>
      <c r="L13" s="80">
        <v>62</v>
      </c>
      <c r="M13" s="81">
        <f t="shared" si="4"/>
        <v>158</v>
      </c>
      <c r="N13" s="80">
        <v>126</v>
      </c>
      <c r="O13" s="80">
        <v>61</v>
      </c>
      <c r="P13" s="81">
        <f t="shared" si="5"/>
        <v>187</v>
      </c>
      <c r="Q13" s="80">
        <v>232</v>
      </c>
      <c r="R13" s="80">
        <v>138</v>
      </c>
      <c r="S13" s="81">
        <f t="shared" si="6"/>
        <v>370</v>
      </c>
      <c r="T13" s="80">
        <v>5</v>
      </c>
      <c r="U13" s="80"/>
      <c r="V13" s="81">
        <f t="shared" si="7"/>
        <v>5</v>
      </c>
      <c r="W13" s="80"/>
      <c r="X13" s="80"/>
      <c r="Y13" s="81">
        <f t="shared" si="8"/>
        <v>0</v>
      </c>
      <c r="Z13" s="80">
        <v>3</v>
      </c>
      <c r="AA13" s="80">
        <v>1</v>
      </c>
      <c r="AB13" s="82">
        <f t="shared" si="9"/>
        <v>4</v>
      </c>
    </row>
    <row r="14" spans="3:28" x14ac:dyDescent="0.2">
      <c r="C14" s="78"/>
      <c r="D14" s="79" t="s">
        <v>430</v>
      </c>
      <c r="E14" s="80">
        <f t="shared" si="0"/>
        <v>83</v>
      </c>
      <c r="F14" s="80">
        <f t="shared" si="1"/>
        <v>4</v>
      </c>
      <c r="G14" s="81">
        <f t="shared" si="2"/>
        <v>87</v>
      </c>
      <c r="H14" s="80">
        <v>18</v>
      </c>
      <c r="I14" s="80"/>
      <c r="J14" s="81">
        <f t="shared" si="3"/>
        <v>18</v>
      </c>
      <c r="K14" s="80">
        <v>16</v>
      </c>
      <c r="L14" s="80">
        <v>1</v>
      </c>
      <c r="M14" s="81">
        <f t="shared" si="4"/>
        <v>17</v>
      </c>
      <c r="N14" s="80">
        <v>19</v>
      </c>
      <c r="O14" s="80">
        <v>1</v>
      </c>
      <c r="P14" s="81">
        <f t="shared" si="5"/>
        <v>20</v>
      </c>
      <c r="Q14" s="80">
        <v>29</v>
      </c>
      <c r="R14" s="80">
        <v>1</v>
      </c>
      <c r="S14" s="81">
        <f t="shared" si="6"/>
        <v>30</v>
      </c>
      <c r="T14" s="80">
        <v>1</v>
      </c>
      <c r="U14" s="80">
        <v>1</v>
      </c>
      <c r="V14" s="81">
        <f t="shared" si="7"/>
        <v>2</v>
      </c>
      <c r="W14" s="80"/>
      <c r="X14" s="80"/>
      <c r="Y14" s="81">
        <f t="shared" si="8"/>
        <v>0</v>
      </c>
      <c r="Z14" s="80"/>
      <c r="AA14" s="80"/>
      <c r="AB14" s="82">
        <f t="shared" si="9"/>
        <v>0</v>
      </c>
    </row>
    <row r="15" spans="3:28" x14ac:dyDescent="0.2">
      <c r="C15" s="78"/>
      <c r="D15" s="79" t="s">
        <v>431</v>
      </c>
      <c r="E15" s="80">
        <f t="shared" si="0"/>
        <v>329</v>
      </c>
      <c r="F15" s="80">
        <f t="shared" si="1"/>
        <v>42</v>
      </c>
      <c r="G15" s="81">
        <f t="shared" si="2"/>
        <v>371</v>
      </c>
      <c r="H15" s="80">
        <v>55</v>
      </c>
      <c r="I15" s="80">
        <v>8</v>
      </c>
      <c r="J15" s="81">
        <f t="shared" si="3"/>
        <v>63</v>
      </c>
      <c r="K15" s="80">
        <v>76</v>
      </c>
      <c r="L15" s="80">
        <v>7</v>
      </c>
      <c r="M15" s="81">
        <f t="shared" si="4"/>
        <v>83</v>
      </c>
      <c r="N15" s="80">
        <v>53</v>
      </c>
      <c r="O15" s="80">
        <v>9</v>
      </c>
      <c r="P15" s="81">
        <f t="shared" si="5"/>
        <v>62</v>
      </c>
      <c r="Q15" s="80">
        <v>140</v>
      </c>
      <c r="R15" s="80">
        <v>18</v>
      </c>
      <c r="S15" s="81">
        <f t="shared" si="6"/>
        <v>158</v>
      </c>
      <c r="T15" s="80">
        <v>4</v>
      </c>
      <c r="U15" s="80"/>
      <c r="V15" s="81">
        <f t="shared" si="7"/>
        <v>4</v>
      </c>
      <c r="W15" s="80"/>
      <c r="X15" s="80"/>
      <c r="Y15" s="81">
        <f t="shared" si="8"/>
        <v>0</v>
      </c>
      <c r="Z15" s="80">
        <v>1</v>
      </c>
      <c r="AA15" s="80"/>
      <c r="AB15" s="82">
        <f t="shared" si="9"/>
        <v>1</v>
      </c>
    </row>
    <row r="16" spans="3:28" x14ac:dyDescent="0.2">
      <c r="C16" s="78"/>
      <c r="D16" s="79" t="s">
        <v>432</v>
      </c>
      <c r="E16" s="80">
        <f t="shared" si="0"/>
        <v>438</v>
      </c>
      <c r="F16" s="80">
        <f t="shared" si="1"/>
        <v>343</v>
      </c>
      <c r="G16" s="81">
        <f t="shared" si="2"/>
        <v>781</v>
      </c>
      <c r="H16" s="80">
        <v>102</v>
      </c>
      <c r="I16" s="80">
        <v>79</v>
      </c>
      <c r="J16" s="81">
        <f t="shared" si="3"/>
        <v>181</v>
      </c>
      <c r="K16" s="80">
        <v>120</v>
      </c>
      <c r="L16" s="80">
        <v>102</v>
      </c>
      <c r="M16" s="81">
        <f t="shared" si="4"/>
        <v>222</v>
      </c>
      <c r="N16" s="80">
        <v>83</v>
      </c>
      <c r="O16" s="80">
        <v>66</v>
      </c>
      <c r="P16" s="81">
        <f t="shared" si="5"/>
        <v>149</v>
      </c>
      <c r="Q16" s="80">
        <v>129</v>
      </c>
      <c r="R16" s="80">
        <v>95</v>
      </c>
      <c r="S16" s="81">
        <f t="shared" si="6"/>
        <v>224</v>
      </c>
      <c r="T16" s="80">
        <v>3</v>
      </c>
      <c r="U16" s="80">
        <v>1</v>
      </c>
      <c r="V16" s="81">
        <f t="shared" si="7"/>
        <v>4</v>
      </c>
      <c r="W16" s="80"/>
      <c r="X16" s="80"/>
      <c r="Y16" s="81">
        <f t="shared" si="8"/>
        <v>0</v>
      </c>
      <c r="Z16" s="80">
        <v>1</v>
      </c>
      <c r="AA16" s="80"/>
      <c r="AB16" s="82">
        <f t="shared" si="9"/>
        <v>1</v>
      </c>
    </row>
    <row r="17" spans="2:28" x14ac:dyDescent="0.2">
      <c r="C17" s="78"/>
      <c r="D17" s="79" t="s">
        <v>433</v>
      </c>
      <c r="E17" s="80">
        <f t="shared" si="0"/>
        <v>121</v>
      </c>
      <c r="F17" s="80">
        <f t="shared" si="1"/>
        <v>44</v>
      </c>
      <c r="G17" s="81">
        <f t="shared" si="2"/>
        <v>165</v>
      </c>
      <c r="H17" s="80">
        <v>26</v>
      </c>
      <c r="I17" s="80">
        <v>10</v>
      </c>
      <c r="J17" s="81">
        <f t="shared" si="3"/>
        <v>36</v>
      </c>
      <c r="K17" s="80">
        <v>25</v>
      </c>
      <c r="L17" s="80">
        <v>13</v>
      </c>
      <c r="M17" s="81">
        <f t="shared" si="4"/>
        <v>38</v>
      </c>
      <c r="N17" s="80">
        <v>25</v>
      </c>
      <c r="O17" s="80">
        <v>8</v>
      </c>
      <c r="P17" s="81">
        <f t="shared" si="5"/>
        <v>33</v>
      </c>
      <c r="Q17" s="80">
        <v>43</v>
      </c>
      <c r="R17" s="80">
        <v>13</v>
      </c>
      <c r="S17" s="81">
        <f t="shared" si="6"/>
        <v>56</v>
      </c>
      <c r="T17" s="80">
        <v>1</v>
      </c>
      <c r="U17" s="80"/>
      <c r="V17" s="81">
        <f t="shared" si="7"/>
        <v>1</v>
      </c>
      <c r="W17" s="80"/>
      <c r="X17" s="80"/>
      <c r="Y17" s="81">
        <f t="shared" si="8"/>
        <v>0</v>
      </c>
      <c r="Z17" s="80">
        <v>1</v>
      </c>
      <c r="AA17" s="80"/>
      <c r="AB17" s="82">
        <f t="shared" si="9"/>
        <v>1</v>
      </c>
    </row>
    <row r="18" spans="2:28" x14ac:dyDescent="0.2">
      <c r="C18" s="78"/>
      <c r="D18" s="79" t="s">
        <v>434</v>
      </c>
      <c r="E18" s="80">
        <f t="shared" si="0"/>
        <v>75</v>
      </c>
      <c r="F18" s="80">
        <f t="shared" si="1"/>
        <v>91</v>
      </c>
      <c r="G18" s="81">
        <f t="shared" si="2"/>
        <v>166</v>
      </c>
      <c r="H18" s="80">
        <v>17</v>
      </c>
      <c r="I18" s="80">
        <v>12</v>
      </c>
      <c r="J18" s="81">
        <f t="shared" si="3"/>
        <v>29</v>
      </c>
      <c r="K18" s="80">
        <v>25</v>
      </c>
      <c r="L18" s="80">
        <v>17</v>
      </c>
      <c r="M18" s="81">
        <f t="shared" si="4"/>
        <v>42</v>
      </c>
      <c r="N18" s="80">
        <v>8</v>
      </c>
      <c r="O18" s="80">
        <v>22</v>
      </c>
      <c r="P18" s="81">
        <f t="shared" si="5"/>
        <v>30</v>
      </c>
      <c r="Q18" s="80">
        <v>25</v>
      </c>
      <c r="R18" s="80">
        <v>37</v>
      </c>
      <c r="S18" s="81">
        <f t="shared" si="6"/>
        <v>62</v>
      </c>
      <c r="T18" s="80"/>
      <c r="U18" s="80">
        <v>1</v>
      </c>
      <c r="V18" s="81">
        <f t="shared" si="7"/>
        <v>1</v>
      </c>
      <c r="W18" s="80"/>
      <c r="X18" s="80"/>
      <c r="Y18" s="81">
        <f t="shared" si="8"/>
        <v>0</v>
      </c>
      <c r="Z18" s="80"/>
      <c r="AA18" s="80">
        <v>2</v>
      </c>
      <c r="AB18" s="82">
        <f t="shared" si="9"/>
        <v>2</v>
      </c>
    </row>
    <row r="19" spans="2:28" x14ac:dyDescent="0.2">
      <c r="C19" s="78"/>
      <c r="D19" s="79" t="s">
        <v>435</v>
      </c>
      <c r="E19" s="80">
        <f t="shared" si="0"/>
        <v>57</v>
      </c>
      <c r="F19" s="80">
        <f t="shared" si="1"/>
        <v>65</v>
      </c>
      <c r="G19" s="81">
        <f t="shared" si="2"/>
        <v>122</v>
      </c>
      <c r="H19" s="80">
        <v>13</v>
      </c>
      <c r="I19" s="80">
        <v>11</v>
      </c>
      <c r="J19" s="81">
        <f t="shared" si="3"/>
        <v>24</v>
      </c>
      <c r="K19" s="80">
        <v>16</v>
      </c>
      <c r="L19" s="80">
        <v>25</v>
      </c>
      <c r="M19" s="81">
        <f t="shared" si="4"/>
        <v>41</v>
      </c>
      <c r="N19" s="80">
        <v>11</v>
      </c>
      <c r="O19" s="80">
        <v>13</v>
      </c>
      <c r="P19" s="81">
        <f t="shared" si="5"/>
        <v>24</v>
      </c>
      <c r="Q19" s="80">
        <v>17</v>
      </c>
      <c r="R19" s="80">
        <v>15</v>
      </c>
      <c r="S19" s="81">
        <f t="shared" si="6"/>
        <v>32</v>
      </c>
      <c r="T19" s="80"/>
      <c r="U19" s="80">
        <v>1</v>
      </c>
      <c r="V19" s="81">
        <f t="shared" si="7"/>
        <v>1</v>
      </c>
      <c r="W19" s="80"/>
      <c r="X19" s="80"/>
      <c r="Y19" s="81">
        <f t="shared" si="8"/>
        <v>0</v>
      </c>
      <c r="Z19" s="80"/>
      <c r="AA19" s="80"/>
      <c r="AB19" s="82">
        <f t="shared" si="9"/>
        <v>0</v>
      </c>
    </row>
    <row r="20" spans="2:28" x14ac:dyDescent="0.2">
      <c r="C20" s="78"/>
      <c r="D20" s="79" t="s">
        <v>436</v>
      </c>
      <c r="E20" s="80">
        <f t="shared" si="0"/>
        <v>16</v>
      </c>
      <c r="F20" s="80">
        <f t="shared" si="1"/>
        <v>31</v>
      </c>
      <c r="G20" s="81">
        <f t="shared" si="2"/>
        <v>47</v>
      </c>
      <c r="H20" s="80">
        <v>12</v>
      </c>
      <c r="I20" s="80">
        <v>22</v>
      </c>
      <c r="J20" s="81">
        <f t="shared" si="3"/>
        <v>34</v>
      </c>
      <c r="K20" s="80">
        <v>3</v>
      </c>
      <c r="L20" s="80">
        <v>8</v>
      </c>
      <c r="M20" s="81">
        <f t="shared" si="4"/>
        <v>11</v>
      </c>
      <c r="N20" s="80">
        <v>1</v>
      </c>
      <c r="O20" s="80">
        <v>1</v>
      </c>
      <c r="P20" s="81">
        <f t="shared" si="5"/>
        <v>2</v>
      </c>
      <c r="Q20" s="80"/>
      <c r="R20" s="80"/>
      <c r="S20" s="81">
        <f t="shared" si="6"/>
        <v>0</v>
      </c>
      <c r="T20" s="80"/>
      <c r="U20" s="80"/>
      <c r="V20" s="81">
        <f t="shared" si="7"/>
        <v>0</v>
      </c>
      <c r="W20" s="80"/>
      <c r="X20" s="80"/>
      <c r="Y20" s="81">
        <f t="shared" si="8"/>
        <v>0</v>
      </c>
      <c r="Z20" s="80"/>
      <c r="AA20" s="80"/>
      <c r="AB20" s="82">
        <f t="shared" si="9"/>
        <v>0</v>
      </c>
    </row>
    <row r="21" spans="2:28" x14ac:dyDescent="0.2">
      <c r="C21" s="78"/>
      <c r="D21" s="79" t="s">
        <v>437</v>
      </c>
      <c r="E21" s="80">
        <f t="shared" si="0"/>
        <v>18</v>
      </c>
      <c r="F21" s="80">
        <f t="shared" si="1"/>
        <v>24</v>
      </c>
      <c r="G21" s="81">
        <f t="shared" si="2"/>
        <v>42</v>
      </c>
      <c r="H21" s="80">
        <v>10</v>
      </c>
      <c r="I21" s="80">
        <v>16</v>
      </c>
      <c r="J21" s="81">
        <f t="shared" si="3"/>
        <v>26</v>
      </c>
      <c r="K21" s="80">
        <v>8</v>
      </c>
      <c r="L21" s="80">
        <v>7</v>
      </c>
      <c r="M21" s="81">
        <f t="shared" si="4"/>
        <v>15</v>
      </c>
      <c r="N21" s="80"/>
      <c r="O21" s="80">
        <v>1</v>
      </c>
      <c r="P21" s="81">
        <f t="shared" si="5"/>
        <v>1</v>
      </c>
      <c r="Q21" s="80"/>
      <c r="R21" s="80"/>
      <c r="S21" s="81">
        <f t="shared" si="6"/>
        <v>0</v>
      </c>
      <c r="T21" s="80"/>
      <c r="U21" s="80"/>
      <c r="V21" s="81">
        <f t="shared" si="7"/>
        <v>0</v>
      </c>
      <c r="W21" s="80"/>
      <c r="X21" s="80"/>
      <c r="Y21" s="81">
        <f t="shared" si="8"/>
        <v>0</v>
      </c>
      <c r="Z21" s="80"/>
      <c r="AA21" s="80"/>
      <c r="AB21" s="82">
        <f t="shared" si="9"/>
        <v>0</v>
      </c>
    </row>
    <row r="22" spans="2:28" x14ac:dyDescent="0.2">
      <c r="C22" s="78"/>
      <c r="D22" s="79" t="s">
        <v>438</v>
      </c>
      <c r="E22" s="80">
        <f t="shared" si="0"/>
        <v>5</v>
      </c>
      <c r="F22" s="80">
        <f t="shared" si="1"/>
        <v>53</v>
      </c>
      <c r="G22" s="81">
        <f t="shared" si="2"/>
        <v>58</v>
      </c>
      <c r="H22" s="80">
        <v>3</v>
      </c>
      <c r="I22" s="80">
        <v>18</v>
      </c>
      <c r="J22" s="81">
        <f t="shared" si="3"/>
        <v>21</v>
      </c>
      <c r="K22" s="80">
        <v>1</v>
      </c>
      <c r="L22" s="80">
        <v>32</v>
      </c>
      <c r="M22" s="81">
        <f t="shared" si="4"/>
        <v>33</v>
      </c>
      <c r="N22" s="80">
        <v>1</v>
      </c>
      <c r="O22" s="80">
        <v>2</v>
      </c>
      <c r="P22" s="81">
        <f t="shared" si="5"/>
        <v>3</v>
      </c>
      <c r="Q22" s="80"/>
      <c r="R22" s="80">
        <v>1</v>
      </c>
      <c r="S22" s="81">
        <f t="shared" si="6"/>
        <v>1</v>
      </c>
      <c r="T22" s="80"/>
      <c r="U22" s="80"/>
      <c r="V22" s="81">
        <f t="shared" si="7"/>
        <v>0</v>
      </c>
      <c r="W22" s="80"/>
      <c r="X22" s="80"/>
      <c r="Y22" s="81">
        <f t="shared" si="8"/>
        <v>0</v>
      </c>
      <c r="Z22" s="80"/>
      <c r="AA22" s="80"/>
      <c r="AB22" s="82">
        <f t="shared" si="9"/>
        <v>0</v>
      </c>
    </row>
    <row r="23" spans="2:28" ht="13.5" thickBot="1" x14ac:dyDescent="0.25">
      <c r="C23" s="78"/>
      <c r="D23" s="79" t="s">
        <v>289</v>
      </c>
      <c r="E23" s="80">
        <f t="shared" si="0"/>
        <v>83</v>
      </c>
      <c r="F23" s="80">
        <f t="shared" si="1"/>
        <v>71</v>
      </c>
      <c r="G23" s="81">
        <f t="shared" si="2"/>
        <v>154</v>
      </c>
      <c r="H23" s="80">
        <v>1</v>
      </c>
      <c r="I23" s="80">
        <v>7</v>
      </c>
      <c r="J23" s="81">
        <f t="shared" si="3"/>
        <v>8</v>
      </c>
      <c r="K23" s="80">
        <v>2</v>
      </c>
      <c r="L23" s="80">
        <v>1</v>
      </c>
      <c r="M23" s="81">
        <f t="shared" si="4"/>
        <v>3</v>
      </c>
      <c r="N23" s="80"/>
      <c r="O23" s="80"/>
      <c r="P23" s="81">
        <f t="shared" si="5"/>
        <v>0</v>
      </c>
      <c r="Q23" s="80">
        <v>2</v>
      </c>
      <c r="R23" s="80">
        <v>3</v>
      </c>
      <c r="S23" s="81">
        <f t="shared" si="6"/>
        <v>5</v>
      </c>
      <c r="T23" s="80">
        <v>37</v>
      </c>
      <c r="U23" s="80">
        <v>20</v>
      </c>
      <c r="V23" s="81">
        <f t="shared" si="7"/>
        <v>57</v>
      </c>
      <c r="W23" s="80">
        <v>41</v>
      </c>
      <c r="X23" s="80">
        <v>40</v>
      </c>
      <c r="Y23" s="81">
        <f t="shared" si="8"/>
        <v>81</v>
      </c>
      <c r="Z23" s="80"/>
      <c r="AA23" s="80"/>
      <c r="AB23" s="82">
        <f t="shared" si="9"/>
        <v>0</v>
      </c>
    </row>
    <row r="24" spans="2:28" x14ac:dyDescent="0.2">
      <c r="B24" s="85" t="s">
        <v>439</v>
      </c>
      <c r="C24" s="86"/>
      <c r="D24" s="87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9"/>
    </row>
    <row r="25" spans="2:28" x14ac:dyDescent="0.2">
      <c r="B25" s="90" t="s">
        <v>38</v>
      </c>
      <c r="C25" s="91"/>
      <c r="D25" s="92"/>
      <c r="E25" s="93">
        <f t="shared" ref="E25:E65" si="10">H25+K25+N25+Q25+T25+W25+Z25</f>
        <v>1060</v>
      </c>
      <c r="F25" s="93">
        <f t="shared" ref="F25:F65" si="11">I25+L25+O25+R25+U25+X25+AA25</f>
        <v>1132</v>
      </c>
      <c r="G25" s="93">
        <f t="shared" ref="G25:G65" si="12">SUM(E25:F25)</f>
        <v>2192</v>
      </c>
      <c r="H25" s="93">
        <v>232</v>
      </c>
      <c r="I25" s="93">
        <v>314</v>
      </c>
      <c r="J25" s="93">
        <v>546</v>
      </c>
      <c r="K25" s="93">
        <v>274</v>
      </c>
      <c r="L25" s="93">
        <v>288</v>
      </c>
      <c r="M25" s="93">
        <v>562</v>
      </c>
      <c r="N25" s="93">
        <v>207</v>
      </c>
      <c r="O25" s="93">
        <v>189</v>
      </c>
      <c r="P25" s="93">
        <v>396</v>
      </c>
      <c r="Q25" s="93">
        <v>323</v>
      </c>
      <c r="R25" s="93">
        <v>319</v>
      </c>
      <c r="S25" s="93">
        <v>642</v>
      </c>
      <c r="T25" s="93">
        <v>23</v>
      </c>
      <c r="U25" s="93">
        <v>17</v>
      </c>
      <c r="V25" s="93">
        <v>40</v>
      </c>
      <c r="W25" s="93"/>
      <c r="X25" s="93"/>
      <c r="Y25" s="93"/>
      <c r="Z25" s="93">
        <v>1</v>
      </c>
      <c r="AA25" s="93">
        <v>5</v>
      </c>
      <c r="AB25" s="94">
        <v>6</v>
      </c>
    </row>
    <row r="26" spans="2:28" x14ac:dyDescent="0.2">
      <c r="B26" s="95" t="s">
        <v>51</v>
      </c>
      <c r="C26" s="96"/>
      <c r="D26" s="97"/>
      <c r="E26" s="98">
        <f t="shared" si="10"/>
        <v>1060</v>
      </c>
      <c r="F26" s="98">
        <f t="shared" si="11"/>
        <v>1132</v>
      </c>
      <c r="G26" s="98">
        <f t="shared" si="12"/>
        <v>2192</v>
      </c>
      <c r="H26" s="98">
        <v>232</v>
      </c>
      <c r="I26" s="98">
        <v>314</v>
      </c>
      <c r="J26" s="98">
        <v>546</v>
      </c>
      <c r="K26" s="98">
        <v>274</v>
      </c>
      <c r="L26" s="98">
        <v>288</v>
      </c>
      <c r="M26" s="98">
        <v>562</v>
      </c>
      <c r="N26" s="98">
        <v>207</v>
      </c>
      <c r="O26" s="98">
        <v>189</v>
      </c>
      <c r="P26" s="98">
        <v>396</v>
      </c>
      <c r="Q26" s="98">
        <v>323</v>
      </c>
      <c r="R26" s="98">
        <v>319</v>
      </c>
      <c r="S26" s="98">
        <v>642</v>
      </c>
      <c r="T26" s="98">
        <v>23</v>
      </c>
      <c r="U26" s="98">
        <v>17</v>
      </c>
      <c r="V26" s="98">
        <v>40</v>
      </c>
      <c r="W26" s="98"/>
      <c r="X26" s="98"/>
      <c r="Y26" s="98"/>
      <c r="Z26" s="98">
        <v>1</v>
      </c>
      <c r="AA26" s="98">
        <v>5</v>
      </c>
      <c r="AB26" s="99">
        <v>6</v>
      </c>
    </row>
    <row r="27" spans="2:28" x14ac:dyDescent="0.2">
      <c r="B27" s="100">
        <v>52.010100000000001</v>
      </c>
      <c r="C27" s="91" t="s">
        <v>55</v>
      </c>
      <c r="D27" s="97" t="s">
        <v>440</v>
      </c>
      <c r="E27" s="101">
        <f t="shared" si="10"/>
        <v>90</v>
      </c>
      <c r="F27" s="101">
        <f t="shared" si="11"/>
        <v>90</v>
      </c>
      <c r="G27" s="101">
        <f t="shared" si="12"/>
        <v>180</v>
      </c>
      <c r="H27" s="98">
        <v>43</v>
      </c>
      <c r="I27" s="98">
        <v>28</v>
      </c>
      <c r="J27" s="98">
        <v>71</v>
      </c>
      <c r="K27" s="98">
        <v>29</v>
      </c>
      <c r="L27" s="98">
        <v>35</v>
      </c>
      <c r="M27" s="98">
        <v>64</v>
      </c>
      <c r="N27" s="98">
        <v>11</v>
      </c>
      <c r="O27" s="98">
        <v>13</v>
      </c>
      <c r="P27" s="98">
        <v>24</v>
      </c>
      <c r="Q27" s="98">
        <v>6</v>
      </c>
      <c r="R27" s="98">
        <v>11</v>
      </c>
      <c r="S27" s="98">
        <v>17</v>
      </c>
      <c r="T27" s="98"/>
      <c r="U27" s="98"/>
      <c r="V27" s="98"/>
      <c r="W27" s="98"/>
      <c r="X27" s="98"/>
      <c r="Y27" s="98"/>
      <c r="Z27" s="98">
        <v>1</v>
      </c>
      <c r="AA27" s="98">
        <v>3</v>
      </c>
      <c r="AB27" s="99">
        <v>4</v>
      </c>
    </row>
    <row r="28" spans="2:28" x14ac:dyDescent="0.2">
      <c r="B28" s="100">
        <v>52.020400000000002</v>
      </c>
      <c r="C28" s="91" t="s">
        <v>311</v>
      </c>
      <c r="D28" s="97" t="s">
        <v>312</v>
      </c>
      <c r="E28" s="101">
        <f t="shared" si="10"/>
        <v>75</v>
      </c>
      <c r="F28" s="101">
        <f t="shared" si="11"/>
        <v>38</v>
      </c>
      <c r="G28" s="101">
        <f t="shared" si="12"/>
        <v>113</v>
      </c>
      <c r="H28" s="98">
        <v>17</v>
      </c>
      <c r="I28" s="98">
        <v>20</v>
      </c>
      <c r="J28" s="98">
        <v>37</v>
      </c>
      <c r="K28" s="98">
        <v>34</v>
      </c>
      <c r="L28" s="98">
        <v>16</v>
      </c>
      <c r="M28" s="98">
        <v>50</v>
      </c>
      <c r="N28" s="98">
        <v>13</v>
      </c>
      <c r="O28" s="98">
        <v>1</v>
      </c>
      <c r="P28" s="98">
        <v>14</v>
      </c>
      <c r="Q28" s="98">
        <v>10</v>
      </c>
      <c r="R28" s="98">
        <v>1</v>
      </c>
      <c r="S28" s="98">
        <v>11</v>
      </c>
      <c r="T28" s="98">
        <v>1</v>
      </c>
      <c r="U28" s="98"/>
      <c r="V28" s="98">
        <v>1</v>
      </c>
      <c r="W28" s="98"/>
      <c r="X28" s="98"/>
      <c r="Y28" s="98"/>
      <c r="Z28" s="98"/>
      <c r="AA28" s="98"/>
      <c r="AB28" s="99"/>
    </row>
    <row r="29" spans="2:28" x14ac:dyDescent="0.2">
      <c r="B29" s="100">
        <v>52.020499999999998</v>
      </c>
      <c r="C29" s="91" t="s">
        <v>353</v>
      </c>
      <c r="D29" s="97" t="s">
        <v>354</v>
      </c>
      <c r="E29" s="101">
        <f t="shared" si="10"/>
        <v>3</v>
      </c>
      <c r="F29" s="101">
        <f t="shared" si="11"/>
        <v>4</v>
      </c>
      <c r="G29" s="101">
        <f t="shared" si="12"/>
        <v>7</v>
      </c>
      <c r="H29" s="98"/>
      <c r="I29" s="98"/>
      <c r="J29" s="98"/>
      <c r="K29" s="98">
        <v>1</v>
      </c>
      <c r="L29" s="98">
        <v>2</v>
      </c>
      <c r="M29" s="98">
        <v>3</v>
      </c>
      <c r="N29" s="98">
        <v>1</v>
      </c>
      <c r="O29" s="98"/>
      <c r="P29" s="98">
        <v>1</v>
      </c>
      <c r="Q29" s="98">
        <v>1</v>
      </c>
      <c r="R29" s="98">
        <v>2</v>
      </c>
      <c r="S29" s="98">
        <v>3</v>
      </c>
      <c r="T29" s="98"/>
      <c r="U29" s="98"/>
      <c r="V29" s="98"/>
      <c r="W29" s="98"/>
      <c r="X29" s="98"/>
      <c r="Y29" s="98"/>
      <c r="Z29" s="98"/>
      <c r="AA29" s="98"/>
      <c r="AB29" s="99"/>
    </row>
    <row r="30" spans="2:28" x14ac:dyDescent="0.2">
      <c r="B30" s="102"/>
      <c r="C30" s="91" t="s">
        <v>57</v>
      </c>
      <c r="D30" s="97" t="s">
        <v>58</v>
      </c>
      <c r="E30" s="101">
        <f t="shared" si="10"/>
        <v>29</v>
      </c>
      <c r="F30" s="101">
        <f t="shared" si="11"/>
        <v>46</v>
      </c>
      <c r="G30" s="101">
        <f t="shared" si="12"/>
        <v>75</v>
      </c>
      <c r="H30" s="98">
        <v>13</v>
      </c>
      <c r="I30" s="98">
        <v>15</v>
      </c>
      <c r="J30" s="98">
        <v>28</v>
      </c>
      <c r="K30" s="98">
        <v>7</v>
      </c>
      <c r="L30" s="98">
        <v>19</v>
      </c>
      <c r="M30" s="98">
        <v>26</v>
      </c>
      <c r="N30" s="98">
        <v>5</v>
      </c>
      <c r="O30" s="98">
        <v>5</v>
      </c>
      <c r="P30" s="98">
        <v>10</v>
      </c>
      <c r="Q30" s="98">
        <v>4</v>
      </c>
      <c r="R30" s="98">
        <v>7</v>
      </c>
      <c r="S30" s="98">
        <v>11</v>
      </c>
      <c r="T30" s="98"/>
      <c r="U30" s="98"/>
      <c r="V30" s="98"/>
      <c r="W30" s="98"/>
      <c r="X30" s="98"/>
      <c r="Y30" s="98"/>
      <c r="Z30" s="98"/>
      <c r="AA30" s="98"/>
      <c r="AB30" s="99"/>
    </row>
    <row r="31" spans="2:28" x14ac:dyDescent="0.2">
      <c r="B31" s="100">
        <v>52.030099999999997</v>
      </c>
      <c r="C31" s="91" t="s">
        <v>59</v>
      </c>
      <c r="D31" s="97" t="s">
        <v>60</v>
      </c>
      <c r="E31" s="101">
        <f t="shared" si="10"/>
        <v>344</v>
      </c>
      <c r="F31" s="101">
        <f t="shared" si="11"/>
        <v>422</v>
      </c>
      <c r="G31" s="101">
        <f t="shared" si="12"/>
        <v>766</v>
      </c>
      <c r="H31" s="98">
        <v>73</v>
      </c>
      <c r="I31" s="98">
        <v>101</v>
      </c>
      <c r="J31" s="98">
        <v>174</v>
      </c>
      <c r="K31" s="98">
        <v>91</v>
      </c>
      <c r="L31" s="98">
        <v>117</v>
      </c>
      <c r="M31" s="98">
        <v>208</v>
      </c>
      <c r="N31" s="98">
        <v>56</v>
      </c>
      <c r="O31" s="98">
        <v>60</v>
      </c>
      <c r="P31" s="98">
        <v>116</v>
      </c>
      <c r="Q31" s="98">
        <v>110</v>
      </c>
      <c r="R31" s="98">
        <v>128</v>
      </c>
      <c r="S31" s="98">
        <v>238</v>
      </c>
      <c r="T31" s="98">
        <v>14</v>
      </c>
      <c r="U31" s="98">
        <v>15</v>
      </c>
      <c r="V31" s="98">
        <v>29</v>
      </c>
      <c r="W31" s="98"/>
      <c r="X31" s="98"/>
      <c r="Y31" s="98"/>
      <c r="Z31" s="98"/>
      <c r="AA31" s="98">
        <v>1</v>
      </c>
      <c r="AB31" s="99">
        <v>1</v>
      </c>
    </row>
    <row r="32" spans="2:28" x14ac:dyDescent="0.2">
      <c r="B32" s="100">
        <v>52.040199999999999</v>
      </c>
      <c r="C32" s="91" t="s">
        <v>61</v>
      </c>
      <c r="D32" s="97" t="s">
        <v>62</v>
      </c>
      <c r="E32" s="101">
        <f t="shared" si="10"/>
        <v>26</v>
      </c>
      <c r="F32" s="101">
        <f t="shared" si="11"/>
        <v>12</v>
      </c>
      <c r="G32" s="101">
        <f t="shared" si="12"/>
        <v>38</v>
      </c>
      <c r="H32" s="98">
        <v>1</v>
      </c>
      <c r="I32" s="98">
        <v>3</v>
      </c>
      <c r="J32" s="98">
        <v>4</v>
      </c>
      <c r="K32" s="98">
        <v>1</v>
      </c>
      <c r="L32" s="98">
        <v>3</v>
      </c>
      <c r="M32" s="98">
        <v>4</v>
      </c>
      <c r="N32" s="98">
        <v>9</v>
      </c>
      <c r="O32" s="98">
        <v>1</v>
      </c>
      <c r="P32" s="98">
        <v>10</v>
      </c>
      <c r="Q32" s="98">
        <v>14</v>
      </c>
      <c r="R32" s="98">
        <v>5</v>
      </c>
      <c r="S32" s="98">
        <v>19</v>
      </c>
      <c r="T32" s="98">
        <v>1</v>
      </c>
      <c r="U32" s="98"/>
      <c r="V32" s="98">
        <v>1</v>
      </c>
      <c r="W32" s="98"/>
      <c r="X32" s="98"/>
      <c r="Y32" s="98"/>
      <c r="Z32" s="98"/>
      <c r="AA32" s="98"/>
      <c r="AB32" s="99"/>
    </row>
    <row r="33" spans="2:28" x14ac:dyDescent="0.2">
      <c r="B33" s="100">
        <v>52.060099999999998</v>
      </c>
      <c r="C33" s="91" t="s">
        <v>63</v>
      </c>
      <c r="D33" s="97" t="s">
        <v>441</v>
      </c>
      <c r="E33" s="101">
        <f t="shared" si="10"/>
        <v>16</v>
      </c>
      <c r="F33" s="101">
        <f t="shared" si="11"/>
        <v>39</v>
      </c>
      <c r="G33" s="101">
        <f t="shared" si="12"/>
        <v>55</v>
      </c>
      <c r="H33" s="98">
        <v>6</v>
      </c>
      <c r="I33" s="98">
        <v>16</v>
      </c>
      <c r="J33" s="98">
        <v>22</v>
      </c>
      <c r="K33" s="98">
        <v>4</v>
      </c>
      <c r="L33" s="98">
        <v>5</v>
      </c>
      <c r="M33" s="98">
        <v>9</v>
      </c>
      <c r="N33" s="98">
        <v>3</v>
      </c>
      <c r="O33" s="98">
        <v>9</v>
      </c>
      <c r="P33" s="98">
        <v>12</v>
      </c>
      <c r="Q33" s="98">
        <v>3</v>
      </c>
      <c r="R33" s="98">
        <v>8</v>
      </c>
      <c r="S33" s="98">
        <v>11</v>
      </c>
      <c r="T33" s="98"/>
      <c r="U33" s="98">
        <v>1</v>
      </c>
      <c r="V33" s="98">
        <v>1</v>
      </c>
      <c r="W33" s="98"/>
      <c r="X33" s="98"/>
      <c r="Y33" s="98"/>
      <c r="Z33" s="98"/>
      <c r="AA33" s="98"/>
      <c r="AB33" s="99"/>
    </row>
    <row r="34" spans="2:28" x14ac:dyDescent="0.2">
      <c r="B34" s="100">
        <v>52.080100000000002</v>
      </c>
      <c r="C34" s="91" t="s">
        <v>65</v>
      </c>
      <c r="D34" s="97" t="s">
        <v>66</v>
      </c>
      <c r="E34" s="101">
        <f t="shared" si="10"/>
        <v>78</v>
      </c>
      <c r="F34" s="101">
        <f t="shared" si="11"/>
        <v>175</v>
      </c>
      <c r="G34" s="101">
        <f t="shared" si="12"/>
        <v>253</v>
      </c>
      <c r="H34" s="98">
        <v>17</v>
      </c>
      <c r="I34" s="98">
        <v>48</v>
      </c>
      <c r="J34" s="98">
        <v>65</v>
      </c>
      <c r="K34" s="98">
        <v>20</v>
      </c>
      <c r="L34" s="98">
        <v>34</v>
      </c>
      <c r="M34" s="98">
        <v>54</v>
      </c>
      <c r="N34" s="98">
        <v>16</v>
      </c>
      <c r="O34" s="98">
        <v>32</v>
      </c>
      <c r="P34" s="98">
        <v>48</v>
      </c>
      <c r="Q34" s="98">
        <v>24</v>
      </c>
      <c r="R34" s="98">
        <v>61</v>
      </c>
      <c r="S34" s="98">
        <v>85</v>
      </c>
      <c r="T34" s="98">
        <v>1</v>
      </c>
      <c r="U34" s="98"/>
      <c r="V34" s="98">
        <v>1</v>
      </c>
      <c r="W34" s="98"/>
      <c r="X34" s="98"/>
      <c r="Y34" s="98"/>
      <c r="Z34" s="98"/>
      <c r="AA34" s="98"/>
      <c r="AB34" s="99"/>
    </row>
    <row r="35" spans="2:28" x14ac:dyDescent="0.2">
      <c r="B35" s="100">
        <v>52.100099999999998</v>
      </c>
      <c r="C35" s="91" t="s">
        <v>67</v>
      </c>
      <c r="D35" s="97" t="s">
        <v>68</v>
      </c>
      <c r="E35" s="101">
        <f t="shared" si="10"/>
        <v>114</v>
      </c>
      <c r="F35" s="101">
        <f t="shared" si="11"/>
        <v>37</v>
      </c>
      <c r="G35" s="101">
        <f t="shared" si="12"/>
        <v>151</v>
      </c>
      <c r="H35" s="98">
        <v>23</v>
      </c>
      <c r="I35" s="98">
        <v>5</v>
      </c>
      <c r="J35" s="98">
        <v>28</v>
      </c>
      <c r="K35" s="98">
        <v>24</v>
      </c>
      <c r="L35" s="98">
        <v>9</v>
      </c>
      <c r="M35" s="98">
        <v>33</v>
      </c>
      <c r="N35" s="98">
        <v>22</v>
      </c>
      <c r="O35" s="98">
        <v>12</v>
      </c>
      <c r="P35" s="98">
        <v>34</v>
      </c>
      <c r="Q35" s="98">
        <v>42</v>
      </c>
      <c r="R35" s="98">
        <v>11</v>
      </c>
      <c r="S35" s="98">
        <v>53</v>
      </c>
      <c r="T35" s="98">
        <v>3</v>
      </c>
      <c r="U35" s="98"/>
      <c r="V35" s="98">
        <v>3</v>
      </c>
      <c r="W35" s="98"/>
      <c r="X35" s="98"/>
      <c r="Y35" s="98"/>
      <c r="Z35" s="98"/>
      <c r="AA35" s="98"/>
      <c r="AB35" s="99"/>
    </row>
    <row r="36" spans="2:28" x14ac:dyDescent="0.2">
      <c r="B36" s="102"/>
      <c r="C36" s="91" t="s">
        <v>356</v>
      </c>
      <c r="D36" s="97" t="s">
        <v>357</v>
      </c>
      <c r="E36" s="101">
        <f t="shared" si="10"/>
        <v>7</v>
      </c>
      <c r="F36" s="101">
        <f t="shared" si="11"/>
        <v>4</v>
      </c>
      <c r="G36" s="101">
        <f t="shared" si="12"/>
        <v>11</v>
      </c>
      <c r="H36" s="98"/>
      <c r="I36" s="98"/>
      <c r="J36" s="98"/>
      <c r="K36" s="98"/>
      <c r="L36" s="98"/>
      <c r="M36" s="98"/>
      <c r="N36" s="98"/>
      <c r="O36" s="98"/>
      <c r="P36" s="98"/>
      <c r="Q36" s="98">
        <v>7</v>
      </c>
      <c r="R36" s="98">
        <v>4</v>
      </c>
      <c r="S36" s="98">
        <v>11</v>
      </c>
      <c r="T36" s="98"/>
      <c r="U36" s="98"/>
      <c r="V36" s="98"/>
      <c r="W36" s="98"/>
      <c r="X36" s="98"/>
      <c r="Y36" s="98"/>
      <c r="Z36" s="98"/>
      <c r="AA36" s="98"/>
      <c r="AB36" s="99"/>
    </row>
    <row r="37" spans="2:28" x14ac:dyDescent="0.2">
      <c r="B37" s="100">
        <v>52.120100000000001</v>
      </c>
      <c r="C37" s="91" t="s">
        <v>69</v>
      </c>
      <c r="D37" s="97" t="s">
        <v>70</v>
      </c>
      <c r="E37" s="101">
        <f t="shared" si="10"/>
        <v>25</v>
      </c>
      <c r="F37" s="101">
        <f t="shared" si="11"/>
        <v>114</v>
      </c>
      <c r="G37" s="101">
        <f t="shared" si="12"/>
        <v>139</v>
      </c>
      <c r="H37" s="98">
        <v>1</v>
      </c>
      <c r="I37" s="98">
        <v>39</v>
      </c>
      <c r="J37" s="98">
        <v>40</v>
      </c>
      <c r="K37" s="98">
        <v>4</v>
      </c>
      <c r="L37" s="98">
        <v>21</v>
      </c>
      <c r="M37" s="98">
        <v>25</v>
      </c>
      <c r="N37" s="98">
        <v>6</v>
      </c>
      <c r="O37" s="98">
        <v>25</v>
      </c>
      <c r="P37" s="98">
        <v>31</v>
      </c>
      <c r="Q37" s="98">
        <v>12</v>
      </c>
      <c r="R37" s="98">
        <v>27</v>
      </c>
      <c r="S37" s="98">
        <v>39</v>
      </c>
      <c r="T37" s="98">
        <v>2</v>
      </c>
      <c r="U37" s="98">
        <v>1</v>
      </c>
      <c r="V37" s="98">
        <v>3</v>
      </c>
      <c r="W37" s="98"/>
      <c r="X37" s="98"/>
      <c r="Y37" s="98"/>
      <c r="Z37" s="98"/>
      <c r="AA37" s="98">
        <v>1</v>
      </c>
      <c r="AB37" s="99">
        <v>1</v>
      </c>
    </row>
    <row r="38" spans="2:28" x14ac:dyDescent="0.2">
      <c r="B38" s="100">
        <v>52.130200000000002</v>
      </c>
      <c r="C38" s="91" t="s">
        <v>71</v>
      </c>
      <c r="D38" s="97" t="s">
        <v>72</v>
      </c>
      <c r="E38" s="101">
        <f t="shared" si="10"/>
        <v>3</v>
      </c>
      <c r="F38" s="101">
        <f t="shared" si="11"/>
        <v>1</v>
      </c>
      <c r="G38" s="101">
        <f t="shared" si="12"/>
        <v>4</v>
      </c>
      <c r="H38" s="98"/>
      <c r="I38" s="98"/>
      <c r="J38" s="98"/>
      <c r="K38" s="98"/>
      <c r="L38" s="98"/>
      <c r="M38" s="98"/>
      <c r="N38" s="98"/>
      <c r="O38" s="98">
        <v>1</v>
      </c>
      <c r="P38" s="98">
        <v>1</v>
      </c>
      <c r="Q38" s="98">
        <v>3</v>
      </c>
      <c r="R38" s="98"/>
      <c r="S38" s="98">
        <v>3</v>
      </c>
      <c r="T38" s="98"/>
      <c r="U38" s="98"/>
      <c r="V38" s="98"/>
      <c r="W38" s="98"/>
      <c r="X38" s="98"/>
      <c r="Y38" s="98"/>
      <c r="Z38" s="98"/>
      <c r="AA38" s="98"/>
      <c r="AB38" s="99"/>
    </row>
    <row r="39" spans="2:28" x14ac:dyDescent="0.2">
      <c r="B39" s="102"/>
      <c r="C39" s="91" t="s">
        <v>313</v>
      </c>
      <c r="D39" s="97" t="s">
        <v>314</v>
      </c>
      <c r="E39" s="101">
        <f t="shared" si="10"/>
        <v>8</v>
      </c>
      <c r="F39" s="101">
        <f t="shared" si="11"/>
        <v>14</v>
      </c>
      <c r="G39" s="101">
        <f t="shared" si="12"/>
        <v>22</v>
      </c>
      <c r="H39" s="98">
        <v>1</v>
      </c>
      <c r="I39" s="98">
        <v>5</v>
      </c>
      <c r="J39" s="98">
        <v>6</v>
      </c>
      <c r="K39" s="98">
        <v>2</v>
      </c>
      <c r="L39" s="98">
        <v>2</v>
      </c>
      <c r="M39" s="98">
        <v>4</v>
      </c>
      <c r="N39" s="98">
        <v>1</v>
      </c>
      <c r="O39" s="98">
        <v>1</v>
      </c>
      <c r="P39" s="98">
        <v>2</v>
      </c>
      <c r="Q39" s="98">
        <v>3</v>
      </c>
      <c r="R39" s="98">
        <v>6</v>
      </c>
      <c r="S39" s="98">
        <v>9</v>
      </c>
      <c r="T39" s="98">
        <v>1</v>
      </c>
      <c r="U39" s="98"/>
      <c r="V39" s="98">
        <v>1</v>
      </c>
      <c r="W39" s="98"/>
      <c r="X39" s="98"/>
      <c r="Y39" s="98"/>
      <c r="Z39" s="98"/>
      <c r="AA39" s="98"/>
      <c r="AB39" s="99"/>
    </row>
    <row r="40" spans="2:28" x14ac:dyDescent="0.2">
      <c r="B40" s="100">
        <v>52.140099999999997</v>
      </c>
      <c r="C40" s="91" t="s">
        <v>73</v>
      </c>
      <c r="D40" s="97" t="s">
        <v>74</v>
      </c>
      <c r="E40" s="101">
        <f t="shared" si="10"/>
        <v>220</v>
      </c>
      <c r="F40" s="101">
        <f t="shared" si="11"/>
        <v>117</v>
      </c>
      <c r="G40" s="101">
        <f t="shared" si="12"/>
        <v>337</v>
      </c>
      <c r="H40" s="98">
        <v>37</v>
      </c>
      <c r="I40" s="98">
        <v>34</v>
      </c>
      <c r="J40" s="98">
        <v>71</v>
      </c>
      <c r="K40" s="98">
        <v>56</v>
      </c>
      <c r="L40" s="98">
        <v>25</v>
      </c>
      <c r="M40" s="98">
        <v>81</v>
      </c>
      <c r="N40" s="98">
        <v>62</v>
      </c>
      <c r="O40" s="98">
        <v>25</v>
      </c>
      <c r="P40" s="98">
        <v>87</v>
      </c>
      <c r="Q40" s="98">
        <v>65</v>
      </c>
      <c r="R40" s="98">
        <v>33</v>
      </c>
      <c r="S40" s="98">
        <v>98</v>
      </c>
      <c r="T40" s="98"/>
      <c r="U40" s="98"/>
      <c r="V40" s="98"/>
      <c r="W40" s="98"/>
      <c r="X40" s="98"/>
      <c r="Y40" s="98"/>
      <c r="Z40" s="98"/>
      <c r="AA40" s="98"/>
      <c r="AB40" s="99"/>
    </row>
    <row r="41" spans="2:28" x14ac:dyDescent="0.2">
      <c r="B41" s="102"/>
      <c r="C41" s="91" t="s">
        <v>361</v>
      </c>
      <c r="D41" s="97" t="s">
        <v>362</v>
      </c>
      <c r="E41" s="101">
        <f t="shared" si="10"/>
        <v>22</v>
      </c>
      <c r="F41" s="101">
        <f t="shared" si="11"/>
        <v>19</v>
      </c>
      <c r="G41" s="101">
        <f t="shared" si="12"/>
        <v>41</v>
      </c>
      <c r="H41" s="98"/>
      <c r="I41" s="98"/>
      <c r="J41" s="98"/>
      <c r="K41" s="98">
        <v>1</v>
      </c>
      <c r="L41" s="98"/>
      <c r="M41" s="98">
        <v>1</v>
      </c>
      <c r="N41" s="98">
        <v>2</v>
      </c>
      <c r="O41" s="98">
        <v>4</v>
      </c>
      <c r="P41" s="98">
        <v>6</v>
      </c>
      <c r="Q41" s="98">
        <v>19</v>
      </c>
      <c r="R41" s="98">
        <v>15</v>
      </c>
      <c r="S41" s="98">
        <v>34</v>
      </c>
      <c r="T41" s="98"/>
      <c r="U41" s="98"/>
      <c r="V41" s="98"/>
      <c r="W41" s="98"/>
      <c r="X41" s="98"/>
      <c r="Y41" s="98"/>
      <c r="Z41" s="98"/>
      <c r="AA41" s="98"/>
      <c r="AB41" s="99"/>
    </row>
    <row r="42" spans="2:28" x14ac:dyDescent="0.2">
      <c r="B42" s="103" t="s">
        <v>442</v>
      </c>
      <c r="C42" s="104"/>
      <c r="D42" s="79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6"/>
    </row>
    <row r="43" spans="2:28" x14ac:dyDescent="0.2">
      <c r="B43" s="90" t="s">
        <v>38</v>
      </c>
      <c r="C43" s="91"/>
      <c r="D43" s="92"/>
      <c r="E43" s="93">
        <f t="shared" si="10"/>
        <v>176</v>
      </c>
      <c r="F43" s="93">
        <f t="shared" si="11"/>
        <v>115</v>
      </c>
      <c r="G43" s="93">
        <f t="shared" si="12"/>
        <v>291</v>
      </c>
      <c r="H43" s="93">
        <v>46</v>
      </c>
      <c r="I43" s="93">
        <v>22</v>
      </c>
      <c r="J43" s="93">
        <v>68</v>
      </c>
      <c r="K43" s="93">
        <v>45</v>
      </c>
      <c r="L43" s="93">
        <v>33</v>
      </c>
      <c r="M43" s="93">
        <v>78</v>
      </c>
      <c r="N43" s="93">
        <v>32</v>
      </c>
      <c r="O43" s="93">
        <v>20</v>
      </c>
      <c r="P43" s="93">
        <v>52</v>
      </c>
      <c r="Q43" s="93">
        <v>53</v>
      </c>
      <c r="R43" s="93">
        <v>36</v>
      </c>
      <c r="S43" s="93">
        <v>89</v>
      </c>
      <c r="T43" s="93"/>
      <c r="U43" s="93">
        <v>3</v>
      </c>
      <c r="V43" s="93">
        <v>3</v>
      </c>
      <c r="W43" s="93"/>
      <c r="X43" s="93"/>
      <c r="Y43" s="93"/>
      <c r="Z43" s="93"/>
      <c r="AA43" s="93">
        <v>1</v>
      </c>
      <c r="AB43" s="94">
        <v>1</v>
      </c>
    </row>
    <row r="44" spans="2:28" x14ac:dyDescent="0.2">
      <c r="B44" s="95" t="s">
        <v>51</v>
      </c>
      <c r="C44" s="96"/>
      <c r="D44" s="97"/>
      <c r="E44" s="98">
        <f t="shared" si="10"/>
        <v>176</v>
      </c>
      <c r="F44" s="98">
        <f t="shared" si="11"/>
        <v>115</v>
      </c>
      <c r="G44" s="98">
        <f t="shared" si="12"/>
        <v>291</v>
      </c>
      <c r="H44" s="98">
        <v>46</v>
      </c>
      <c r="I44" s="98">
        <v>22</v>
      </c>
      <c r="J44" s="98">
        <v>68</v>
      </c>
      <c r="K44" s="98">
        <v>45</v>
      </c>
      <c r="L44" s="98">
        <v>33</v>
      </c>
      <c r="M44" s="98">
        <v>78</v>
      </c>
      <c r="N44" s="98">
        <v>32</v>
      </c>
      <c r="O44" s="98">
        <v>20</v>
      </c>
      <c r="P44" s="98">
        <v>52</v>
      </c>
      <c r="Q44" s="98">
        <v>53</v>
      </c>
      <c r="R44" s="98">
        <v>36</v>
      </c>
      <c r="S44" s="98">
        <v>89</v>
      </c>
      <c r="T44" s="98"/>
      <c r="U44" s="98">
        <v>3</v>
      </c>
      <c r="V44" s="98">
        <v>3</v>
      </c>
      <c r="W44" s="98"/>
      <c r="X44" s="98"/>
      <c r="Y44" s="98"/>
      <c r="Z44" s="98"/>
      <c r="AA44" s="98">
        <v>1</v>
      </c>
      <c r="AB44" s="99">
        <v>1</v>
      </c>
    </row>
    <row r="45" spans="2:28" x14ac:dyDescent="0.2">
      <c r="B45" s="100">
        <v>4.0400999999999998</v>
      </c>
      <c r="C45" s="91" t="s">
        <v>76</v>
      </c>
      <c r="D45" s="97" t="s">
        <v>443</v>
      </c>
      <c r="E45" s="101">
        <f t="shared" si="10"/>
        <v>176</v>
      </c>
      <c r="F45" s="101">
        <f t="shared" si="11"/>
        <v>115</v>
      </c>
      <c r="G45" s="101">
        <f t="shared" si="12"/>
        <v>291</v>
      </c>
      <c r="H45" s="98">
        <v>46</v>
      </c>
      <c r="I45" s="98">
        <v>22</v>
      </c>
      <c r="J45" s="98">
        <v>68</v>
      </c>
      <c r="K45" s="98">
        <v>45</v>
      </c>
      <c r="L45" s="98">
        <v>33</v>
      </c>
      <c r="M45" s="98">
        <v>78</v>
      </c>
      <c r="N45" s="98">
        <v>32</v>
      </c>
      <c r="O45" s="98">
        <v>20</v>
      </c>
      <c r="P45" s="98">
        <v>52</v>
      </c>
      <c r="Q45" s="98">
        <v>53</v>
      </c>
      <c r="R45" s="98">
        <v>36</v>
      </c>
      <c r="S45" s="98">
        <v>89</v>
      </c>
      <c r="T45" s="98"/>
      <c r="U45" s="98">
        <v>3</v>
      </c>
      <c r="V45" s="98">
        <v>3</v>
      </c>
      <c r="W45" s="98"/>
      <c r="X45" s="98"/>
      <c r="Y45" s="98"/>
      <c r="Z45" s="98"/>
      <c r="AA45" s="98">
        <v>1</v>
      </c>
      <c r="AB45" s="99">
        <v>1</v>
      </c>
    </row>
    <row r="46" spans="2:28" x14ac:dyDescent="0.2">
      <c r="B46" s="103" t="s">
        <v>444</v>
      </c>
      <c r="C46" s="104"/>
      <c r="D46" s="79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6"/>
    </row>
    <row r="47" spans="2:28" x14ac:dyDescent="0.2">
      <c r="B47" s="90" t="s">
        <v>38</v>
      </c>
      <c r="C47" s="91"/>
      <c r="D47" s="92"/>
      <c r="E47" s="93">
        <f t="shared" si="10"/>
        <v>1527</v>
      </c>
      <c r="F47" s="93">
        <f t="shared" si="11"/>
        <v>996</v>
      </c>
      <c r="G47" s="93">
        <f t="shared" si="12"/>
        <v>2523</v>
      </c>
      <c r="H47" s="93">
        <v>350</v>
      </c>
      <c r="I47" s="93">
        <v>216</v>
      </c>
      <c r="J47" s="93">
        <v>566</v>
      </c>
      <c r="K47" s="93">
        <v>338</v>
      </c>
      <c r="L47" s="93">
        <v>237</v>
      </c>
      <c r="M47" s="93">
        <v>575</v>
      </c>
      <c r="N47" s="93">
        <v>284</v>
      </c>
      <c r="O47" s="93">
        <v>163</v>
      </c>
      <c r="P47" s="93">
        <v>447</v>
      </c>
      <c r="Q47" s="93">
        <v>536</v>
      </c>
      <c r="R47" s="93">
        <v>373</v>
      </c>
      <c r="S47" s="93">
        <v>909</v>
      </c>
      <c r="T47" s="93">
        <v>15</v>
      </c>
      <c r="U47" s="93">
        <v>4</v>
      </c>
      <c r="V47" s="93">
        <v>19</v>
      </c>
      <c r="W47" s="93"/>
      <c r="X47" s="93"/>
      <c r="Y47" s="93"/>
      <c r="Z47" s="93">
        <v>4</v>
      </c>
      <c r="AA47" s="93">
        <v>3</v>
      </c>
      <c r="AB47" s="94">
        <v>7</v>
      </c>
    </row>
    <row r="48" spans="2:28" x14ac:dyDescent="0.2">
      <c r="B48" s="95" t="s">
        <v>51</v>
      </c>
      <c r="C48" s="96"/>
      <c r="D48" s="97"/>
      <c r="E48" s="98">
        <f t="shared" si="10"/>
        <v>848</v>
      </c>
      <c r="F48" s="98">
        <f t="shared" si="11"/>
        <v>580</v>
      </c>
      <c r="G48" s="98">
        <f t="shared" si="12"/>
        <v>1428</v>
      </c>
      <c r="H48" s="98">
        <v>177</v>
      </c>
      <c r="I48" s="98">
        <v>116</v>
      </c>
      <c r="J48" s="98">
        <v>293</v>
      </c>
      <c r="K48" s="98">
        <v>226</v>
      </c>
      <c r="L48" s="98">
        <v>150</v>
      </c>
      <c r="M48" s="98">
        <v>376</v>
      </c>
      <c r="N48" s="98">
        <v>147</v>
      </c>
      <c r="O48" s="98">
        <v>89</v>
      </c>
      <c r="P48" s="98">
        <v>236</v>
      </c>
      <c r="Q48" s="98">
        <v>287</v>
      </c>
      <c r="R48" s="98">
        <v>220</v>
      </c>
      <c r="S48" s="98">
        <v>507</v>
      </c>
      <c r="T48" s="98">
        <v>10</v>
      </c>
      <c r="U48" s="98">
        <v>3</v>
      </c>
      <c r="V48" s="98">
        <v>13</v>
      </c>
      <c r="W48" s="98"/>
      <c r="X48" s="98"/>
      <c r="Y48" s="98"/>
      <c r="Z48" s="98">
        <v>1</v>
      </c>
      <c r="AA48" s="98">
        <v>2</v>
      </c>
      <c r="AB48" s="99">
        <v>3</v>
      </c>
    </row>
    <row r="49" spans="2:28" x14ac:dyDescent="0.2">
      <c r="B49" s="100">
        <v>3.0104000000000002</v>
      </c>
      <c r="C49" s="91" t="s">
        <v>79</v>
      </c>
      <c r="D49" s="97" t="s">
        <v>80</v>
      </c>
      <c r="E49" s="101">
        <f t="shared" si="10"/>
        <v>199</v>
      </c>
      <c r="F49" s="101">
        <f t="shared" si="11"/>
        <v>117</v>
      </c>
      <c r="G49" s="101">
        <f t="shared" si="12"/>
        <v>316</v>
      </c>
      <c r="H49" s="98">
        <v>42</v>
      </c>
      <c r="I49" s="98">
        <v>20</v>
      </c>
      <c r="J49" s="98">
        <v>62</v>
      </c>
      <c r="K49" s="98">
        <v>73</v>
      </c>
      <c r="L49" s="98">
        <v>41</v>
      </c>
      <c r="M49" s="98">
        <v>114</v>
      </c>
      <c r="N49" s="98">
        <v>37</v>
      </c>
      <c r="O49" s="98">
        <v>13</v>
      </c>
      <c r="P49" s="98">
        <v>50</v>
      </c>
      <c r="Q49" s="98">
        <v>47</v>
      </c>
      <c r="R49" s="98">
        <v>43</v>
      </c>
      <c r="S49" s="98">
        <v>90</v>
      </c>
      <c r="T49" s="98"/>
      <c r="U49" s="98"/>
      <c r="V49" s="98"/>
      <c r="W49" s="98"/>
      <c r="X49" s="98"/>
      <c r="Y49" s="98"/>
      <c r="Z49" s="98"/>
      <c r="AA49" s="98"/>
      <c r="AB49" s="99"/>
    </row>
    <row r="50" spans="2:28" x14ac:dyDescent="0.2">
      <c r="B50" s="100">
        <v>11.0701</v>
      </c>
      <c r="C50" s="91" t="s">
        <v>81</v>
      </c>
      <c r="D50" s="97" t="s">
        <v>82</v>
      </c>
      <c r="E50" s="101">
        <f t="shared" si="10"/>
        <v>31</v>
      </c>
      <c r="F50" s="101">
        <f t="shared" si="11"/>
        <v>109</v>
      </c>
      <c r="G50" s="101">
        <f t="shared" si="12"/>
        <v>140</v>
      </c>
      <c r="H50" s="98">
        <v>8</v>
      </c>
      <c r="I50" s="98">
        <v>25</v>
      </c>
      <c r="J50" s="98">
        <v>33</v>
      </c>
      <c r="K50" s="98">
        <v>8</v>
      </c>
      <c r="L50" s="98">
        <v>34</v>
      </c>
      <c r="M50" s="98">
        <v>42</v>
      </c>
      <c r="N50" s="98">
        <v>7</v>
      </c>
      <c r="O50" s="98">
        <v>12</v>
      </c>
      <c r="P50" s="98">
        <v>19</v>
      </c>
      <c r="Q50" s="98">
        <v>7</v>
      </c>
      <c r="R50" s="98">
        <v>37</v>
      </c>
      <c r="S50" s="98">
        <v>44</v>
      </c>
      <c r="T50" s="98">
        <v>1</v>
      </c>
      <c r="U50" s="98">
        <v>1</v>
      </c>
      <c r="V50" s="98">
        <v>2</v>
      </c>
      <c r="W50" s="98"/>
      <c r="X50" s="98"/>
      <c r="Y50" s="98"/>
      <c r="Z50" s="98"/>
      <c r="AA50" s="98"/>
      <c r="AB50" s="99"/>
    </row>
    <row r="51" spans="2:28" x14ac:dyDescent="0.2">
      <c r="B51" s="100">
        <v>30.180099999999999</v>
      </c>
      <c r="C51" s="91" t="s">
        <v>95</v>
      </c>
      <c r="D51" s="97" t="s">
        <v>96</v>
      </c>
      <c r="E51" s="101">
        <f t="shared" si="10"/>
        <v>186</v>
      </c>
      <c r="F51" s="101">
        <f t="shared" si="11"/>
        <v>94</v>
      </c>
      <c r="G51" s="101">
        <f t="shared" si="12"/>
        <v>280</v>
      </c>
      <c r="H51" s="98">
        <v>41</v>
      </c>
      <c r="I51" s="98">
        <v>20</v>
      </c>
      <c r="J51" s="98">
        <v>61</v>
      </c>
      <c r="K51" s="98">
        <v>33</v>
      </c>
      <c r="L51" s="98">
        <v>12</v>
      </c>
      <c r="M51" s="98">
        <v>45</v>
      </c>
      <c r="N51" s="98">
        <v>24</v>
      </c>
      <c r="O51" s="98">
        <v>13</v>
      </c>
      <c r="P51" s="98">
        <v>37</v>
      </c>
      <c r="Q51" s="98">
        <v>83</v>
      </c>
      <c r="R51" s="98">
        <v>47</v>
      </c>
      <c r="S51" s="98">
        <v>130</v>
      </c>
      <c r="T51" s="98">
        <v>4</v>
      </c>
      <c r="U51" s="98">
        <v>1</v>
      </c>
      <c r="V51" s="98">
        <v>5</v>
      </c>
      <c r="W51" s="98"/>
      <c r="X51" s="98"/>
      <c r="Y51" s="98"/>
      <c r="Z51" s="98">
        <v>1</v>
      </c>
      <c r="AA51" s="98">
        <v>1</v>
      </c>
      <c r="AB51" s="99">
        <v>2</v>
      </c>
    </row>
    <row r="52" spans="2:28" x14ac:dyDescent="0.2">
      <c r="B52" s="100">
        <v>40.0501</v>
      </c>
      <c r="C52" s="91" t="s">
        <v>99</v>
      </c>
      <c r="D52" s="97" t="s">
        <v>100</v>
      </c>
      <c r="E52" s="101">
        <f t="shared" si="10"/>
        <v>248</v>
      </c>
      <c r="F52" s="101">
        <f t="shared" si="11"/>
        <v>159</v>
      </c>
      <c r="G52" s="101">
        <f t="shared" si="12"/>
        <v>407</v>
      </c>
      <c r="H52" s="98">
        <v>46</v>
      </c>
      <c r="I52" s="98">
        <v>26</v>
      </c>
      <c r="J52" s="98">
        <v>72</v>
      </c>
      <c r="K52" s="98">
        <v>62</v>
      </c>
      <c r="L52" s="98">
        <v>36</v>
      </c>
      <c r="M52" s="98">
        <v>98</v>
      </c>
      <c r="N52" s="98">
        <v>50</v>
      </c>
      <c r="O52" s="98">
        <v>37</v>
      </c>
      <c r="P52" s="98">
        <v>87</v>
      </c>
      <c r="Q52" s="98">
        <v>88</v>
      </c>
      <c r="R52" s="98">
        <v>59</v>
      </c>
      <c r="S52" s="98">
        <v>147</v>
      </c>
      <c r="T52" s="98">
        <v>2</v>
      </c>
      <c r="U52" s="98">
        <v>1</v>
      </c>
      <c r="V52" s="98">
        <v>3</v>
      </c>
      <c r="W52" s="98"/>
      <c r="X52" s="98"/>
      <c r="Y52" s="98"/>
      <c r="Z52" s="98"/>
      <c r="AA52" s="98"/>
      <c r="AB52" s="99"/>
    </row>
    <row r="53" spans="2:28" x14ac:dyDescent="0.2">
      <c r="B53" s="100">
        <v>40.080100000000002</v>
      </c>
      <c r="C53" s="91" t="s">
        <v>101</v>
      </c>
      <c r="D53" s="97" t="s">
        <v>102</v>
      </c>
      <c r="E53" s="101">
        <f t="shared" si="10"/>
        <v>73</v>
      </c>
      <c r="F53" s="101">
        <f t="shared" si="11"/>
        <v>81</v>
      </c>
      <c r="G53" s="101">
        <f t="shared" si="12"/>
        <v>154</v>
      </c>
      <c r="H53" s="98">
        <v>24</v>
      </c>
      <c r="I53" s="98">
        <v>19</v>
      </c>
      <c r="J53" s="98">
        <v>43</v>
      </c>
      <c r="K53" s="98">
        <v>28</v>
      </c>
      <c r="L53" s="98">
        <v>23</v>
      </c>
      <c r="M53" s="98">
        <v>51</v>
      </c>
      <c r="N53" s="98">
        <v>9</v>
      </c>
      <c r="O53" s="98">
        <v>14</v>
      </c>
      <c r="P53" s="98">
        <v>23</v>
      </c>
      <c r="Q53" s="98">
        <v>12</v>
      </c>
      <c r="R53" s="98">
        <v>24</v>
      </c>
      <c r="S53" s="98">
        <v>36</v>
      </c>
      <c r="T53" s="98"/>
      <c r="U53" s="98"/>
      <c r="V53" s="98"/>
      <c r="W53" s="98"/>
      <c r="X53" s="98"/>
      <c r="Y53" s="98"/>
      <c r="Z53" s="98"/>
      <c r="AA53" s="98">
        <v>1</v>
      </c>
      <c r="AB53" s="99">
        <v>1</v>
      </c>
    </row>
    <row r="54" spans="2:28" x14ac:dyDescent="0.2">
      <c r="B54" s="100">
        <v>51.310099999999998</v>
      </c>
      <c r="C54" s="91" t="s">
        <v>83</v>
      </c>
      <c r="D54" s="97" t="s">
        <v>84</v>
      </c>
      <c r="E54" s="101">
        <f t="shared" si="10"/>
        <v>111</v>
      </c>
      <c r="F54" s="101">
        <f t="shared" si="11"/>
        <v>20</v>
      </c>
      <c r="G54" s="101">
        <f t="shared" si="12"/>
        <v>131</v>
      </c>
      <c r="H54" s="98">
        <v>16</v>
      </c>
      <c r="I54" s="98">
        <v>6</v>
      </c>
      <c r="J54" s="98">
        <v>22</v>
      </c>
      <c r="K54" s="98">
        <v>22</v>
      </c>
      <c r="L54" s="98">
        <v>4</v>
      </c>
      <c r="M54" s="98">
        <v>26</v>
      </c>
      <c r="N54" s="98">
        <v>20</v>
      </c>
      <c r="O54" s="98"/>
      <c r="P54" s="98">
        <v>20</v>
      </c>
      <c r="Q54" s="98">
        <v>50</v>
      </c>
      <c r="R54" s="98">
        <v>10</v>
      </c>
      <c r="S54" s="98">
        <v>60</v>
      </c>
      <c r="T54" s="98">
        <v>3</v>
      </c>
      <c r="U54" s="98"/>
      <c r="V54" s="98">
        <v>3</v>
      </c>
      <c r="W54" s="98"/>
      <c r="X54" s="98"/>
      <c r="Y54" s="98"/>
      <c r="Z54" s="98"/>
      <c r="AA54" s="98"/>
      <c r="AB54" s="99"/>
    </row>
    <row r="55" spans="2:28" x14ac:dyDescent="0.2">
      <c r="B55" s="95" t="s">
        <v>429</v>
      </c>
      <c r="C55" s="96"/>
      <c r="D55" s="97"/>
      <c r="E55" s="98">
        <f t="shared" si="10"/>
        <v>622</v>
      </c>
      <c r="F55" s="98">
        <f t="shared" si="11"/>
        <v>351</v>
      </c>
      <c r="G55" s="98">
        <f t="shared" si="12"/>
        <v>973</v>
      </c>
      <c r="H55" s="98">
        <v>160</v>
      </c>
      <c r="I55" s="98">
        <v>89</v>
      </c>
      <c r="J55" s="98">
        <v>249</v>
      </c>
      <c r="K55" s="98">
        <v>96</v>
      </c>
      <c r="L55" s="98">
        <v>62</v>
      </c>
      <c r="M55" s="98">
        <v>158</v>
      </c>
      <c r="N55" s="98">
        <v>126</v>
      </c>
      <c r="O55" s="98">
        <v>61</v>
      </c>
      <c r="P55" s="98">
        <v>187</v>
      </c>
      <c r="Q55" s="98">
        <v>232</v>
      </c>
      <c r="R55" s="98">
        <v>138</v>
      </c>
      <c r="S55" s="98">
        <v>370</v>
      </c>
      <c r="T55" s="98">
        <v>5</v>
      </c>
      <c r="U55" s="98"/>
      <c r="V55" s="98">
        <v>5</v>
      </c>
      <c r="W55" s="98"/>
      <c r="X55" s="98"/>
      <c r="Y55" s="98"/>
      <c r="Z55" s="98">
        <v>3</v>
      </c>
      <c r="AA55" s="98">
        <v>1</v>
      </c>
      <c r="AB55" s="99">
        <v>4</v>
      </c>
    </row>
    <row r="56" spans="2:28" x14ac:dyDescent="0.2">
      <c r="B56" s="100">
        <v>26.010100000000001</v>
      </c>
      <c r="C56" s="91" t="s">
        <v>85</v>
      </c>
      <c r="D56" s="97" t="s">
        <v>86</v>
      </c>
      <c r="E56" s="101">
        <f t="shared" si="10"/>
        <v>34</v>
      </c>
      <c r="F56" s="101">
        <f t="shared" si="11"/>
        <v>13</v>
      </c>
      <c r="G56" s="101">
        <f t="shared" si="12"/>
        <v>47</v>
      </c>
      <c r="H56" s="98"/>
      <c r="I56" s="98"/>
      <c r="J56" s="98"/>
      <c r="K56" s="98"/>
      <c r="L56" s="98"/>
      <c r="M56" s="98"/>
      <c r="N56" s="98">
        <v>4</v>
      </c>
      <c r="O56" s="98">
        <v>1</v>
      </c>
      <c r="P56" s="98">
        <v>5</v>
      </c>
      <c r="Q56" s="98">
        <v>27</v>
      </c>
      <c r="R56" s="98">
        <v>12</v>
      </c>
      <c r="S56" s="98">
        <v>39</v>
      </c>
      <c r="T56" s="98">
        <v>3</v>
      </c>
      <c r="U56" s="98"/>
      <c r="V56" s="98">
        <v>3</v>
      </c>
      <c r="W56" s="98"/>
      <c r="X56" s="98"/>
      <c r="Y56" s="98"/>
      <c r="Z56" s="98"/>
      <c r="AA56" s="98"/>
      <c r="AB56" s="99"/>
    </row>
    <row r="57" spans="2:28" x14ac:dyDescent="0.2">
      <c r="B57" s="102"/>
      <c r="C57" s="91" t="s">
        <v>87</v>
      </c>
      <c r="D57" s="97" t="s">
        <v>88</v>
      </c>
      <c r="E57" s="101">
        <f t="shared" si="10"/>
        <v>111</v>
      </c>
      <c r="F57" s="101">
        <f t="shared" si="11"/>
        <v>58</v>
      </c>
      <c r="G57" s="101">
        <f t="shared" si="12"/>
        <v>169</v>
      </c>
      <c r="H57" s="98"/>
      <c r="I57" s="98"/>
      <c r="J57" s="98"/>
      <c r="K57" s="98">
        <v>7</v>
      </c>
      <c r="L57" s="98">
        <v>6</v>
      </c>
      <c r="M57" s="98">
        <v>13</v>
      </c>
      <c r="N57" s="98">
        <v>29</v>
      </c>
      <c r="O57" s="98">
        <v>14</v>
      </c>
      <c r="P57" s="98">
        <v>43</v>
      </c>
      <c r="Q57" s="98">
        <v>74</v>
      </c>
      <c r="R57" s="98">
        <v>38</v>
      </c>
      <c r="S57" s="98">
        <v>112</v>
      </c>
      <c r="T57" s="98">
        <v>1</v>
      </c>
      <c r="U57" s="98"/>
      <c r="V57" s="98">
        <v>1</v>
      </c>
      <c r="W57" s="98"/>
      <c r="X57" s="98"/>
      <c r="Y57" s="98"/>
      <c r="Z57" s="98"/>
      <c r="AA57" s="98"/>
      <c r="AB57" s="99"/>
    </row>
    <row r="58" spans="2:28" x14ac:dyDescent="0.2">
      <c r="B58" s="102"/>
      <c r="C58" s="91" t="s">
        <v>89</v>
      </c>
      <c r="D58" s="97" t="s">
        <v>90</v>
      </c>
      <c r="E58" s="101">
        <f t="shared" si="10"/>
        <v>477</v>
      </c>
      <c r="F58" s="101">
        <f t="shared" si="11"/>
        <v>280</v>
      </c>
      <c r="G58" s="101">
        <f t="shared" si="12"/>
        <v>757</v>
      </c>
      <c r="H58" s="98">
        <v>160</v>
      </c>
      <c r="I58" s="98">
        <v>89</v>
      </c>
      <c r="J58" s="98">
        <v>249</v>
      </c>
      <c r="K58" s="98">
        <v>89</v>
      </c>
      <c r="L58" s="98">
        <v>56</v>
      </c>
      <c r="M58" s="98">
        <v>145</v>
      </c>
      <c r="N58" s="98">
        <v>93</v>
      </c>
      <c r="O58" s="98">
        <v>46</v>
      </c>
      <c r="P58" s="98">
        <v>139</v>
      </c>
      <c r="Q58" s="98">
        <v>131</v>
      </c>
      <c r="R58" s="98">
        <v>88</v>
      </c>
      <c r="S58" s="98">
        <v>219</v>
      </c>
      <c r="T58" s="98">
        <v>1</v>
      </c>
      <c r="U58" s="98"/>
      <c r="V58" s="98">
        <v>1</v>
      </c>
      <c r="W58" s="98"/>
      <c r="X58" s="98"/>
      <c r="Y58" s="98"/>
      <c r="Z58" s="98">
        <v>3</v>
      </c>
      <c r="AA58" s="98">
        <v>1</v>
      </c>
      <c r="AB58" s="99">
        <v>4</v>
      </c>
    </row>
    <row r="59" spans="2:28" x14ac:dyDescent="0.2">
      <c r="B59" s="95" t="s">
        <v>435</v>
      </c>
      <c r="C59" s="96"/>
      <c r="D59" s="97"/>
      <c r="E59" s="98">
        <f t="shared" si="10"/>
        <v>57</v>
      </c>
      <c r="F59" s="98">
        <f t="shared" si="11"/>
        <v>65</v>
      </c>
      <c r="G59" s="98">
        <f t="shared" si="12"/>
        <v>122</v>
      </c>
      <c r="H59" s="98">
        <v>13</v>
      </c>
      <c r="I59" s="98">
        <v>11</v>
      </c>
      <c r="J59" s="98">
        <v>24</v>
      </c>
      <c r="K59" s="98">
        <v>16</v>
      </c>
      <c r="L59" s="98">
        <v>25</v>
      </c>
      <c r="M59" s="98">
        <v>41</v>
      </c>
      <c r="N59" s="98">
        <v>11</v>
      </c>
      <c r="O59" s="98">
        <v>13</v>
      </c>
      <c r="P59" s="98">
        <v>24</v>
      </c>
      <c r="Q59" s="98">
        <v>17</v>
      </c>
      <c r="R59" s="98">
        <v>15</v>
      </c>
      <c r="S59" s="98">
        <v>32</v>
      </c>
      <c r="T59" s="98"/>
      <c r="U59" s="98">
        <v>1</v>
      </c>
      <c r="V59" s="98">
        <v>1</v>
      </c>
      <c r="W59" s="98"/>
      <c r="X59" s="98"/>
      <c r="Y59" s="98"/>
      <c r="Z59" s="98"/>
      <c r="AA59" s="98"/>
      <c r="AB59" s="99"/>
    </row>
    <row r="60" spans="2:28" x14ac:dyDescent="0.2">
      <c r="B60" s="100">
        <v>27.010100000000001</v>
      </c>
      <c r="C60" s="91" t="s">
        <v>445</v>
      </c>
      <c r="D60" s="97" t="s">
        <v>446</v>
      </c>
      <c r="E60" s="101">
        <f t="shared" si="10"/>
        <v>0</v>
      </c>
      <c r="F60" s="101">
        <f t="shared" si="11"/>
        <v>1</v>
      </c>
      <c r="G60" s="101">
        <f t="shared" si="12"/>
        <v>1</v>
      </c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>
        <v>1</v>
      </c>
      <c r="S60" s="98">
        <v>1</v>
      </c>
      <c r="T60" s="98"/>
      <c r="U60" s="98"/>
      <c r="V60" s="98"/>
      <c r="W60" s="98"/>
      <c r="X60" s="98"/>
      <c r="Y60" s="98"/>
      <c r="Z60" s="98"/>
      <c r="AA60" s="98"/>
      <c r="AB60" s="99"/>
    </row>
    <row r="61" spans="2:28" x14ac:dyDescent="0.2">
      <c r="B61" s="102"/>
      <c r="C61" s="91" t="s">
        <v>91</v>
      </c>
      <c r="D61" s="97" t="s">
        <v>92</v>
      </c>
      <c r="E61" s="101">
        <f t="shared" si="10"/>
        <v>56</v>
      </c>
      <c r="F61" s="101">
        <f t="shared" si="11"/>
        <v>63</v>
      </c>
      <c r="G61" s="101">
        <f t="shared" si="12"/>
        <v>119</v>
      </c>
      <c r="H61" s="98">
        <v>13</v>
      </c>
      <c r="I61" s="98">
        <v>11</v>
      </c>
      <c r="J61" s="98">
        <v>24</v>
      </c>
      <c r="K61" s="98">
        <v>16</v>
      </c>
      <c r="L61" s="98">
        <v>25</v>
      </c>
      <c r="M61" s="98">
        <v>41</v>
      </c>
      <c r="N61" s="98">
        <v>11</v>
      </c>
      <c r="O61" s="98">
        <v>13</v>
      </c>
      <c r="P61" s="98">
        <v>24</v>
      </c>
      <c r="Q61" s="98">
        <v>16</v>
      </c>
      <c r="R61" s="98">
        <v>13</v>
      </c>
      <c r="S61" s="98">
        <v>29</v>
      </c>
      <c r="T61" s="98"/>
      <c r="U61" s="98">
        <v>1</v>
      </c>
      <c r="V61" s="98">
        <v>1</v>
      </c>
      <c r="W61" s="98"/>
      <c r="X61" s="98"/>
      <c r="Y61" s="98"/>
      <c r="Z61" s="98"/>
      <c r="AA61" s="98"/>
      <c r="AB61" s="99"/>
    </row>
    <row r="62" spans="2:28" x14ac:dyDescent="0.2">
      <c r="B62" s="102"/>
      <c r="C62" s="91" t="s">
        <v>93</v>
      </c>
      <c r="D62" s="97" t="s">
        <v>94</v>
      </c>
      <c r="E62" s="101">
        <f t="shared" si="10"/>
        <v>1</v>
      </c>
      <c r="F62" s="101">
        <f t="shared" si="11"/>
        <v>1</v>
      </c>
      <c r="G62" s="101">
        <f t="shared" si="12"/>
        <v>2</v>
      </c>
      <c r="H62" s="98"/>
      <c r="I62" s="98"/>
      <c r="J62" s="98"/>
      <c r="K62" s="98"/>
      <c r="L62" s="98"/>
      <c r="M62" s="98"/>
      <c r="N62" s="98"/>
      <c r="O62" s="98"/>
      <c r="P62" s="98"/>
      <c r="Q62" s="98">
        <v>1</v>
      </c>
      <c r="R62" s="98">
        <v>1</v>
      </c>
      <c r="S62" s="98">
        <v>2</v>
      </c>
      <c r="T62" s="98"/>
      <c r="U62" s="98"/>
      <c r="V62" s="98"/>
      <c r="W62" s="98"/>
      <c r="X62" s="98"/>
      <c r="Y62" s="98"/>
      <c r="Z62" s="98"/>
      <c r="AA62" s="98"/>
      <c r="AB62" s="99"/>
    </row>
    <row r="63" spans="2:28" x14ac:dyDescent="0.2">
      <c r="B63" s="103" t="s">
        <v>113</v>
      </c>
      <c r="C63" s="104"/>
      <c r="D63" s="79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6"/>
    </row>
    <row r="64" spans="2:28" x14ac:dyDescent="0.2">
      <c r="B64" s="90" t="s">
        <v>38</v>
      </c>
      <c r="C64" s="91"/>
      <c r="D64" s="92"/>
      <c r="E64" s="93">
        <f t="shared" si="10"/>
        <v>1562</v>
      </c>
      <c r="F64" s="93">
        <f t="shared" si="11"/>
        <v>738</v>
      </c>
      <c r="G64" s="93">
        <f t="shared" si="12"/>
        <v>2300</v>
      </c>
      <c r="H64" s="93">
        <v>324</v>
      </c>
      <c r="I64" s="93">
        <v>135</v>
      </c>
      <c r="J64" s="93">
        <v>459</v>
      </c>
      <c r="K64" s="93">
        <v>418</v>
      </c>
      <c r="L64" s="93">
        <v>180</v>
      </c>
      <c r="M64" s="93">
        <v>598</v>
      </c>
      <c r="N64" s="93">
        <v>358</v>
      </c>
      <c r="O64" s="93">
        <v>187</v>
      </c>
      <c r="P64" s="93">
        <v>545</v>
      </c>
      <c r="Q64" s="93">
        <v>450</v>
      </c>
      <c r="R64" s="93">
        <v>225</v>
      </c>
      <c r="S64" s="93">
        <v>675</v>
      </c>
      <c r="T64" s="93">
        <v>8</v>
      </c>
      <c r="U64" s="93">
        <v>7</v>
      </c>
      <c r="V64" s="93">
        <v>15</v>
      </c>
      <c r="W64" s="93"/>
      <c r="X64" s="93"/>
      <c r="Y64" s="93"/>
      <c r="Z64" s="93">
        <v>4</v>
      </c>
      <c r="AA64" s="93">
        <v>4</v>
      </c>
      <c r="AB64" s="94">
        <v>8</v>
      </c>
    </row>
    <row r="65" spans="2:28" x14ac:dyDescent="0.2">
      <c r="B65" s="95" t="s">
        <v>51</v>
      </c>
      <c r="C65" s="96"/>
      <c r="D65" s="97"/>
      <c r="E65" s="98">
        <f t="shared" si="10"/>
        <v>1562</v>
      </c>
      <c r="F65" s="98">
        <f t="shared" si="11"/>
        <v>738</v>
      </c>
      <c r="G65" s="98">
        <f t="shared" si="12"/>
        <v>2300</v>
      </c>
      <c r="H65" s="98">
        <v>324</v>
      </c>
      <c r="I65" s="98">
        <v>135</v>
      </c>
      <c r="J65" s="98">
        <v>459</v>
      </c>
      <c r="K65" s="98">
        <v>418</v>
      </c>
      <c r="L65" s="98">
        <v>180</v>
      </c>
      <c r="M65" s="98">
        <v>598</v>
      </c>
      <c r="N65" s="98">
        <v>358</v>
      </c>
      <c r="O65" s="98">
        <v>187</v>
      </c>
      <c r="P65" s="98">
        <v>545</v>
      </c>
      <c r="Q65" s="98">
        <v>450</v>
      </c>
      <c r="R65" s="98">
        <v>225</v>
      </c>
      <c r="S65" s="98">
        <v>675</v>
      </c>
      <c r="T65" s="98">
        <v>8</v>
      </c>
      <c r="U65" s="98">
        <v>7</v>
      </c>
      <c r="V65" s="98">
        <v>15</v>
      </c>
      <c r="W65" s="98"/>
      <c r="X65" s="98"/>
      <c r="Y65" s="98"/>
      <c r="Z65" s="98">
        <v>4</v>
      </c>
      <c r="AA65" s="98">
        <v>4</v>
      </c>
      <c r="AB65" s="99">
        <v>8</v>
      </c>
    </row>
    <row r="66" spans="2:28" x14ac:dyDescent="0.2">
      <c r="B66" s="100">
        <v>42.010100000000001</v>
      </c>
      <c r="C66" s="91" t="s">
        <v>104</v>
      </c>
      <c r="D66" s="97" t="s">
        <v>105</v>
      </c>
      <c r="E66" s="101">
        <f t="shared" ref="E66:E88" si="13">H66+K66+N66+Q66+T66+W66+Z66</f>
        <v>472</v>
      </c>
      <c r="F66" s="101">
        <f t="shared" ref="F66:F88" si="14">I66+L66+O66+R66+U66+X66+AA66</f>
        <v>160</v>
      </c>
      <c r="G66" s="101">
        <f t="shared" ref="G66:G88" si="15">SUM(E66:F66)</f>
        <v>632</v>
      </c>
      <c r="H66" s="98">
        <v>37</v>
      </c>
      <c r="I66" s="98">
        <v>23</v>
      </c>
      <c r="J66" s="98">
        <v>60</v>
      </c>
      <c r="K66" s="98">
        <v>105</v>
      </c>
      <c r="L66" s="98">
        <v>43</v>
      </c>
      <c r="M66" s="98">
        <v>148</v>
      </c>
      <c r="N66" s="98">
        <v>151</v>
      </c>
      <c r="O66" s="98">
        <v>46</v>
      </c>
      <c r="P66" s="98">
        <v>197</v>
      </c>
      <c r="Q66" s="98">
        <v>177</v>
      </c>
      <c r="R66" s="98">
        <v>47</v>
      </c>
      <c r="S66" s="98">
        <v>224</v>
      </c>
      <c r="T66" s="98">
        <v>1</v>
      </c>
      <c r="U66" s="98"/>
      <c r="V66" s="98">
        <v>1</v>
      </c>
      <c r="W66" s="98"/>
      <c r="X66" s="98"/>
      <c r="Y66" s="98"/>
      <c r="Z66" s="98">
        <v>1</v>
      </c>
      <c r="AA66" s="98">
        <v>1</v>
      </c>
      <c r="AB66" s="99">
        <v>2</v>
      </c>
    </row>
    <row r="67" spans="2:28" x14ac:dyDescent="0.2">
      <c r="B67" s="100">
        <v>44.070099999999996</v>
      </c>
      <c r="C67" s="91" t="s">
        <v>108</v>
      </c>
      <c r="D67" s="97" t="s">
        <v>109</v>
      </c>
      <c r="E67" s="101">
        <f t="shared" si="13"/>
        <v>322</v>
      </c>
      <c r="F67" s="101">
        <f t="shared" si="14"/>
        <v>54</v>
      </c>
      <c r="G67" s="101">
        <f t="shared" si="15"/>
        <v>376</v>
      </c>
      <c r="H67" s="98">
        <v>63</v>
      </c>
      <c r="I67" s="98">
        <v>9</v>
      </c>
      <c r="J67" s="98">
        <v>72</v>
      </c>
      <c r="K67" s="98">
        <v>74</v>
      </c>
      <c r="L67" s="98">
        <v>10</v>
      </c>
      <c r="M67" s="98">
        <v>84</v>
      </c>
      <c r="N67" s="98">
        <v>81</v>
      </c>
      <c r="O67" s="98">
        <v>16</v>
      </c>
      <c r="P67" s="98">
        <v>97</v>
      </c>
      <c r="Q67" s="98">
        <v>102</v>
      </c>
      <c r="R67" s="98">
        <v>19</v>
      </c>
      <c r="S67" s="98">
        <v>121</v>
      </c>
      <c r="T67" s="98">
        <v>1</v>
      </c>
      <c r="U67" s="98"/>
      <c r="V67" s="98">
        <v>1</v>
      </c>
      <c r="W67" s="98"/>
      <c r="X67" s="98"/>
      <c r="Y67" s="98"/>
      <c r="Z67" s="98">
        <v>1</v>
      </c>
      <c r="AA67" s="98"/>
      <c r="AB67" s="99">
        <v>1</v>
      </c>
    </row>
    <row r="68" spans="2:28" x14ac:dyDescent="0.2">
      <c r="B68" s="100">
        <v>45.010100000000001</v>
      </c>
      <c r="C68" s="91" t="s">
        <v>110</v>
      </c>
      <c r="D68" s="97" t="s">
        <v>111</v>
      </c>
      <c r="E68" s="101">
        <f t="shared" si="13"/>
        <v>46</v>
      </c>
      <c r="F68" s="101">
        <f t="shared" si="14"/>
        <v>38</v>
      </c>
      <c r="G68" s="101">
        <f t="shared" si="15"/>
        <v>84</v>
      </c>
      <c r="H68" s="98">
        <v>4</v>
      </c>
      <c r="I68" s="98">
        <v>3</v>
      </c>
      <c r="J68" s="98">
        <v>7</v>
      </c>
      <c r="K68" s="98">
        <v>21</v>
      </c>
      <c r="L68" s="98">
        <v>4</v>
      </c>
      <c r="M68" s="98">
        <v>25</v>
      </c>
      <c r="N68" s="98">
        <v>11</v>
      </c>
      <c r="O68" s="98">
        <v>13</v>
      </c>
      <c r="P68" s="98">
        <v>24</v>
      </c>
      <c r="Q68" s="98">
        <v>10</v>
      </c>
      <c r="R68" s="98">
        <v>15</v>
      </c>
      <c r="S68" s="98">
        <v>25</v>
      </c>
      <c r="T68" s="98"/>
      <c r="U68" s="98">
        <v>1</v>
      </c>
      <c r="V68" s="98">
        <v>1</v>
      </c>
      <c r="W68" s="98"/>
      <c r="X68" s="98"/>
      <c r="Y68" s="98"/>
      <c r="Z68" s="98"/>
      <c r="AA68" s="98">
        <v>2</v>
      </c>
      <c r="AB68" s="99">
        <v>2</v>
      </c>
    </row>
    <row r="69" spans="2:28" x14ac:dyDescent="0.2">
      <c r="B69" s="102"/>
      <c r="C69" s="91" t="s">
        <v>112</v>
      </c>
      <c r="D69" s="97" t="s">
        <v>113</v>
      </c>
      <c r="E69" s="101">
        <f t="shared" si="13"/>
        <v>116</v>
      </c>
      <c r="F69" s="101">
        <f t="shared" si="14"/>
        <v>38</v>
      </c>
      <c r="G69" s="101">
        <f t="shared" si="15"/>
        <v>154</v>
      </c>
      <c r="H69" s="98">
        <v>56</v>
      </c>
      <c r="I69" s="98">
        <v>18</v>
      </c>
      <c r="J69" s="98">
        <v>74</v>
      </c>
      <c r="K69" s="98">
        <v>30</v>
      </c>
      <c r="L69" s="98">
        <v>7</v>
      </c>
      <c r="M69" s="98">
        <v>37</v>
      </c>
      <c r="N69" s="98">
        <v>13</v>
      </c>
      <c r="O69" s="98">
        <v>4</v>
      </c>
      <c r="P69" s="98">
        <v>17</v>
      </c>
      <c r="Q69" s="98">
        <v>16</v>
      </c>
      <c r="R69" s="98">
        <v>7</v>
      </c>
      <c r="S69" s="98">
        <v>23</v>
      </c>
      <c r="T69" s="98">
        <v>1</v>
      </c>
      <c r="U69" s="98">
        <v>1</v>
      </c>
      <c r="V69" s="98">
        <v>2</v>
      </c>
      <c r="W69" s="98"/>
      <c r="X69" s="98"/>
      <c r="Y69" s="98"/>
      <c r="Z69" s="98"/>
      <c r="AA69" s="98">
        <v>1</v>
      </c>
      <c r="AB69" s="99">
        <v>1</v>
      </c>
    </row>
    <row r="70" spans="2:28" x14ac:dyDescent="0.2">
      <c r="B70" s="100">
        <v>45.020099999999999</v>
      </c>
      <c r="C70" s="91" t="s">
        <v>114</v>
      </c>
      <c r="D70" s="97" t="s">
        <v>115</v>
      </c>
      <c r="E70" s="101">
        <f t="shared" si="13"/>
        <v>110</v>
      </c>
      <c r="F70" s="101">
        <f t="shared" si="14"/>
        <v>43</v>
      </c>
      <c r="G70" s="101">
        <f t="shared" si="15"/>
        <v>153</v>
      </c>
      <c r="H70" s="98">
        <v>27</v>
      </c>
      <c r="I70" s="98">
        <v>11</v>
      </c>
      <c r="J70" s="98">
        <v>38</v>
      </c>
      <c r="K70" s="98">
        <v>34</v>
      </c>
      <c r="L70" s="98">
        <v>10</v>
      </c>
      <c r="M70" s="98">
        <v>44</v>
      </c>
      <c r="N70" s="98">
        <v>21</v>
      </c>
      <c r="O70" s="98">
        <v>11</v>
      </c>
      <c r="P70" s="98">
        <v>32</v>
      </c>
      <c r="Q70" s="98">
        <v>28</v>
      </c>
      <c r="R70" s="98">
        <v>10</v>
      </c>
      <c r="S70" s="98">
        <v>38</v>
      </c>
      <c r="T70" s="98"/>
      <c r="U70" s="98">
        <v>1</v>
      </c>
      <c r="V70" s="98">
        <v>1</v>
      </c>
      <c r="W70" s="98"/>
      <c r="X70" s="98"/>
      <c r="Y70" s="98"/>
      <c r="Z70" s="98"/>
      <c r="AA70" s="98"/>
      <c r="AB70" s="99"/>
    </row>
    <row r="71" spans="2:28" x14ac:dyDescent="0.2">
      <c r="B71" s="100">
        <v>45.060099999999998</v>
      </c>
      <c r="C71" s="91" t="s">
        <v>116</v>
      </c>
      <c r="D71" s="97" t="s">
        <v>447</v>
      </c>
      <c r="E71" s="101">
        <f t="shared" si="13"/>
        <v>41</v>
      </c>
      <c r="F71" s="101">
        <f t="shared" si="14"/>
        <v>82</v>
      </c>
      <c r="G71" s="101">
        <f t="shared" si="15"/>
        <v>123</v>
      </c>
      <c r="H71" s="98">
        <v>13</v>
      </c>
      <c r="I71" s="98">
        <v>11</v>
      </c>
      <c r="J71" s="98">
        <v>24</v>
      </c>
      <c r="K71" s="98">
        <v>12</v>
      </c>
      <c r="L71" s="98">
        <v>19</v>
      </c>
      <c r="M71" s="98">
        <v>31</v>
      </c>
      <c r="N71" s="98">
        <v>9</v>
      </c>
      <c r="O71" s="98">
        <v>23</v>
      </c>
      <c r="P71" s="98">
        <v>32</v>
      </c>
      <c r="Q71" s="98">
        <v>6</v>
      </c>
      <c r="R71" s="98">
        <v>29</v>
      </c>
      <c r="S71" s="98">
        <v>35</v>
      </c>
      <c r="T71" s="98">
        <v>1</v>
      </c>
      <c r="U71" s="98"/>
      <c r="V71" s="98">
        <v>1</v>
      </c>
      <c r="W71" s="98"/>
      <c r="X71" s="98"/>
      <c r="Y71" s="98"/>
      <c r="Z71" s="98"/>
      <c r="AA71" s="98"/>
      <c r="AB71" s="99"/>
    </row>
    <row r="72" spans="2:28" x14ac:dyDescent="0.2">
      <c r="B72" s="100">
        <v>45.070099999999996</v>
      </c>
      <c r="C72" s="91" t="s">
        <v>118</v>
      </c>
      <c r="D72" s="97" t="s">
        <v>119</v>
      </c>
      <c r="E72" s="101">
        <f t="shared" si="13"/>
        <v>71</v>
      </c>
      <c r="F72" s="101">
        <f t="shared" si="14"/>
        <v>52</v>
      </c>
      <c r="G72" s="101">
        <f t="shared" si="15"/>
        <v>123</v>
      </c>
      <c r="H72" s="98">
        <v>20</v>
      </c>
      <c r="I72" s="98">
        <v>11</v>
      </c>
      <c r="J72" s="98">
        <v>31</v>
      </c>
      <c r="K72" s="98">
        <v>30</v>
      </c>
      <c r="L72" s="98">
        <v>19</v>
      </c>
      <c r="M72" s="98">
        <v>49</v>
      </c>
      <c r="N72" s="98">
        <v>6</v>
      </c>
      <c r="O72" s="98">
        <v>5</v>
      </c>
      <c r="P72" s="98">
        <v>11</v>
      </c>
      <c r="Q72" s="98">
        <v>13</v>
      </c>
      <c r="R72" s="98">
        <v>15</v>
      </c>
      <c r="S72" s="98">
        <v>28</v>
      </c>
      <c r="T72" s="98">
        <v>2</v>
      </c>
      <c r="U72" s="98">
        <v>2</v>
      </c>
      <c r="V72" s="98">
        <v>4</v>
      </c>
      <c r="W72" s="98"/>
      <c r="X72" s="98"/>
      <c r="Y72" s="98"/>
      <c r="Z72" s="98"/>
      <c r="AA72" s="98"/>
      <c r="AB72" s="99"/>
    </row>
    <row r="73" spans="2:28" x14ac:dyDescent="0.2">
      <c r="B73" s="100">
        <v>45.100099999999998</v>
      </c>
      <c r="C73" s="91" t="s">
        <v>120</v>
      </c>
      <c r="D73" s="97" t="s">
        <v>121</v>
      </c>
      <c r="E73" s="101">
        <f t="shared" si="13"/>
        <v>121</v>
      </c>
      <c r="F73" s="101">
        <f t="shared" si="14"/>
        <v>140</v>
      </c>
      <c r="G73" s="101">
        <f t="shared" si="15"/>
        <v>261</v>
      </c>
      <c r="H73" s="98">
        <v>21</v>
      </c>
      <c r="I73" s="98">
        <v>21</v>
      </c>
      <c r="J73" s="98">
        <v>42</v>
      </c>
      <c r="K73" s="98">
        <v>36</v>
      </c>
      <c r="L73" s="98">
        <v>35</v>
      </c>
      <c r="M73" s="98">
        <v>71</v>
      </c>
      <c r="N73" s="98">
        <v>26</v>
      </c>
      <c r="O73" s="98">
        <v>39</v>
      </c>
      <c r="P73" s="98">
        <v>65</v>
      </c>
      <c r="Q73" s="98">
        <v>37</v>
      </c>
      <c r="R73" s="98">
        <v>44</v>
      </c>
      <c r="S73" s="98">
        <v>81</v>
      </c>
      <c r="T73" s="98">
        <v>1</v>
      </c>
      <c r="U73" s="98">
        <v>1</v>
      </c>
      <c r="V73" s="98">
        <v>2</v>
      </c>
      <c r="W73" s="98"/>
      <c r="X73" s="98"/>
      <c r="Y73" s="98"/>
      <c r="Z73" s="98"/>
      <c r="AA73" s="98"/>
      <c r="AB73" s="99"/>
    </row>
    <row r="74" spans="2:28" x14ac:dyDescent="0.2">
      <c r="B74" s="100">
        <v>45.110100000000003</v>
      </c>
      <c r="C74" s="91" t="s">
        <v>122</v>
      </c>
      <c r="D74" s="97" t="s">
        <v>123</v>
      </c>
      <c r="E74" s="101">
        <f t="shared" si="13"/>
        <v>108</v>
      </c>
      <c r="F74" s="101">
        <f t="shared" si="14"/>
        <v>49</v>
      </c>
      <c r="G74" s="101">
        <f t="shared" si="15"/>
        <v>157</v>
      </c>
      <c r="H74" s="98">
        <v>35</v>
      </c>
      <c r="I74" s="98">
        <v>14</v>
      </c>
      <c r="J74" s="98">
        <v>49</v>
      </c>
      <c r="K74" s="98">
        <v>29</v>
      </c>
      <c r="L74" s="98">
        <v>11</v>
      </c>
      <c r="M74" s="98">
        <v>40</v>
      </c>
      <c r="N74" s="98">
        <v>15</v>
      </c>
      <c r="O74" s="98">
        <v>10</v>
      </c>
      <c r="P74" s="98">
        <v>25</v>
      </c>
      <c r="Q74" s="98">
        <v>26</v>
      </c>
      <c r="R74" s="98">
        <v>13</v>
      </c>
      <c r="S74" s="98">
        <v>39</v>
      </c>
      <c r="T74" s="98">
        <v>1</v>
      </c>
      <c r="U74" s="98">
        <v>1</v>
      </c>
      <c r="V74" s="98">
        <v>2</v>
      </c>
      <c r="W74" s="98"/>
      <c r="X74" s="98"/>
      <c r="Y74" s="98"/>
      <c r="Z74" s="98">
        <v>2</v>
      </c>
      <c r="AA74" s="98"/>
      <c r="AB74" s="99">
        <v>2</v>
      </c>
    </row>
    <row r="75" spans="2:28" x14ac:dyDescent="0.2">
      <c r="B75" s="100">
        <v>52.100200000000001</v>
      </c>
      <c r="C75" s="91" t="s">
        <v>124</v>
      </c>
      <c r="D75" s="97" t="s">
        <v>125</v>
      </c>
      <c r="E75" s="101">
        <f t="shared" si="13"/>
        <v>155</v>
      </c>
      <c r="F75" s="101">
        <f t="shared" si="14"/>
        <v>82</v>
      </c>
      <c r="G75" s="101">
        <f t="shared" si="15"/>
        <v>237</v>
      </c>
      <c r="H75" s="98">
        <v>48</v>
      </c>
      <c r="I75" s="98">
        <v>14</v>
      </c>
      <c r="J75" s="98">
        <v>62</v>
      </c>
      <c r="K75" s="98">
        <v>47</v>
      </c>
      <c r="L75" s="98">
        <v>22</v>
      </c>
      <c r="M75" s="98">
        <v>69</v>
      </c>
      <c r="N75" s="98">
        <v>25</v>
      </c>
      <c r="O75" s="98">
        <v>20</v>
      </c>
      <c r="P75" s="98">
        <v>45</v>
      </c>
      <c r="Q75" s="98">
        <v>35</v>
      </c>
      <c r="R75" s="98">
        <v>26</v>
      </c>
      <c r="S75" s="98">
        <v>61</v>
      </c>
      <c r="T75" s="98"/>
      <c r="U75" s="98"/>
      <c r="V75" s="98"/>
      <c r="W75" s="98"/>
      <c r="X75" s="98"/>
      <c r="Y75" s="98"/>
      <c r="Z75" s="98"/>
      <c r="AA75" s="98"/>
      <c r="AB75" s="99"/>
    </row>
    <row r="76" spans="2:28" x14ac:dyDescent="0.2">
      <c r="B76" s="103" t="s">
        <v>448</v>
      </c>
      <c r="C76" s="104"/>
      <c r="D76" s="79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6"/>
    </row>
    <row r="77" spans="2:28" x14ac:dyDescent="0.2">
      <c r="B77" s="90" t="s">
        <v>38</v>
      </c>
      <c r="C77" s="91"/>
      <c r="D77" s="92"/>
      <c r="E77" s="93">
        <f t="shared" si="13"/>
        <v>342</v>
      </c>
      <c r="F77" s="93">
        <f t="shared" si="14"/>
        <v>163</v>
      </c>
      <c r="G77" s="93">
        <f t="shared" si="15"/>
        <v>505</v>
      </c>
      <c r="H77" s="93">
        <v>72</v>
      </c>
      <c r="I77" s="93">
        <v>38</v>
      </c>
      <c r="J77" s="93">
        <v>110</v>
      </c>
      <c r="K77" s="93">
        <v>84</v>
      </c>
      <c r="L77" s="93">
        <v>40</v>
      </c>
      <c r="M77" s="93">
        <v>124</v>
      </c>
      <c r="N77" s="93">
        <v>70</v>
      </c>
      <c r="O77" s="93">
        <v>42</v>
      </c>
      <c r="P77" s="93">
        <v>112</v>
      </c>
      <c r="Q77" s="93">
        <v>116</v>
      </c>
      <c r="R77" s="93">
        <v>40</v>
      </c>
      <c r="S77" s="93">
        <v>156</v>
      </c>
      <c r="T77" s="93"/>
      <c r="U77" s="93">
        <v>2</v>
      </c>
      <c r="V77" s="93">
        <v>2</v>
      </c>
      <c r="W77" s="93"/>
      <c r="X77" s="93"/>
      <c r="Y77" s="93"/>
      <c r="Z77" s="93"/>
      <c r="AA77" s="93">
        <v>1</v>
      </c>
      <c r="AB77" s="94">
        <v>1</v>
      </c>
    </row>
    <row r="78" spans="2:28" x14ac:dyDescent="0.2">
      <c r="B78" s="95" t="s">
        <v>51</v>
      </c>
      <c r="C78" s="96"/>
      <c r="D78" s="97"/>
      <c r="E78" s="98">
        <f t="shared" si="13"/>
        <v>342</v>
      </c>
      <c r="F78" s="98">
        <f t="shared" si="14"/>
        <v>163</v>
      </c>
      <c r="G78" s="98">
        <f t="shared" si="15"/>
        <v>505</v>
      </c>
      <c r="H78" s="98">
        <v>72</v>
      </c>
      <c r="I78" s="98">
        <v>38</v>
      </c>
      <c r="J78" s="98">
        <v>110</v>
      </c>
      <c r="K78" s="98">
        <v>84</v>
      </c>
      <c r="L78" s="98">
        <v>40</v>
      </c>
      <c r="M78" s="98">
        <v>124</v>
      </c>
      <c r="N78" s="98">
        <v>70</v>
      </c>
      <c r="O78" s="98">
        <v>42</v>
      </c>
      <c r="P78" s="98">
        <v>112</v>
      </c>
      <c r="Q78" s="98">
        <v>116</v>
      </c>
      <c r="R78" s="98">
        <v>40</v>
      </c>
      <c r="S78" s="98">
        <v>156</v>
      </c>
      <c r="T78" s="98"/>
      <c r="U78" s="98">
        <v>2</v>
      </c>
      <c r="V78" s="98">
        <v>2</v>
      </c>
      <c r="W78" s="98"/>
      <c r="X78" s="98"/>
      <c r="Y78" s="98"/>
      <c r="Z78" s="98"/>
      <c r="AA78" s="98">
        <v>1</v>
      </c>
      <c r="AB78" s="99">
        <v>1</v>
      </c>
    </row>
    <row r="79" spans="2:28" x14ac:dyDescent="0.2">
      <c r="B79" s="100">
        <v>9.0498999999999992</v>
      </c>
      <c r="C79" s="91" t="s">
        <v>129</v>
      </c>
      <c r="D79" s="97" t="s">
        <v>130</v>
      </c>
      <c r="E79" s="101">
        <f t="shared" si="13"/>
        <v>117</v>
      </c>
      <c r="F79" s="101">
        <f t="shared" si="14"/>
        <v>42</v>
      </c>
      <c r="G79" s="101">
        <f t="shared" si="15"/>
        <v>159</v>
      </c>
      <c r="H79" s="98">
        <v>24</v>
      </c>
      <c r="I79" s="98">
        <v>10</v>
      </c>
      <c r="J79" s="98">
        <v>34</v>
      </c>
      <c r="K79" s="98">
        <v>26</v>
      </c>
      <c r="L79" s="98">
        <v>8</v>
      </c>
      <c r="M79" s="98">
        <v>34</v>
      </c>
      <c r="N79" s="98">
        <v>32</v>
      </c>
      <c r="O79" s="98">
        <v>12</v>
      </c>
      <c r="P79" s="98">
        <v>44</v>
      </c>
      <c r="Q79" s="98">
        <v>35</v>
      </c>
      <c r="R79" s="98">
        <v>11</v>
      </c>
      <c r="S79" s="98">
        <v>46</v>
      </c>
      <c r="T79" s="98"/>
      <c r="U79" s="98">
        <v>1</v>
      </c>
      <c r="V79" s="98">
        <v>1</v>
      </c>
      <c r="W79" s="98"/>
      <c r="X79" s="98"/>
      <c r="Y79" s="98"/>
      <c r="Z79" s="98"/>
      <c r="AA79" s="98"/>
      <c r="AB79" s="99"/>
    </row>
    <row r="80" spans="2:28" x14ac:dyDescent="0.2">
      <c r="B80" s="100">
        <v>9.0799000000000003</v>
      </c>
      <c r="C80" s="91" t="s">
        <v>131</v>
      </c>
      <c r="D80" s="97" t="s">
        <v>132</v>
      </c>
      <c r="E80" s="101">
        <f t="shared" si="13"/>
        <v>100</v>
      </c>
      <c r="F80" s="101">
        <f t="shared" si="14"/>
        <v>80</v>
      </c>
      <c r="G80" s="101">
        <f t="shared" si="15"/>
        <v>180</v>
      </c>
      <c r="H80" s="98">
        <v>19</v>
      </c>
      <c r="I80" s="98">
        <v>20</v>
      </c>
      <c r="J80" s="98">
        <v>39</v>
      </c>
      <c r="K80" s="98">
        <v>31</v>
      </c>
      <c r="L80" s="98">
        <v>21</v>
      </c>
      <c r="M80" s="98">
        <v>52</v>
      </c>
      <c r="N80" s="98">
        <v>16</v>
      </c>
      <c r="O80" s="98">
        <v>19</v>
      </c>
      <c r="P80" s="98">
        <v>35</v>
      </c>
      <c r="Q80" s="98">
        <v>34</v>
      </c>
      <c r="R80" s="98">
        <v>19</v>
      </c>
      <c r="S80" s="98">
        <v>53</v>
      </c>
      <c r="T80" s="98"/>
      <c r="U80" s="98">
        <v>1</v>
      </c>
      <c r="V80" s="98">
        <v>1</v>
      </c>
      <c r="W80" s="98"/>
      <c r="X80" s="98"/>
      <c r="Y80" s="98"/>
      <c r="Z80" s="98"/>
      <c r="AA80" s="98"/>
      <c r="AB80" s="99"/>
    </row>
    <row r="81" spans="2:28" x14ac:dyDescent="0.2">
      <c r="B81" s="100">
        <v>9.0901999999999994</v>
      </c>
      <c r="C81" s="91" t="s">
        <v>133</v>
      </c>
      <c r="D81" s="97" t="s">
        <v>134</v>
      </c>
      <c r="E81" s="101">
        <f t="shared" si="13"/>
        <v>125</v>
      </c>
      <c r="F81" s="101">
        <f t="shared" si="14"/>
        <v>41</v>
      </c>
      <c r="G81" s="101">
        <f t="shared" si="15"/>
        <v>166</v>
      </c>
      <c r="H81" s="98">
        <v>29</v>
      </c>
      <c r="I81" s="98">
        <v>8</v>
      </c>
      <c r="J81" s="98">
        <v>37</v>
      </c>
      <c r="K81" s="98">
        <v>27</v>
      </c>
      <c r="L81" s="98">
        <v>11</v>
      </c>
      <c r="M81" s="98">
        <v>38</v>
      </c>
      <c r="N81" s="98">
        <v>22</v>
      </c>
      <c r="O81" s="98">
        <v>11</v>
      </c>
      <c r="P81" s="98">
        <v>33</v>
      </c>
      <c r="Q81" s="98">
        <v>47</v>
      </c>
      <c r="R81" s="98">
        <v>10</v>
      </c>
      <c r="S81" s="98">
        <v>57</v>
      </c>
      <c r="T81" s="98"/>
      <c r="U81" s="98"/>
      <c r="V81" s="98"/>
      <c r="W81" s="98"/>
      <c r="X81" s="98"/>
      <c r="Y81" s="98"/>
      <c r="Z81" s="98"/>
      <c r="AA81" s="98">
        <v>1</v>
      </c>
      <c r="AB81" s="99">
        <v>1</v>
      </c>
    </row>
    <row r="82" spans="2:28" x14ac:dyDescent="0.2">
      <c r="B82" s="103" t="s">
        <v>449</v>
      </c>
      <c r="C82" s="104"/>
      <c r="D82" s="79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6"/>
    </row>
    <row r="83" spans="2:28" x14ac:dyDescent="0.2">
      <c r="B83" s="90" t="s">
        <v>38</v>
      </c>
      <c r="C83" s="91"/>
      <c r="D83" s="92"/>
      <c r="E83" s="93">
        <f t="shared" si="13"/>
        <v>1034</v>
      </c>
      <c r="F83" s="93">
        <f t="shared" si="14"/>
        <v>537</v>
      </c>
      <c r="G83" s="93">
        <f t="shared" si="15"/>
        <v>1571</v>
      </c>
      <c r="H83" s="93">
        <v>225</v>
      </c>
      <c r="I83" s="93">
        <v>113</v>
      </c>
      <c r="J83" s="93">
        <v>338</v>
      </c>
      <c r="K83" s="93">
        <v>264</v>
      </c>
      <c r="L83" s="93">
        <v>162</v>
      </c>
      <c r="M83" s="93">
        <v>426</v>
      </c>
      <c r="N83" s="93">
        <v>193</v>
      </c>
      <c r="O83" s="93">
        <v>93</v>
      </c>
      <c r="P83" s="93">
        <v>286</v>
      </c>
      <c r="Q83" s="93">
        <v>341</v>
      </c>
      <c r="R83" s="93">
        <v>166</v>
      </c>
      <c r="S83" s="93">
        <v>507</v>
      </c>
      <c r="T83" s="93">
        <v>9</v>
      </c>
      <c r="U83" s="93">
        <v>3</v>
      </c>
      <c r="V83" s="93">
        <v>12</v>
      </c>
      <c r="W83" s="93"/>
      <c r="X83" s="93"/>
      <c r="Y83" s="93"/>
      <c r="Z83" s="93">
        <v>2</v>
      </c>
      <c r="AA83" s="93"/>
      <c r="AB83" s="94">
        <v>2</v>
      </c>
    </row>
    <row r="84" spans="2:28" x14ac:dyDescent="0.2">
      <c r="B84" s="95" t="s">
        <v>51</v>
      </c>
      <c r="C84" s="96"/>
      <c r="D84" s="97"/>
      <c r="E84" s="98">
        <f t="shared" si="13"/>
        <v>184</v>
      </c>
      <c r="F84" s="98">
        <f t="shared" si="14"/>
        <v>148</v>
      </c>
      <c r="G84" s="98">
        <f t="shared" si="15"/>
        <v>332</v>
      </c>
      <c r="H84" s="98">
        <v>50</v>
      </c>
      <c r="I84" s="98">
        <v>26</v>
      </c>
      <c r="J84" s="98">
        <v>76</v>
      </c>
      <c r="K84" s="98">
        <v>52</v>
      </c>
      <c r="L84" s="98">
        <v>52</v>
      </c>
      <c r="M84" s="98">
        <v>104</v>
      </c>
      <c r="N84" s="98">
        <v>38</v>
      </c>
      <c r="O84" s="98">
        <v>17</v>
      </c>
      <c r="P84" s="98">
        <v>55</v>
      </c>
      <c r="Q84" s="98">
        <v>43</v>
      </c>
      <c r="R84" s="98">
        <v>52</v>
      </c>
      <c r="S84" s="98">
        <v>95</v>
      </c>
      <c r="T84" s="98">
        <v>1</v>
      </c>
      <c r="U84" s="98">
        <v>1</v>
      </c>
      <c r="V84" s="98">
        <v>2</v>
      </c>
      <c r="W84" s="98"/>
      <c r="X84" s="98"/>
      <c r="Y84" s="98"/>
      <c r="Z84" s="98"/>
      <c r="AA84" s="98"/>
      <c r="AB84" s="99"/>
    </row>
    <row r="85" spans="2:28" x14ac:dyDescent="0.2">
      <c r="B85" s="100">
        <v>13.1302</v>
      </c>
      <c r="C85" s="91" t="s">
        <v>146</v>
      </c>
      <c r="D85" s="97" t="s">
        <v>450</v>
      </c>
      <c r="E85" s="101">
        <f t="shared" si="13"/>
        <v>41</v>
      </c>
      <c r="F85" s="101">
        <f t="shared" si="14"/>
        <v>9</v>
      </c>
      <c r="G85" s="101">
        <f t="shared" si="15"/>
        <v>50</v>
      </c>
      <c r="H85" s="98">
        <v>6</v>
      </c>
      <c r="I85" s="98">
        <v>1</v>
      </c>
      <c r="J85" s="98">
        <v>7</v>
      </c>
      <c r="K85" s="98">
        <v>18</v>
      </c>
      <c r="L85" s="98">
        <v>5</v>
      </c>
      <c r="M85" s="98">
        <v>23</v>
      </c>
      <c r="N85" s="98">
        <v>7</v>
      </c>
      <c r="O85" s="98"/>
      <c r="P85" s="98">
        <v>7</v>
      </c>
      <c r="Q85" s="98">
        <v>10</v>
      </c>
      <c r="R85" s="98">
        <v>3</v>
      </c>
      <c r="S85" s="98">
        <v>13</v>
      </c>
      <c r="T85" s="98"/>
      <c r="U85" s="98"/>
      <c r="V85" s="98"/>
      <c r="W85" s="98"/>
      <c r="X85" s="98"/>
      <c r="Y85" s="98"/>
      <c r="Z85" s="98"/>
      <c r="AA85" s="98"/>
      <c r="AB85" s="99"/>
    </row>
    <row r="86" spans="2:28" x14ac:dyDescent="0.2">
      <c r="B86" s="100">
        <v>13.1312</v>
      </c>
      <c r="C86" s="91" t="s">
        <v>172</v>
      </c>
      <c r="D86" s="97" t="s">
        <v>451</v>
      </c>
      <c r="E86" s="101">
        <f t="shared" si="13"/>
        <v>27</v>
      </c>
      <c r="F86" s="101">
        <f t="shared" si="14"/>
        <v>40</v>
      </c>
      <c r="G86" s="101">
        <f t="shared" si="15"/>
        <v>67</v>
      </c>
      <c r="H86" s="98">
        <v>6</v>
      </c>
      <c r="I86" s="98">
        <v>6</v>
      </c>
      <c r="J86" s="98">
        <v>12</v>
      </c>
      <c r="K86" s="98">
        <v>9</v>
      </c>
      <c r="L86" s="98">
        <v>11</v>
      </c>
      <c r="M86" s="98">
        <v>20</v>
      </c>
      <c r="N86" s="98">
        <v>7</v>
      </c>
      <c r="O86" s="98">
        <v>4</v>
      </c>
      <c r="P86" s="98">
        <v>11</v>
      </c>
      <c r="Q86" s="98">
        <v>5</v>
      </c>
      <c r="R86" s="98">
        <v>18</v>
      </c>
      <c r="S86" s="98">
        <v>23</v>
      </c>
      <c r="T86" s="98"/>
      <c r="U86" s="98">
        <v>1</v>
      </c>
      <c r="V86" s="98">
        <v>1</v>
      </c>
      <c r="W86" s="98"/>
      <c r="X86" s="98"/>
      <c r="Y86" s="98"/>
      <c r="Z86" s="98"/>
      <c r="AA86" s="98"/>
      <c r="AB86" s="99"/>
    </row>
    <row r="87" spans="2:28" x14ac:dyDescent="0.2">
      <c r="B87" s="100">
        <v>13.132400000000001</v>
      </c>
      <c r="C87" s="91" t="s">
        <v>178</v>
      </c>
      <c r="D87" s="97" t="s">
        <v>452</v>
      </c>
      <c r="E87" s="101">
        <f t="shared" si="13"/>
        <v>58</v>
      </c>
      <c r="F87" s="101">
        <f t="shared" si="14"/>
        <v>32</v>
      </c>
      <c r="G87" s="101">
        <f t="shared" si="15"/>
        <v>90</v>
      </c>
      <c r="H87" s="98">
        <v>23</v>
      </c>
      <c r="I87" s="98">
        <v>8</v>
      </c>
      <c r="J87" s="98">
        <v>31</v>
      </c>
      <c r="K87" s="98">
        <v>11</v>
      </c>
      <c r="L87" s="98">
        <v>10</v>
      </c>
      <c r="M87" s="98">
        <v>21</v>
      </c>
      <c r="N87" s="98">
        <v>13</v>
      </c>
      <c r="O87" s="98">
        <v>5</v>
      </c>
      <c r="P87" s="98">
        <v>18</v>
      </c>
      <c r="Q87" s="98">
        <v>11</v>
      </c>
      <c r="R87" s="98">
        <v>9</v>
      </c>
      <c r="S87" s="98">
        <v>20</v>
      </c>
      <c r="T87" s="98"/>
      <c r="U87" s="98"/>
      <c r="V87" s="98"/>
      <c r="W87" s="98"/>
      <c r="X87" s="98"/>
      <c r="Y87" s="98"/>
      <c r="Z87" s="98"/>
      <c r="AA87" s="98"/>
      <c r="AB87" s="99"/>
    </row>
    <row r="88" spans="2:28" x14ac:dyDescent="0.2">
      <c r="B88" s="100">
        <v>13.9999</v>
      </c>
      <c r="C88" s="91" t="s">
        <v>176</v>
      </c>
      <c r="D88" s="97" t="s">
        <v>177</v>
      </c>
      <c r="E88" s="101">
        <f t="shared" si="13"/>
        <v>58</v>
      </c>
      <c r="F88" s="101">
        <f t="shared" si="14"/>
        <v>67</v>
      </c>
      <c r="G88" s="101">
        <f t="shared" si="15"/>
        <v>125</v>
      </c>
      <c r="H88" s="98">
        <v>15</v>
      </c>
      <c r="I88" s="98">
        <v>11</v>
      </c>
      <c r="J88" s="98">
        <v>26</v>
      </c>
      <c r="K88" s="98">
        <v>14</v>
      </c>
      <c r="L88" s="98">
        <v>26</v>
      </c>
      <c r="M88" s="98">
        <v>40</v>
      </c>
      <c r="N88" s="98">
        <v>11</v>
      </c>
      <c r="O88" s="98">
        <v>8</v>
      </c>
      <c r="P88" s="98">
        <v>19</v>
      </c>
      <c r="Q88" s="98">
        <v>17</v>
      </c>
      <c r="R88" s="98">
        <v>22</v>
      </c>
      <c r="S88" s="98">
        <v>39</v>
      </c>
      <c r="T88" s="98">
        <v>1</v>
      </c>
      <c r="U88" s="98"/>
      <c r="V88" s="98">
        <v>1</v>
      </c>
      <c r="W88" s="98"/>
      <c r="X88" s="98"/>
      <c r="Y88" s="98"/>
      <c r="Z88" s="98"/>
      <c r="AA88" s="98"/>
      <c r="AB88" s="99"/>
    </row>
    <row r="89" spans="2:28" x14ac:dyDescent="0.2">
      <c r="B89" s="95" t="s">
        <v>430</v>
      </c>
      <c r="C89" s="96"/>
      <c r="D89" s="97"/>
      <c r="E89" s="98">
        <f t="shared" ref="E89:E132" si="16">H89+K89+N89+Q89+T89+W89+Z89</f>
        <v>83</v>
      </c>
      <c r="F89" s="98">
        <f t="shared" ref="F89:F132" si="17">I89+L89+O89+R89+U89+X89+AA89</f>
        <v>4</v>
      </c>
      <c r="G89" s="98">
        <f t="shared" ref="G89:G132" si="18">SUM(E89:F89)</f>
        <v>87</v>
      </c>
      <c r="H89" s="98">
        <v>18</v>
      </c>
      <c r="I89" s="98"/>
      <c r="J89" s="98">
        <v>18</v>
      </c>
      <c r="K89" s="98">
        <v>16</v>
      </c>
      <c r="L89" s="98">
        <v>1</v>
      </c>
      <c r="M89" s="98">
        <v>17</v>
      </c>
      <c r="N89" s="98">
        <v>19</v>
      </c>
      <c r="O89" s="98">
        <v>1</v>
      </c>
      <c r="P89" s="98">
        <v>20</v>
      </c>
      <c r="Q89" s="98">
        <v>29</v>
      </c>
      <c r="R89" s="98">
        <v>1</v>
      </c>
      <c r="S89" s="98">
        <v>30</v>
      </c>
      <c r="T89" s="98">
        <v>1</v>
      </c>
      <c r="U89" s="98">
        <v>1</v>
      </c>
      <c r="V89" s="98">
        <v>2</v>
      </c>
      <c r="W89" s="98"/>
      <c r="X89" s="98"/>
      <c r="Y89" s="98"/>
      <c r="Z89" s="98"/>
      <c r="AA89" s="98"/>
      <c r="AB89" s="99"/>
    </row>
    <row r="90" spans="2:28" x14ac:dyDescent="0.2">
      <c r="B90" s="100">
        <v>13.121</v>
      </c>
      <c r="C90" s="91" t="s">
        <v>185</v>
      </c>
      <c r="D90" s="97" t="s">
        <v>186</v>
      </c>
      <c r="E90" s="101">
        <f t="shared" si="16"/>
        <v>52</v>
      </c>
      <c r="F90" s="101">
        <f t="shared" si="17"/>
        <v>0</v>
      </c>
      <c r="G90" s="101">
        <f t="shared" si="18"/>
        <v>52</v>
      </c>
      <c r="H90" s="98">
        <v>18</v>
      </c>
      <c r="I90" s="98"/>
      <c r="J90" s="98">
        <v>18</v>
      </c>
      <c r="K90" s="98">
        <v>9</v>
      </c>
      <c r="L90" s="98"/>
      <c r="M90" s="98">
        <v>9</v>
      </c>
      <c r="N90" s="98">
        <v>10</v>
      </c>
      <c r="O90" s="98"/>
      <c r="P90" s="98">
        <v>10</v>
      </c>
      <c r="Q90" s="98">
        <v>14</v>
      </c>
      <c r="R90" s="98"/>
      <c r="S90" s="98">
        <v>14</v>
      </c>
      <c r="T90" s="98">
        <v>1</v>
      </c>
      <c r="U90" s="98"/>
      <c r="V90" s="98">
        <v>1</v>
      </c>
      <c r="W90" s="98"/>
      <c r="X90" s="98"/>
      <c r="Y90" s="98"/>
      <c r="Z90" s="98"/>
      <c r="AA90" s="98"/>
      <c r="AB90" s="99"/>
    </row>
    <row r="91" spans="2:28" x14ac:dyDescent="0.2">
      <c r="B91" s="100">
        <v>19.010100000000001</v>
      </c>
      <c r="C91" s="91" t="s">
        <v>152</v>
      </c>
      <c r="D91" s="97" t="s">
        <v>153</v>
      </c>
      <c r="E91" s="101">
        <f t="shared" si="16"/>
        <v>7</v>
      </c>
      <c r="F91" s="101">
        <f t="shared" si="17"/>
        <v>2</v>
      </c>
      <c r="G91" s="101">
        <f t="shared" si="18"/>
        <v>9</v>
      </c>
      <c r="H91" s="98"/>
      <c r="I91" s="98"/>
      <c r="J91" s="98"/>
      <c r="K91" s="98">
        <v>1</v>
      </c>
      <c r="L91" s="98"/>
      <c r="M91" s="98">
        <v>1</v>
      </c>
      <c r="N91" s="98">
        <v>1</v>
      </c>
      <c r="O91" s="98"/>
      <c r="P91" s="98">
        <v>1</v>
      </c>
      <c r="Q91" s="98">
        <v>5</v>
      </c>
      <c r="R91" s="98">
        <v>1</v>
      </c>
      <c r="S91" s="98">
        <v>6</v>
      </c>
      <c r="T91" s="98"/>
      <c r="U91" s="98">
        <v>1</v>
      </c>
      <c r="V91" s="98">
        <v>1</v>
      </c>
      <c r="W91" s="98"/>
      <c r="X91" s="98"/>
      <c r="Y91" s="98"/>
      <c r="Z91" s="98"/>
      <c r="AA91" s="98"/>
      <c r="AB91" s="99"/>
    </row>
    <row r="92" spans="2:28" x14ac:dyDescent="0.2">
      <c r="B92" s="100">
        <v>19.070699999999999</v>
      </c>
      <c r="C92" s="91" t="s">
        <v>183</v>
      </c>
      <c r="D92" s="97" t="s">
        <v>184</v>
      </c>
      <c r="E92" s="101">
        <f t="shared" si="16"/>
        <v>17</v>
      </c>
      <c r="F92" s="101">
        <f t="shared" si="17"/>
        <v>2</v>
      </c>
      <c r="G92" s="101">
        <f t="shared" si="18"/>
        <v>19</v>
      </c>
      <c r="H92" s="98"/>
      <c r="I92" s="98"/>
      <c r="J92" s="98"/>
      <c r="K92" s="98">
        <v>6</v>
      </c>
      <c r="L92" s="98">
        <v>1</v>
      </c>
      <c r="M92" s="98">
        <v>7</v>
      </c>
      <c r="N92" s="98">
        <v>7</v>
      </c>
      <c r="O92" s="98">
        <v>1</v>
      </c>
      <c r="P92" s="98">
        <v>8</v>
      </c>
      <c r="Q92" s="98">
        <v>4</v>
      </c>
      <c r="R92" s="98"/>
      <c r="S92" s="98">
        <v>4</v>
      </c>
      <c r="T92" s="98"/>
      <c r="U92" s="98"/>
      <c r="V92" s="98"/>
      <c r="W92" s="98"/>
      <c r="X92" s="98"/>
      <c r="Y92" s="98"/>
      <c r="Z92" s="98"/>
      <c r="AA92" s="98"/>
      <c r="AB92" s="99"/>
    </row>
    <row r="93" spans="2:28" x14ac:dyDescent="0.2">
      <c r="B93" s="100">
        <v>19.070799999999998</v>
      </c>
      <c r="C93" s="91" t="s">
        <v>400</v>
      </c>
      <c r="D93" s="97" t="s">
        <v>186</v>
      </c>
      <c r="E93" s="101">
        <f t="shared" si="16"/>
        <v>7</v>
      </c>
      <c r="F93" s="101">
        <f t="shared" si="17"/>
        <v>0</v>
      </c>
      <c r="G93" s="101">
        <f t="shared" si="18"/>
        <v>7</v>
      </c>
      <c r="H93" s="98"/>
      <c r="I93" s="98"/>
      <c r="J93" s="98"/>
      <c r="K93" s="98"/>
      <c r="L93" s="98"/>
      <c r="M93" s="98"/>
      <c r="N93" s="98">
        <v>1</v>
      </c>
      <c r="O93" s="98"/>
      <c r="P93" s="98">
        <v>1</v>
      </c>
      <c r="Q93" s="98">
        <v>6</v>
      </c>
      <c r="R93" s="98"/>
      <c r="S93" s="98">
        <v>6</v>
      </c>
      <c r="T93" s="98"/>
      <c r="U93" s="98"/>
      <c r="V93" s="98"/>
      <c r="W93" s="98"/>
      <c r="X93" s="98"/>
      <c r="Y93" s="98"/>
      <c r="Z93" s="98"/>
      <c r="AA93" s="98"/>
      <c r="AB93" s="99"/>
    </row>
    <row r="94" spans="2:28" x14ac:dyDescent="0.2">
      <c r="B94" s="95" t="s">
        <v>431</v>
      </c>
      <c r="C94" s="96"/>
      <c r="D94" s="97"/>
      <c r="E94" s="98">
        <f t="shared" si="16"/>
        <v>329</v>
      </c>
      <c r="F94" s="98">
        <f t="shared" si="17"/>
        <v>42</v>
      </c>
      <c r="G94" s="98">
        <f t="shared" si="18"/>
        <v>371</v>
      </c>
      <c r="H94" s="98">
        <v>55</v>
      </c>
      <c r="I94" s="98">
        <v>8</v>
      </c>
      <c r="J94" s="98">
        <v>63</v>
      </c>
      <c r="K94" s="98">
        <v>76</v>
      </c>
      <c r="L94" s="98">
        <v>7</v>
      </c>
      <c r="M94" s="98">
        <v>83</v>
      </c>
      <c r="N94" s="98">
        <v>53</v>
      </c>
      <c r="O94" s="98">
        <v>9</v>
      </c>
      <c r="P94" s="98">
        <v>62</v>
      </c>
      <c r="Q94" s="98">
        <v>140</v>
      </c>
      <c r="R94" s="98">
        <v>18</v>
      </c>
      <c r="S94" s="98">
        <v>158</v>
      </c>
      <c r="T94" s="98">
        <v>4</v>
      </c>
      <c r="U94" s="98"/>
      <c r="V94" s="98">
        <v>4</v>
      </c>
      <c r="W94" s="98"/>
      <c r="X94" s="98"/>
      <c r="Y94" s="98"/>
      <c r="Z94" s="98">
        <v>1</v>
      </c>
      <c r="AA94" s="98"/>
      <c r="AB94" s="99">
        <v>1</v>
      </c>
    </row>
    <row r="95" spans="2:28" x14ac:dyDescent="0.2">
      <c r="B95" s="100">
        <v>13.120200000000001</v>
      </c>
      <c r="C95" s="91" t="s">
        <v>137</v>
      </c>
      <c r="D95" s="97" t="s">
        <v>453</v>
      </c>
      <c r="E95" s="101">
        <f t="shared" si="16"/>
        <v>39</v>
      </c>
      <c r="F95" s="101">
        <f t="shared" si="17"/>
        <v>11</v>
      </c>
      <c r="G95" s="101">
        <f t="shared" si="18"/>
        <v>50</v>
      </c>
      <c r="H95" s="98">
        <v>7</v>
      </c>
      <c r="I95" s="98">
        <v>1</v>
      </c>
      <c r="J95" s="98">
        <v>8</v>
      </c>
      <c r="K95" s="98">
        <v>11</v>
      </c>
      <c r="L95" s="98">
        <v>2</v>
      </c>
      <c r="M95" s="98">
        <v>13</v>
      </c>
      <c r="N95" s="98">
        <v>4</v>
      </c>
      <c r="O95" s="98">
        <v>1</v>
      </c>
      <c r="P95" s="98">
        <v>5</v>
      </c>
      <c r="Q95" s="98">
        <v>17</v>
      </c>
      <c r="R95" s="98">
        <v>7</v>
      </c>
      <c r="S95" s="98">
        <v>24</v>
      </c>
      <c r="T95" s="98"/>
      <c r="U95" s="98"/>
      <c r="V95" s="98"/>
      <c r="W95" s="98"/>
      <c r="X95" s="98"/>
      <c r="Y95" s="98"/>
      <c r="Z95" s="98"/>
      <c r="AA95" s="98"/>
      <c r="AB95" s="99"/>
    </row>
    <row r="96" spans="2:28" x14ac:dyDescent="0.2">
      <c r="B96" s="102"/>
      <c r="C96" s="91" t="s">
        <v>139</v>
      </c>
      <c r="D96" s="97" t="s">
        <v>140</v>
      </c>
      <c r="E96" s="101">
        <f t="shared" si="16"/>
        <v>167</v>
      </c>
      <c r="F96" s="101">
        <f t="shared" si="17"/>
        <v>13</v>
      </c>
      <c r="G96" s="101">
        <f t="shared" si="18"/>
        <v>180</v>
      </c>
      <c r="H96" s="98">
        <v>26</v>
      </c>
      <c r="I96" s="98">
        <v>3</v>
      </c>
      <c r="J96" s="98">
        <v>29</v>
      </c>
      <c r="K96" s="98">
        <v>36</v>
      </c>
      <c r="L96" s="98">
        <v>2</v>
      </c>
      <c r="M96" s="98">
        <v>38</v>
      </c>
      <c r="N96" s="98">
        <v>34</v>
      </c>
      <c r="O96" s="98">
        <v>5</v>
      </c>
      <c r="P96" s="98">
        <v>39</v>
      </c>
      <c r="Q96" s="98">
        <v>68</v>
      </c>
      <c r="R96" s="98">
        <v>3</v>
      </c>
      <c r="S96" s="98">
        <v>71</v>
      </c>
      <c r="T96" s="98">
        <v>3</v>
      </c>
      <c r="U96" s="98"/>
      <c r="V96" s="98">
        <v>3</v>
      </c>
      <c r="W96" s="98"/>
      <c r="X96" s="98"/>
      <c r="Y96" s="98"/>
      <c r="Z96" s="98"/>
      <c r="AA96" s="98"/>
      <c r="AB96" s="99"/>
    </row>
    <row r="97" spans="2:28" x14ac:dyDescent="0.2">
      <c r="B97" s="102"/>
      <c r="C97" s="91" t="s">
        <v>143</v>
      </c>
      <c r="D97" s="97" t="s">
        <v>454</v>
      </c>
      <c r="E97" s="101">
        <f t="shared" si="16"/>
        <v>77</v>
      </c>
      <c r="F97" s="101">
        <f t="shared" si="17"/>
        <v>5</v>
      </c>
      <c r="G97" s="101">
        <f t="shared" si="18"/>
        <v>82</v>
      </c>
      <c r="H97" s="98">
        <v>16</v>
      </c>
      <c r="I97" s="98">
        <v>1</v>
      </c>
      <c r="J97" s="98">
        <v>17</v>
      </c>
      <c r="K97" s="98">
        <v>18</v>
      </c>
      <c r="L97" s="98"/>
      <c r="M97" s="98">
        <v>18</v>
      </c>
      <c r="N97" s="98">
        <v>10</v>
      </c>
      <c r="O97" s="98"/>
      <c r="P97" s="98">
        <v>10</v>
      </c>
      <c r="Q97" s="98">
        <v>31</v>
      </c>
      <c r="R97" s="98">
        <v>4</v>
      </c>
      <c r="S97" s="98">
        <v>35</v>
      </c>
      <c r="T97" s="98">
        <v>1</v>
      </c>
      <c r="U97" s="98"/>
      <c r="V97" s="98">
        <v>1</v>
      </c>
      <c r="W97" s="98"/>
      <c r="X97" s="98"/>
      <c r="Y97" s="98"/>
      <c r="Z97" s="98">
        <v>1</v>
      </c>
      <c r="AA97" s="98"/>
      <c r="AB97" s="99">
        <v>1</v>
      </c>
    </row>
    <row r="98" spans="2:28" x14ac:dyDescent="0.2">
      <c r="B98" s="100">
        <v>13.1401</v>
      </c>
      <c r="C98" s="91" t="s">
        <v>141</v>
      </c>
      <c r="D98" s="97" t="s">
        <v>142</v>
      </c>
      <c r="E98" s="101">
        <f t="shared" si="16"/>
        <v>46</v>
      </c>
      <c r="F98" s="101">
        <f t="shared" si="17"/>
        <v>13</v>
      </c>
      <c r="G98" s="101">
        <f t="shared" si="18"/>
        <v>59</v>
      </c>
      <c r="H98" s="98">
        <v>6</v>
      </c>
      <c r="I98" s="98">
        <v>3</v>
      </c>
      <c r="J98" s="98">
        <v>9</v>
      </c>
      <c r="K98" s="98">
        <v>11</v>
      </c>
      <c r="L98" s="98">
        <v>3</v>
      </c>
      <c r="M98" s="98">
        <v>14</v>
      </c>
      <c r="N98" s="98">
        <v>5</v>
      </c>
      <c r="O98" s="98">
        <v>3</v>
      </c>
      <c r="P98" s="98">
        <v>8</v>
      </c>
      <c r="Q98" s="98">
        <v>24</v>
      </c>
      <c r="R98" s="98">
        <v>4</v>
      </c>
      <c r="S98" s="98">
        <v>28</v>
      </c>
      <c r="T98" s="98"/>
      <c r="U98" s="98"/>
      <c r="V98" s="98"/>
      <c r="W98" s="98"/>
      <c r="X98" s="98"/>
      <c r="Y98" s="98"/>
      <c r="Z98" s="98"/>
      <c r="AA98" s="98"/>
      <c r="AB98" s="99"/>
    </row>
    <row r="99" spans="2:28" x14ac:dyDescent="0.2">
      <c r="B99" s="95" t="s">
        <v>432</v>
      </c>
      <c r="C99" s="96"/>
      <c r="D99" s="97"/>
      <c r="E99" s="98">
        <f t="shared" si="16"/>
        <v>438</v>
      </c>
      <c r="F99" s="98">
        <f t="shared" si="17"/>
        <v>343</v>
      </c>
      <c r="G99" s="98">
        <f t="shared" si="18"/>
        <v>781</v>
      </c>
      <c r="H99" s="98">
        <v>102</v>
      </c>
      <c r="I99" s="98">
        <v>79</v>
      </c>
      <c r="J99" s="98">
        <v>181</v>
      </c>
      <c r="K99" s="98">
        <v>120</v>
      </c>
      <c r="L99" s="98">
        <v>102</v>
      </c>
      <c r="M99" s="98">
        <v>222</v>
      </c>
      <c r="N99" s="98">
        <v>83</v>
      </c>
      <c r="O99" s="98">
        <v>66</v>
      </c>
      <c r="P99" s="98">
        <v>149</v>
      </c>
      <c r="Q99" s="98">
        <v>129</v>
      </c>
      <c r="R99" s="98">
        <v>95</v>
      </c>
      <c r="S99" s="98">
        <v>224</v>
      </c>
      <c r="T99" s="98">
        <v>3</v>
      </c>
      <c r="U99" s="98">
        <v>1</v>
      </c>
      <c r="V99" s="98">
        <v>4</v>
      </c>
      <c r="W99" s="98"/>
      <c r="X99" s="98"/>
      <c r="Y99" s="98"/>
      <c r="Z99" s="98">
        <v>1</v>
      </c>
      <c r="AA99" s="98"/>
      <c r="AB99" s="99">
        <v>1</v>
      </c>
    </row>
    <row r="100" spans="2:28" x14ac:dyDescent="0.2">
      <c r="B100" s="100">
        <v>13.1205</v>
      </c>
      <c r="C100" s="91" t="s">
        <v>160</v>
      </c>
      <c r="D100" s="97" t="s">
        <v>161</v>
      </c>
      <c r="E100" s="101">
        <f t="shared" si="16"/>
        <v>73</v>
      </c>
      <c r="F100" s="101">
        <f t="shared" si="17"/>
        <v>43</v>
      </c>
      <c r="G100" s="101">
        <f t="shared" si="18"/>
        <v>116</v>
      </c>
      <c r="H100" s="98">
        <v>20</v>
      </c>
      <c r="I100" s="98">
        <v>3</v>
      </c>
      <c r="J100" s="98">
        <v>23</v>
      </c>
      <c r="K100" s="98">
        <v>14</v>
      </c>
      <c r="L100" s="98">
        <v>12</v>
      </c>
      <c r="M100" s="98">
        <v>26</v>
      </c>
      <c r="N100" s="98">
        <v>16</v>
      </c>
      <c r="O100" s="98">
        <v>15</v>
      </c>
      <c r="P100" s="98">
        <v>31</v>
      </c>
      <c r="Q100" s="98">
        <v>22</v>
      </c>
      <c r="R100" s="98">
        <v>13</v>
      </c>
      <c r="S100" s="98">
        <v>35</v>
      </c>
      <c r="T100" s="98">
        <v>1</v>
      </c>
      <c r="U100" s="98"/>
      <c r="V100" s="98">
        <v>1</v>
      </c>
      <c r="W100" s="98"/>
      <c r="X100" s="98"/>
      <c r="Y100" s="98"/>
      <c r="Z100" s="98"/>
      <c r="AA100" s="98"/>
      <c r="AB100" s="99"/>
    </row>
    <row r="101" spans="2:28" x14ac:dyDescent="0.2">
      <c r="B101" s="100">
        <v>13.1303</v>
      </c>
      <c r="C101" s="91" t="s">
        <v>156</v>
      </c>
      <c r="D101" s="97" t="s">
        <v>157</v>
      </c>
      <c r="E101" s="101">
        <f t="shared" si="16"/>
        <v>3</v>
      </c>
      <c r="F101" s="101">
        <f t="shared" si="17"/>
        <v>4</v>
      </c>
      <c r="G101" s="101">
        <f t="shared" si="18"/>
        <v>7</v>
      </c>
      <c r="H101" s="98"/>
      <c r="I101" s="98"/>
      <c r="J101" s="98"/>
      <c r="K101" s="98">
        <v>1</v>
      </c>
      <c r="L101" s="98">
        <v>4</v>
      </c>
      <c r="M101" s="98">
        <v>5</v>
      </c>
      <c r="N101" s="98">
        <v>1</v>
      </c>
      <c r="O101" s="98"/>
      <c r="P101" s="98">
        <v>1</v>
      </c>
      <c r="Q101" s="98">
        <v>1</v>
      </c>
      <c r="R101" s="98"/>
      <c r="S101" s="98">
        <v>1</v>
      </c>
      <c r="T101" s="98"/>
      <c r="U101" s="98"/>
      <c r="V101" s="98"/>
      <c r="W101" s="98"/>
      <c r="X101" s="98"/>
      <c r="Y101" s="98"/>
      <c r="Z101" s="98"/>
      <c r="AA101" s="98"/>
      <c r="AB101" s="99"/>
    </row>
    <row r="102" spans="2:28" x14ac:dyDescent="0.2">
      <c r="B102" s="102"/>
      <c r="C102" s="91" t="s">
        <v>154</v>
      </c>
      <c r="D102" s="97" t="s">
        <v>455</v>
      </c>
      <c r="E102" s="101">
        <f t="shared" si="16"/>
        <v>7</v>
      </c>
      <c r="F102" s="101">
        <f t="shared" si="17"/>
        <v>8</v>
      </c>
      <c r="G102" s="101">
        <f t="shared" si="18"/>
        <v>15</v>
      </c>
      <c r="H102" s="98"/>
      <c r="I102" s="98">
        <v>1</v>
      </c>
      <c r="J102" s="98">
        <v>1</v>
      </c>
      <c r="K102" s="98">
        <v>4</v>
      </c>
      <c r="L102" s="98">
        <v>3</v>
      </c>
      <c r="M102" s="98">
        <v>7</v>
      </c>
      <c r="N102" s="98">
        <v>1</v>
      </c>
      <c r="O102" s="98">
        <v>2</v>
      </c>
      <c r="P102" s="98">
        <v>3</v>
      </c>
      <c r="Q102" s="98">
        <v>2</v>
      </c>
      <c r="R102" s="98">
        <v>2</v>
      </c>
      <c r="S102" s="98">
        <v>4</v>
      </c>
      <c r="T102" s="98"/>
      <c r="U102" s="98"/>
      <c r="V102" s="98"/>
      <c r="W102" s="98"/>
      <c r="X102" s="98"/>
      <c r="Y102" s="98"/>
      <c r="Z102" s="98"/>
      <c r="AA102" s="98"/>
      <c r="AB102" s="99"/>
    </row>
    <row r="103" spans="2:28" x14ac:dyDescent="0.2">
      <c r="B103" s="100">
        <v>13.1311</v>
      </c>
      <c r="C103" s="91" t="s">
        <v>170</v>
      </c>
      <c r="D103" s="97" t="s">
        <v>456</v>
      </c>
      <c r="E103" s="101">
        <f t="shared" si="16"/>
        <v>40</v>
      </c>
      <c r="F103" s="101">
        <f t="shared" si="17"/>
        <v>28</v>
      </c>
      <c r="G103" s="101">
        <f t="shared" si="18"/>
        <v>68</v>
      </c>
      <c r="H103" s="98">
        <v>4</v>
      </c>
      <c r="I103" s="98">
        <v>3</v>
      </c>
      <c r="J103" s="98">
        <v>7</v>
      </c>
      <c r="K103" s="98">
        <v>15</v>
      </c>
      <c r="L103" s="98">
        <v>9</v>
      </c>
      <c r="M103" s="98">
        <v>24</v>
      </c>
      <c r="N103" s="98">
        <v>7</v>
      </c>
      <c r="O103" s="98">
        <v>8</v>
      </c>
      <c r="P103" s="98">
        <v>15</v>
      </c>
      <c r="Q103" s="98">
        <v>14</v>
      </c>
      <c r="R103" s="98">
        <v>8</v>
      </c>
      <c r="S103" s="98">
        <v>22</v>
      </c>
      <c r="T103" s="98"/>
      <c r="U103" s="98"/>
      <c r="V103" s="98"/>
      <c r="W103" s="98"/>
      <c r="X103" s="98"/>
      <c r="Y103" s="98"/>
      <c r="Z103" s="98"/>
      <c r="AA103" s="98"/>
      <c r="AB103" s="99"/>
    </row>
    <row r="104" spans="2:28" x14ac:dyDescent="0.2">
      <c r="B104" s="100">
        <v>13.131399999999999</v>
      </c>
      <c r="C104" s="91" t="s">
        <v>158</v>
      </c>
      <c r="D104" s="97" t="s">
        <v>159</v>
      </c>
      <c r="E104" s="101">
        <f t="shared" si="16"/>
        <v>55</v>
      </c>
      <c r="F104" s="101">
        <f t="shared" si="17"/>
        <v>98</v>
      </c>
      <c r="G104" s="101">
        <f t="shared" si="18"/>
        <v>153</v>
      </c>
      <c r="H104" s="98">
        <v>13</v>
      </c>
      <c r="I104" s="98">
        <v>19</v>
      </c>
      <c r="J104" s="98">
        <v>32</v>
      </c>
      <c r="K104" s="98">
        <v>20</v>
      </c>
      <c r="L104" s="98">
        <v>28</v>
      </c>
      <c r="M104" s="98">
        <v>48</v>
      </c>
      <c r="N104" s="98">
        <v>5</v>
      </c>
      <c r="O104" s="98">
        <v>17</v>
      </c>
      <c r="P104" s="98">
        <v>22</v>
      </c>
      <c r="Q104" s="98">
        <v>16</v>
      </c>
      <c r="R104" s="98">
        <v>34</v>
      </c>
      <c r="S104" s="98">
        <v>50</v>
      </c>
      <c r="T104" s="98"/>
      <c r="U104" s="98"/>
      <c r="V104" s="98"/>
      <c r="W104" s="98"/>
      <c r="X104" s="98"/>
      <c r="Y104" s="98"/>
      <c r="Z104" s="98">
        <v>1</v>
      </c>
      <c r="AA104" s="98"/>
      <c r="AB104" s="99">
        <v>1</v>
      </c>
    </row>
    <row r="105" spans="2:28" x14ac:dyDescent="0.2">
      <c r="B105" s="100">
        <v>13.131600000000001</v>
      </c>
      <c r="C105" s="91" t="s">
        <v>150</v>
      </c>
      <c r="D105" s="97" t="s">
        <v>457</v>
      </c>
      <c r="E105" s="101">
        <f t="shared" si="16"/>
        <v>50</v>
      </c>
      <c r="F105" s="101">
        <f t="shared" si="17"/>
        <v>27</v>
      </c>
      <c r="G105" s="101">
        <f t="shared" si="18"/>
        <v>77</v>
      </c>
      <c r="H105" s="98">
        <v>14</v>
      </c>
      <c r="I105" s="98">
        <v>10</v>
      </c>
      <c r="J105" s="98">
        <v>24</v>
      </c>
      <c r="K105" s="98">
        <v>12</v>
      </c>
      <c r="L105" s="98">
        <v>4</v>
      </c>
      <c r="M105" s="98">
        <v>16</v>
      </c>
      <c r="N105" s="98">
        <v>12</v>
      </c>
      <c r="O105" s="98">
        <v>7</v>
      </c>
      <c r="P105" s="98">
        <v>19</v>
      </c>
      <c r="Q105" s="98">
        <v>12</v>
      </c>
      <c r="R105" s="98">
        <v>6</v>
      </c>
      <c r="S105" s="98">
        <v>18</v>
      </c>
      <c r="T105" s="98"/>
      <c r="U105" s="98"/>
      <c r="V105" s="98"/>
      <c r="W105" s="98"/>
      <c r="X105" s="98"/>
      <c r="Y105" s="98"/>
      <c r="Z105" s="98"/>
      <c r="AA105" s="98"/>
      <c r="AB105" s="99"/>
    </row>
    <row r="106" spans="2:28" x14ac:dyDescent="0.2">
      <c r="B106" s="100">
        <v>13.1318</v>
      </c>
      <c r="C106" s="91" t="s">
        <v>164</v>
      </c>
      <c r="D106" s="97" t="s">
        <v>458</v>
      </c>
      <c r="E106" s="101">
        <f t="shared" si="16"/>
        <v>10</v>
      </c>
      <c r="F106" s="101">
        <f t="shared" si="17"/>
        <v>5</v>
      </c>
      <c r="G106" s="101">
        <f t="shared" si="18"/>
        <v>15</v>
      </c>
      <c r="H106" s="98">
        <v>2</v>
      </c>
      <c r="I106" s="98">
        <v>2</v>
      </c>
      <c r="J106" s="98">
        <v>4</v>
      </c>
      <c r="K106" s="98">
        <v>4</v>
      </c>
      <c r="L106" s="98">
        <v>1</v>
      </c>
      <c r="M106" s="98">
        <v>5</v>
      </c>
      <c r="N106" s="98">
        <v>2</v>
      </c>
      <c r="O106" s="98">
        <v>1</v>
      </c>
      <c r="P106" s="98">
        <v>3</v>
      </c>
      <c r="Q106" s="98">
        <v>2</v>
      </c>
      <c r="R106" s="98">
        <v>1</v>
      </c>
      <c r="S106" s="98">
        <v>3</v>
      </c>
      <c r="T106" s="98"/>
      <c r="U106" s="98"/>
      <c r="V106" s="98"/>
      <c r="W106" s="98"/>
      <c r="X106" s="98"/>
      <c r="Y106" s="98"/>
      <c r="Z106" s="98"/>
      <c r="AA106" s="98"/>
      <c r="AB106" s="99"/>
    </row>
    <row r="107" spans="2:28" x14ac:dyDescent="0.2">
      <c r="B107" s="100">
        <v>13.132199999999999</v>
      </c>
      <c r="C107" s="91" t="s">
        <v>148</v>
      </c>
      <c r="D107" s="97" t="s">
        <v>459</v>
      </c>
      <c r="E107" s="101">
        <f t="shared" si="16"/>
        <v>36</v>
      </c>
      <c r="F107" s="101">
        <f t="shared" si="17"/>
        <v>26</v>
      </c>
      <c r="G107" s="101">
        <f t="shared" si="18"/>
        <v>62</v>
      </c>
      <c r="H107" s="98">
        <v>9</v>
      </c>
      <c r="I107" s="98">
        <v>9</v>
      </c>
      <c r="J107" s="98">
        <v>18</v>
      </c>
      <c r="K107" s="98">
        <v>9</v>
      </c>
      <c r="L107" s="98">
        <v>7</v>
      </c>
      <c r="M107" s="98">
        <v>16</v>
      </c>
      <c r="N107" s="98">
        <v>8</v>
      </c>
      <c r="O107" s="98">
        <v>6</v>
      </c>
      <c r="P107" s="98">
        <v>14</v>
      </c>
      <c r="Q107" s="98">
        <v>9</v>
      </c>
      <c r="R107" s="98">
        <v>4</v>
      </c>
      <c r="S107" s="98">
        <v>13</v>
      </c>
      <c r="T107" s="98">
        <v>1</v>
      </c>
      <c r="U107" s="98"/>
      <c r="V107" s="98">
        <v>1</v>
      </c>
      <c r="W107" s="98"/>
      <c r="X107" s="98"/>
      <c r="Y107" s="98"/>
      <c r="Z107" s="98"/>
      <c r="AA107" s="98"/>
      <c r="AB107" s="99"/>
    </row>
    <row r="108" spans="2:28" x14ac:dyDescent="0.2">
      <c r="B108" s="100">
        <v>13.132300000000001</v>
      </c>
      <c r="C108" s="91" t="s">
        <v>174</v>
      </c>
      <c r="D108" s="97" t="s">
        <v>460</v>
      </c>
      <c r="E108" s="101">
        <f t="shared" si="16"/>
        <v>51</v>
      </c>
      <c r="F108" s="101">
        <f t="shared" si="17"/>
        <v>15</v>
      </c>
      <c r="G108" s="101">
        <f t="shared" si="18"/>
        <v>66</v>
      </c>
      <c r="H108" s="98">
        <v>16</v>
      </c>
      <c r="I108" s="98">
        <v>5</v>
      </c>
      <c r="J108" s="98">
        <v>21</v>
      </c>
      <c r="K108" s="98">
        <v>13</v>
      </c>
      <c r="L108" s="98">
        <v>7</v>
      </c>
      <c r="M108" s="98">
        <v>20</v>
      </c>
      <c r="N108" s="98">
        <v>7</v>
      </c>
      <c r="O108" s="98"/>
      <c r="P108" s="98">
        <v>7</v>
      </c>
      <c r="Q108" s="98">
        <v>14</v>
      </c>
      <c r="R108" s="98">
        <v>3</v>
      </c>
      <c r="S108" s="98">
        <v>17</v>
      </c>
      <c r="T108" s="98">
        <v>1</v>
      </c>
      <c r="U108" s="98"/>
      <c r="V108" s="98">
        <v>1</v>
      </c>
      <c r="W108" s="98"/>
      <c r="X108" s="98"/>
      <c r="Y108" s="98"/>
      <c r="Z108" s="98"/>
      <c r="AA108" s="98"/>
      <c r="AB108" s="99"/>
    </row>
    <row r="109" spans="2:28" x14ac:dyDescent="0.2">
      <c r="B109" s="100">
        <v>13.1328</v>
      </c>
      <c r="C109" s="91" t="s">
        <v>168</v>
      </c>
      <c r="D109" s="97" t="s">
        <v>461</v>
      </c>
      <c r="E109" s="101">
        <f t="shared" si="16"/>
        <v>38</v>
      </c>
      <c r="F109" s="101">
        <f t="shared" si="17"/>
        <v>38</v>
      </c>
      <c r="G109" s="101">
        <f t="shared" si="18"/>
        <v>76</v>
      </c>
      <c r="H109" s="98">
        <v>7</v>
      </c>
      <c r="I109" s="98">
        <v>10</v>
      </c>
      <c r="J109" s="98">
        <v>17</v>
      </c>
      <c r="K109" s="98">
        <v>11</v>
      </c>
      <c r="L109" s="98">
        <v>8</v>
      </c>
      <c r="M109" s="98">
        <v>19</v>
      </c>
      <c r="N109" s="98">
        <v>12</v>
      </c>
      <c r="O109" s="98">
        <v>4</v>
      </c>
      <c r="P109" s="98">
        <v>16</v>
      </c>
      <c r="Q109" s="98">
        <v>8</v>
      </c>
      <c r="R109" s="98">
        <v>15</v>
      </c>
      <c r="S109" s="98">
        <v>23</v>
      </c>
      <c r="T109" s="98"/>
      <c r="U109" s="98">
        <v>1</v>
      </c>
      <c r="V109" s="98">
        <v>1</v>
      </c>
      <c r="W109" s="98"/>
      <c r="X109" s="98"/>
      <c r="Y109" s="98"/>
      <c r="Z109" s="98"/>
      <c r="AA109" s="98"/>
      <c r="AB109" s="99"/>
    </row>
    <row r="110" spans="2:28" x14ac:dyDescent="0.2">
      <c r="B110" s="100">
        <v>13.132899999999999</v>
      </c>
      <c r="C110" s="91" t="s">
        <v>166</v>
      </c>
      <c r="D110" s="97" t="s">
        <v>462</v>
      </c>
      <c r="E110" s="101">
        <f t="shared" si="16"/>
        <v>28</v>
      </c>
      <c r="F110" s="101">
        <f t="shared" si="17"/>
        <v>28</v>
      </c>
      <c r="G110" s="101">
        <f t="shared" si="18"/>
        <v>56</v>
      </c>
      <c r="H110" s="98">
        <v>10</v>
      </c>
      <c r="I110" s="98">
        <v>13</v>
      </c>
      <c r="J110" s="98">
        <v>23</v>
      </c>
      <c r="K110" s="98">
        <v>11</v>
      </c>
      <c r="L110" s="98">
        <v>9</v>
      </c>
      <c r="M110" s="98">
        <v>20</v>
      </c>
      <c r="N110" s="98">
        <v>3</v>
      </c>
      <c r="O110" s="98">
        <v>3</v>
      </c>
      <c r="P110" s="98">
        <v>6</v>
      </c>
      <c r="Q110" s="98">
        <v>4</v>
      </c>
      <c r="R110" s="98">
        <v>3</v>
      </c>
      <c r="S110" s="98">
        <v>7</v>
      </c>
      <c r="T110" s="98"/>
      <c r="U110" s="98"/>
      <c r="V110" s="98"/>
      <c r="W110" s="98"/>
      <c r="X110" s="98"/>
      <c r="Y110" s="98"/>
      <c r="Z110" s="98"/>
      <c r="AA110" s="98"/>
      <c r="AB110" s="99"/>
    </row>
    <row r="111" spans="2:28" x14ac:dyDescent="0.2">
      <c r="B111" s="100">
        <v>13.132999999999999</v>
      </c>
      <c r="C111" s="91" t="s">
        <v>162</v>
      </c>
      <c r="D111" s="97" t="s">
        <v>463</v>
      </c>
      <c r="E111" s="101">
        <f t="shared" si="16"/>
        <v>47</v>
      </c>
      <c r="F111" s="101">
        <f t="shared" si="17"/>
        <v>23</v>
      </c>
      <c r="G111" s="101">
        <f t="shared" si="18"/>
        <v>70</v>
      </c>
      <c r="H111" s="98">
        <v>7</v>
      </c>
      <c r="I111" s="98">
        <v>4</v>
      </c>
      <c r="J111" s="98">
        <v>11</v>
      </c>
      <c r="K111" s="98">
        <v>6</v>
      </c>
      <c r="L111" s="98">
        <v>10</v>
      </c>
      <c r="M111" s="98">
        <v>16</v>
      </c>
      <c r="N111" s="98">
        <v>9</v>
      </c>
      <c r="O111" s="98">
        <v>3</v>
      </c>
      <c r="P111" s="98">
        <v>12</v>
      </c>
      <c r="Q111" s="98">
        <v>25</v>
      </c>
      <c r="R111" s="98">
        <v>6</v>
      </c>
      <c r="S111" s="98">
        <v>31</v>
      </c>
      <c r="T111" s="98"/>
      <c r="U111" s="98"/>
      <c r="V111" s="98"/>
      <c r="W111" s="98"/>
      <c r="X111" s="98"/>
      <c r="Y111" s="98"/>
      <c r="Z111" s="98"/>
      <c r="AA111" s="98"/>
      <c r="AB111" s="99"/>
    </row>
    <row r="112" spans="2:28" x14ac:dyDescent="0.2">
      <c r="B112" s="103" t="s">
        <v>464</v>
      </c>
      <c r="C112" s="104"/>
      <c r="D112" s="79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6"/>
    </row>
    <row r="113" spans="2:28" x14ac:dyDescent="0.2">
      <c r="B113" s="90" t="s">
        <v>38</v>
      </c>
      <c r="C113" s="91"/>
      <c r="D113" s="92"/>
      <c r="E113" s="93">
        <f t="shared" si="16"/>
        <v>18</v>
      </c>
      <c r="F113" s="93">
        <f t="shared" si="17"/>
        <v>34</v>
      </c>
      <c r="G113" s="93">
        <f t="shared" si="18"/>
        <v>52</v>
      </c>
      <c r="H113" s="93">
        <v>13</v>
      </c>
      <c r="I113" s="93">
        <v>25</v>
      </c>
      <c r="J113" s="93">
        <v>38</v>
      </c>
      <c r="K113" s="93">
        <v>3</v>
      </c>
      <c r="L113" s="93">
        <v>8</v>
      </c>
      <c r="M113" s="93">
        <v>11</v>
      </c>
      <c r="N113" s="93">
        <v>1</v>
      </c>
      <c r="O113" s="93">
        <v>1</v>
      </c>
      <c r="P113" s="93">
        <v>2</v>
      </c>
      <c r="Q113" s="93">
        <v>1</v>
      </c>
      <c r="R113" s="93"/>
      <c r="S113" s="93">
        <v>1</v>
      </c>
      <c r="T113" s="93"/>
      <c r="U113" s="93"/>
      <c r="V113" s="93"/>
      <c r="W113" s="93"/>
      <c r="X113" s="93"/>
      <c r="Y113" s="93"/>
      <c r="Z113" s="93"/>
      <c r="AA113" s="93"/>
      <c r="AB113" s="94"/>
    </row>
    <row r="114" spans="2:28" x14ac:dyDescent="0.2">
      <c r="B114" s="95" t="s">
        <v>436</v>
      </c>
      <c r="C114" s="96"/>
      <c r="D114" s="97"/>
      <c r="E114" s="98">
        <f t="shared" si="16"/>
        <v>16</v>
      </c>
      <c r="F114" s="98">
        <f t="shared" si="17"/>
        <v>31</v>
      </c>
      <c r="G114" s="98">
        <f t="shared" si="18"/>
        <v>47</v>
      </c>
      <c r="H114" s="98">
        <v>12</v>
      </c>
      <c r="I114" s="98">
        <v>22</v>
      </c>
      <c r="J114" s="98">
        <v>34</v>
      </c>
      <c r="K114" s="98">
        <v>3</v>
      </c>
      <c r="L114" s="98">
        <v>8</v>
      </c>
      <c r="M114" s="98">
        <v>11</v>
      </c>
      <c r="N114" s="98">
        <v>1</v>
      </c>
      <c r="O114" s="98">
        <v>1</v>
      </c>
      <c r="P114" s="98">
        <v>2</v>
      </c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9"/>
    </row>
    <row r="115" spans="2:28" x14ac:dyDescent="0.2">
      <c r="B115" s="100" t="s">
        <v>465</v>
      </c>
      <c r="C115" s="91" t="s">
        <v>466</v>
      </c>
      <c r="D115" s="97" t="s">
        <v>467</v>
      </c>
      <c r="E115" s="101">
        <f t="shared" si="16"/>
        <v>1</v>
      </c>
      <c r="F115" s="101">
        <f t="shared" si="17"/>
        <v>4</v>
      </c>
      <c r="G115" s="101">
        <f t="shared" si="18"/>
        <v>5</v>
      </c>
      <c r="H115" s="98">
        <v>1</v>
      </c>
      <c r="I115" s="98">
        <v>4</v>
      </c>
      <c r="J115" s="98">
        <v>5</v>
      </c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9"/>
    </row>
    <row r="116" spans="2:28" x14ac:dyDescent="0.2">
      <c r="B116" s="100" t="s">
        <v>202</v>
      </c>
      <c r="C116" s="91" t="s">
        <v>203</v>
      </c>
      <c r="D116" s="97" t="s">
        <v>468</v>
      </c>
      <c r="E116" s="101">
        <f t="shared" si="16"/>
        <v>1</v>
      </c>
      <c r="F116" s="101">
        <f t="shared" si="17"/>
        <v>2</v>
      </c>
      <c r="G116" s="101">
        <f t="shared" si="18"/>
        <v>3</v>
      </c>
      <c r="H116" s="98"/>
      <c r="I116" s="98">
        <v>1</v>
      </c>
      <c r="J116" s="98">
        <v>1</v>
      </c>
      <c r="K116" s="98">
        <v>1</v>
      </c>
      <c r="L116" s="98">
        <v>1</v>
      </c>
      <c r="M116" s="98">
        <v>2</v>
      </c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9"/>
    </row>
    <row r="117" spans="2:28" x14ac:dyDescent="0.2">
      <c r="B117" s="100" t="s">
        <v>205</v>
      </c>
      <c r="C117" s="91" t="s">
        <v>206</v>
      </c>
      <c r="D117" s="97" t="s">
        <v>469</v>
      </c>
      <c r="E117" s="101">
        <f t="shared" si="16"/>
        <v>2</v>
      </c>
      <c r="F117" s="101">
        <f t="shared" si="17"/>
        <v>3</v>
      </c>
      <c r="G117" s="101">
        <f t="shared" si="18"/>
        <v>5</v>
      </c>
      <c r="H117" s="98">
        <v>2</v>
      </c>
      <c r="I117" s="98">
        <v>3</v>
      </c>
      <c r="J117" s="98">
        <v>5</v>
      </c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9"/>
    </row>
    <row r="118" spans="2:28" x14ac:dyDescent="0.2">
      <c r="B118" s="100" t="s">
        <v>208</v>
      </c>
      <c r="C118" s="91" t="s">
        <v>209</v>
      </c>
      <c r="D118" s="97" t="s">
        <v>470</v>
      </c>
      <c r="E118" s="101">
        <f t="shared" si="16"/>
        <v>1</v>
      </c>
      <c r="F118" s="101">
        <f t="shared" si="17"/>
        <v>2</v>
      </c>
      <c r="G118" s="101">
        <f t="shared" si="18"/>
        <v>3</v>
      </c>
      <c r="H118" s="98">
        <v>1</v>
      </c>
      <c r="I118" s="98">
        <v>1</v>
      </c>
      <c r="J118" s="98">
        <v>2</v>
      </c>
      <c r="K118" s="98"/>
      <c r="L118" s="98">
        <v>1</v>
      </c>
      <c r="M118" s="98">
        <v>1</v>
      </c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9"/>
    </row>
    <row r="119" spans="2:28" x14ac:dyDescent="0.2">
      <c r="B119" s="100" t="s">
        <v>213</v>
      </c>
      <c r="C119" s="91" t="s">
        <v>214</v>
      </c>
      <c r="D119" s="97" t="s">
        <v>471</v>
      </c>
      <c r="E119" s="101">
        <f t="shared" si="16"/>
        <v>0</v>
      </c>
      <c r="F119" s="101">
        <f t="shared" si="17"/>
        <v>1</v>
      </c>
      <c r="G119" s="101">
        <f t="shared" si="18"/>
        <v>1</v>
      </c>
      <c r="H119" s="98"/>
      <c r="I119" s="98"/>
      <c r="J119" s="98"/>
      <c r="K119" s="98"/>
      <c r="L119" s="98">
        <v>1</v>
      </c>
      <c r="M119" s="98">
        <v>1</v>
      </c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9"/>
    </row>
    <row r="120" spans="2:28" x14ac:dyDescent="0.2">
      <c r="B120" s="100" t="s">
        <v>216</v>
      </c>
      <c r="C120" s="91" t="s">
        <v>217</v>
      </c>
      <c r="D120" s="97" t="s">
        <v>472</v>
      </c>
      <c r="E120" s="101">
        <f t="shared" si="16"/>
        <v>11</v>
      </c>
      <c r="F120" s="101">
        <f t="shared" si="17"/>
        <v>19</v>
      </c>
      <c r="G120" s="101">
        <f t="shared" si="18"/>
        <v>30</v>
      </c>
      <c r="H120" s="98">
        <v>8</v>
      </c>
      <c r="I120" s="98">
        <v>13</v>
      </c>
      <c r="J120" s="98">
        <v>21</v>
      </c>
      <c r="K120" s="98">
        <v>2</v>
      </c>
      <c r="L120" s="98">
        <v>5</v>
      </c>
      <c r="M120" s="98">
        <v>7</v>
      </c>
      <c r="N120" s="98">
        <v>1</v>
      </c>
      <c r="O120" s="98">
        <v>1</v>
      </c>
      <c r="P120" s="98">
        <v>2</v>
      </c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9"/>
    </row>
    <row r="121" spans="2:28" x14ac:dyDescent="0.2">
      <c r="B121" s="95" t="s">
        <v>289</v>
      </c>
      <c r="C121" s="96"/>
      <c r="D121" s="97"/>
      <c r="E121" s="98">
        <f t="shared" si="16"/>
        <v>2</v>
      </c>
      <c r="F121" s="98">
        <f t="shared" si="17"/>
        <v>3</v>
      </c>
      <c r="G121" s="98">
        <f t="shared" si="18"/>
        <v>5</v>
      </c>
      <c r="H121" s="98">
        <v>1</v>
      </c>
      <c r="I121" s="98">
        <v>3</v>
      </c>
      <c r="J121" s="98">
        <v>4</v>
      </c>
      <c r="K121" s="98"/>
      <c r="L121" s="98"/>
      <c r="M121" s="98"/>
      <c r="N121" s="98"/>
      <c r="O121" s="98"/>
      <c r="P121" s="98"/>
      <c r="Q121" s="98">
        <v>1</v>
      </c>
      <c r="R121" s="98"/>
      <c r="S121" s="98">
        <v>1</v>
      </c>
      <c r="T121" s="98"/>
      <c r="U121" s="98"/>
      <c r="V121" s="98"/>
      <c r="W121" s="98"/>
      <c r="X121" s="98"/>
      <c r="Y121" s="98"/>
      <c r="Z121" s="98"/>
      <c r="AA121" s="98"/>
      <c r="AB121" s="99"/>
    </row>
    <row r="122" spans="2:28" x14ac:dyDescent="0.2">
      <c r="B122" s="100" t="s">
        <v>230</v>
      </c>
      <c r="C122" s="91" t="s">
        <v>231</v>
      </c>
      <c r="D122" s="97" t="s">
        <v>232</v>
      </c>
      <c r="E122" s="101">
        <f t="shared" si="16"/>
        <v>1</v>
      </c>
      <c r="F122" s="101">
        <f t="shared" si="17"/>
        <v>0</v>
      </c>
      <c r="G122" s="101">
        <f t="shared" si="18"/>
        <v>1</v>
      </c>
      <c r="H122" s="98"/>
      <c r="I122" s="98"/>
      <c r="J122" s="98"/>
      <c r="K122" s="98"/>
      <c r="L122" s="98"/>
      <c r="M122" s="98"/>
      <c r="N122" s="98"/>
      <c r="O122" s="98"/>
      <c r="P122" s="98"/>
      <c r="Q122" s="98">
        <v>1</v>
      </c>
      <c r="R122" s="98"/>
      <c r="S122" s="98">
        <v>1</v>
      </c>
      <c r="T122" s="98"/>
      <c r="U122" s="98"/>
      <c r="V122" s="98"/>
      <c r="W122" s="98"/>
      <c r="X122" s="98"/>
      <c r="Y122" s="98"/>
      <c r="Z122" s="98"/>
      <c r="AA122" s="98"/>
      <c r="AB122" s="99"/>
    </row>
    <row r="123" spans="2:28" x14ac:dyDescent="0.2">
      <c r="B123" s="100" t="s">
        <v>233</v>
      </c>
      <c r="C123" s="91" t="s">
        <v>233</v>
      </c>
      <c r="D123" s="97" t="s">
        <v>234</v>
      </c>
      <c r="E123" s="101">
        <f t="shared" si="16"/>
        <v>1</v>
      </c>
      <c r="F123" s="101">
        <f t="shared" si="17"/>
        <v>3</v>
      </c>
      <c r="G123" s="101">
        <f t="shared" si="18"/>
        <v>4</v>
      </c>
      <c r="H123" s="98">
        <v>1</v>
      </c>
      <c r="I123" s="98">
        <v>3</v>
      </c>
      <c r="J123" s="98">
        <v>4</v>
      </c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9"/>
    </row>
    <row r="124" spans="2:28" x14ac:dyDescent="0.2">
      <c r="B124" s="103" t="s">
        <v>473</v>
      </c>
      <c r="C124" s="104"/>
      <c r="D124" s="79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6"/>
    </row>
    <row r="125" spans="2:28" x14ac:dyDescent="0.2">
      <c r="B125" s="90" t="s">
        <v>38</v>
      </c>
      <c r="C125" s="91"/>
      <c r="D125" s="92"/>
      <c r="E125" s="93">
        <f t="shared" si="16"/>
        <v>139</v>
      </c>
      <c r="F125" s="93">
        <f t="shared" si="17"/>
        <v>176</v>
      </c>
      <c r="G125" s="93">
        <f t="shared" si="18"/>
        <v>315</v>
      </c>
      <c r="H125" s="93">
        <v>44</v>
      </c>
      <c r="I125" s="93">
        <v>58</v>
      </c>
      <c r="J125" s="93">
        <v>102</v>
      </c>
      <c r="K125" s="93">
        <v>47</v>
      </c>
      <c r="L125" s="93">
        <v>67</v>
      </c>
      <c r="M125" s="93">
        <v>114</v>
      </c>
      <c r="N125" s="93">
        <v>26</v>
      </c>
      <c r="O125" s="93">
        <v>20</v>
      </c>
      <c r="P125" s="93">
        <v>46</v>
      </c>
      <c r="Q125" s="93">
        <v>22</v>
      </c>
      <c r="R125" s="93">
        <v>31</v>
      </c>
      <c r="S125" s="93">
        <v>53</v>
      </c>
      <c r="T125" s="93"/>
      <c r="U125" s="93"/>
      <c r="V125" s="93"/>
      <c r="W125" s="93"/>
      <c r="X125" s="93"/>
      <c r="Y125" s="93"/>
      <c r="Z125" s="93"/>
      <c r="AA125" s="93"/>
      <c r="AB125" s="94"/>
    </row>
    <row r="126" spans="2:28" x14ac:dyDescent="0.2">
      <c r="B126" s="95" t="s">
        <v>51</v>
      </c>
      <c r="C126" s="96"/>
      <c r="D126" s="97"/>
      <c r="E126" s="98">
        <f t="shared" si="16"/>
        <v>116</v>
      </c>
      <c r="F126" s="98">
        <f t="shared" si="17"/>
        <v>99</v>
      </c>
      <c r="G126" s="98">
        <f t="shared" si="18"/>
        <v>215</v>
      </c>
      <c r="H126" s="98">
        <v>31</v>
      </c>
      <c r="I126" s="98">
        <v>24</v>
      </c>
      <c r="J126" s="98">
        <v>55</v>
      </c>
      <c r="K126" s="98">
        <v>38</v>
      </c>
      <c r="L126" s="98">
        <v>28</v>
      </c>
      <c r="M126" s="98">
        <v>66</v>
      </c>
      <c r="N126" s="98">
        <v>25</v>
      </c>
      <c r="O126" s="98">
        <v>17</v>
      </c>
      <c r="P126" s="98">
        <v>42</v>
      </c>
      <c r="Q126" s="98">
        <v>22</v>
      </c>
      <c r="R126" s="98">
        <v>30</v>
      </c>
      <c r="S126" s="98">
        <v>52</v>
      </c>
      <c r="T126" s="98"/>
      <c r="U126" s="98"/>
      <c r="V126" s="98"/>
      <c r="W126" s="98"/>
      <c r="X126" s="98"/>
      <c r="Y126" s="98"/>
      <c r="Z126" s="98"/>
      <c r="AA126" s="98"/>
      <c r="AB126" s="99"/>
    </row>
    <row r="127" spans="2:28" x14ac:dyDescent="0.2">
      <c r="B127" s="100">
        <v>24.010200000000001</v>
      </c>
      <c r="C127" s="91" t="s">
        <v>188</v>
      </c>
      <c r="D127" s="97" t="s">
        <v>474</v>
      </c>
      <c r="E127" s="101">
        <f t="shared" si="16"/>
        <v>116</v>
      </c>
      <c r="F127" s="101">
        <f t="shared" si="17"/>
        <v>99</v>
      </c>
      <c r="G127" s="101">
        <f t="shared" si="18"/>
        <v>215</v>
      </c>
      <c r="H127" s="98">
        <v>31</v>
      </c>
      <c r="I127" s="98">
        <v>24</v>
      </c>
      <c r="J127" s="98">
        <v>55</v>
      </c>
      <c r="K127" s="98">
        <v>38</v>
      </c>
      <c r="L127" s="98">
        <v>28</v>
      </c>
      <c r="M127" s="98">
        <v>66</v>
      </c>
      <c r="N127" s="98">
        <v>25</v>
      </c>
      <c r="O127" s="98">
        <v>17</v>
      </c>
      <c r="P127" s="98">
        <v>42</v>
      </c>
      <c r="Q127" s="98">
        <v>22</v>
      </c>
      <c r="R127" s="98">
        <v>30</v>
      </c>
      <c r="S127" s="98">
        <v>52</v>
      </c>
      <c r="T127" s="98"/>
      <c r="U127" s="98"/>
      <c r="V127" s="98"/>
      <c r="W127" s="98"/>
      <c r="X127" s="98"/>
      <c r="Y127" s="98"/>
      <c r="Z127" s="98"/>
      <c r="AA127" s="98"/>
      <c r="AB127" s="99"/>
    </row>
    <row r="128" spans="2:28" x14ac:dyDescent="0.2">
      <c r="B128" s="95" t="s">
        <v>437</v>
      </c>
      <c r="C128" s="96"/>
      <c r="D128" s="97"/>
      <c r="E128" s="98">
        <f t="shared" si="16"/>
        <v>18</v>
      </c>
      <c r="F128" s="98">
        <f t="shared" si="17"/>
        <v>24</v>
      </c>
      <c r="G128" s="98">
        <f t="shared" si="18"/>
        <v>42</v>
      </c>
      <c r="H128" s="98">
        <v>10</v>
      </c>
      <c r="I128" s="98">
        <v>16</v>
      </c>
      <c r="J128" s="98">
        <v>26</v>
      </c>
      <c r="K128" s="98">
        <v>8</v>
      </c>
      <c r="L128" s="98">
        <v>7</v>
      </c>
      <c r="M128" s="98">
        <v>15</v>
      </c>
      <c r="N128" s="98"/>
      <c r="O128" s="98">
        <v>1</v>
      </c>
      <c r="P128" s="98">
        <v>1</v>
      </c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9"/>
    </row>
    <row r="129" spans="2:28" x14ac:dyDescent="0.2">
      <c r="B129" s="100">
        <v>13</v>
      </c>
      <c r="C129" s="91" t="s">
        <v>199</v>
      </c>
      <c r="D129" s="97" t="s">
        <v>475</v>
      </c>
      <c r="E129" s="101">
        <f t="shared" si="16"/>
        <v>5</v>
      </c>
      <c r="F129" s="101">
        <f t="shared" si="17"/>
        <v>9</v>
      </c>
      <c r="G129" s="101">
        <f t="shared" si="18"/>
        <v>14</v>
      </c>
      <c r="H129" s="98">
        <v>1</v>
      </c>
      <c r="I129" s="98">
        <v>7</v>
      </c>
      <c r="J129" s="98">
        <v>8</v>
      </c>
      <c r="K129" s="98">
        <v>4</v>
      </c>
      <c r="L129" s="98">
        <v>2</v>
      </c>
      <c r="M129" s="98">
        <v>6</v>
      </c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9"/>
    </row>
    <row r="130" spans="2:28" x14ac:dyDescent="0.2">
      <c r="B130" s="100">
        <v>16</v>
      </c>
      <c r="C130" s="91" t="s">
        <v>197</v>
      </c>
      <c r="D130" s="97" t="s">
        <v>476</v>
      </c>
      <c r="E130" s="101">
        <f t="shared" si="16"/>
        <v>13</v>
      </c>
      <c r="F130" s="101">
        <f t="shared" si="17"/>
        <v>9</v>
      </c>
      <c r="G130" s="101">
        <f t="shared" si="18"/>
        <v>22</v>
      </c>
      <c r="H130" s="98">
        <v>9</v>
      </c>
      <c r="I130" s="98">
        <v>8</v>
      </c>
      <c r="J130" s="98">
        <v>17</v>
      </c>
      <c r="K130" s="98">
        <v>4</v>
      </c>
      <c r="L130" s="98">
        <v>1</v>
      </c>
      <c r="M130" s="98">
        <v>5</v>
      </c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9"/>
    </row>
    <row r="131" spans="2:28" x14ac:dyDescent="0.2">
      <c r="B131" s="100">
        <v>24</v>
      </c>
      <c r="C131" s="91" t="s">
        <v>321</v>
      </c>
      <c r="D131" s="97" t="s">
        <v>477</v>
      </c>
      <c r="E131" s="101">
        <f t="shared" si="16"/>
        <v>0</v>
      </c>
      <c r="F131" s="101">
        <f t="shared" si="17"/>
        <v>2</v>
      </c>
      <c r="G131" s="101">
        <f t="shared" si="18"/>
        <v>2</v>
      </c>
      <c r="H131" s="98"/>
      <c r="I131" s="98"/>
      <c r="J131" s="98"/>
      <c r="K131" s="98"/>
      <c r="L131" s="98">
        <v>2</v>
      </c>
      <c r="M131" s="98">
        <v>2</v>
      </c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9"/>
    </row>
    <row r="132" spans="2:28" x14ac:dyDescent="0.2">
      <c r="B132" s="100">
        <v>45</v>
      </c>
      <c r="C132" s="91" t="s">
        <v>191</v>
      </c>
      <c r="D132" s="97" t="s">
        <v>478</v>
      </c>
      <c r="E132" s="101">
        <f t="shared" si="16"/>
        <v>0</v>
      </c>
      <c r="F132" s="101">
        <f t="shared" si="17"/>
        <v>3</v>
      </c>
      <c r="G132" s="101">
        <f t="shared" si="18"/>
        <v>3</v>
      </c>
      <c r="H132" s="98"/>
      <c r="I132" s="98">
        <v>1</v>
      </c>
      <c r="J132" s="98">
        <v>1</v>
      </c>
      <c r="K132" s="98"/>
      <c r="L132" s="98">
        <v>2</v>
      </c>
      <c r="M132" s="98">
        <v>2</v>
      </c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9"/>
    </row>
    <row r="133" spans="2:28" x14ac:dyDescent="0.2">
      <c r="B133" s="100">
        <v>52</v>
      </c>
      <c r="C133" s="91" t="s">
        <v>193</v>
      </c>
      <c r="D133" s="97" t="s">
        <v>479</v>
      </c>
      <c r="E133" s="101">
        <f t="shared" ref="E133:E180" si="19">H133+K133+N133+Q133+T133+W133+Z133</f>
        <v>0</v>
      </c>
      <c r="F133" s="101">
        <f t="shared" ref="F133:F180" si="20">I133+L133+O133+R133+U133+X133+AA133</f>
        <v>1</v>
      </c>
      <c r="G133" s="101">
        <f t="shared" ref="G133:G180" si="21">SUM(E133:F133)</f>
        <v>1</v>
      </c>
      <c r="H133" s="98"/>
      <c r="I133" s="98"/>
      <c r="J133" s="98"/>
      <c r="K133" s="98"/>
      <c r="L133" s="98"/>
      <c r="M133" s="98"/>
      <c r="N133" s="98"/>
      <c r="O133" s="98">
        <v>1</v>
      </c>
      <c r="P133" s="98">
        <v>1</v>
      </c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9"/>
    </row>
    <row r="134" spans="2:28" x14ac:dyDescent="0.2">
      <c r="B134" s="95" t="s">
        <v>438</v>
      </c>
      <c r="C134" s="96"/>
      <c r="D134" s="97"/>
      <c r="E134" s="98">
        <f t="shared" si="19"/>
        <v>5</v>
      </c>
      <c r="F134" s="98">
        <f t="shared" si="20"/>
        <v>53</v>
      </c>
      <c r="G134" s="98">
        <f t="shared" si="21"/>
        <v>58</v>
      </c>
      <c r="H134" s="98">
        <v>3</v>
      </c>
      <c r="I134" s="98">
        <v>18</v>
      </c>
      <c r="J134" s="98">
        <v>21</v>
      </c>
      <c r="K134" s="98">
        <v>1</v>
      </c>
      <c r="L134" s="98">
        <v>32</v>
      </c>
      <c r="M134" s="98">
        <v>33</v>
      </c>
      <c r="N134" s="98">
        <v>1</v>
      </c>
      <c r="O134" s="98">
        <v>2</v>
      </c>
      <c r="P134" s="98">
        <v>3</v>
      </c>
      <c r="Q134" s="98"/>
      <c r="R134" s="98">
        <v>1</v>
      </c>
      <c r="S134" s="98">
        <v>1</v>
      </c>
      <c r="T134" s="98"/>
      <c r="U134" s="98"/>
      <c r="V134" s="98"/>
      <c r="W134" s="98"/>
      <c r="X134" s="98"/>
      <c r="Y134" s="98"/>
      <c r="Z134" s="98"/>
      <c r="AA134" s="98"/>
      <c r="AB134" s="99"/>
    </row>
    <row r="135" spans="2:28" x14ac:dyDescent="0.2">
      <c r="B135" s="100">
        <v>14.0901</v>
      </c>
      <c r="C135" s="91" t="s">
        <v>223</v>
      </c>
      <c r="D135" s="97" t="s">
        <v>224</v>
      </c>
      <c r="E135" s="101">
        <f t="shared" si="19"/>
        <v>0</v>
      </c>
      <c r="F135" s="101">
        <f t="shared" si="20"/>
        <v>21</v>
      </c>
      <c r="G135" s="101">
        <f t="shared" si="21"/>
        <v>21</v>
      </c>
      <c r="H135" s="98"/>
      <c r="I135" s="98">
        <v>5</v>
      </c>
      <c r="J135" s="98">
        <v>5</v>
      </c>
      <c r="K135" s="98"/>
      <c r="L135" s="98">
        <v>13</v>
      </c>
      <c r="M135" s="98">
        <v>13</v>
      </c>
      <c r="N135" s="98"/>
      <c r="O135" s="98">
        <v>2</v>
      </c>
      <c r="P135" s="98">
        <v>2</v>
      </c>
      <c r="Q135" s="98"/>
      <c r="R135" s="98">
        <v>1</v>
      </c>
      <c r="S135" s="98">
        <v>1</v>
      </c>
      <c r="T135" s="98"/>
      <c r="U135" s="98"/>
      <c r="V135" s="98"/>
      <c r="W135" s="98"/>
      <c r="X135" s="98"/>
      <c r="Y135" s="98"/>
      <c r="Z135" s="98"/>
      <c r="AA135" s="98"/>
      <c r="AB135" s="99"/>
    </row>
    <row r="136" spans="2:28" x14ac:dyDescent="0.2">
      <c r="B136" s="100">
        <v>14.100099999999999</v>
      </c>
      <c r="C136" s="91" t="s">
        <v>225</v>
      </c>
      <c r="D136" s="97" t="s">
        <v>226</v>
      </c>
      <c r="E136" s="101">
        <f t="shared" si="19"/>
        <v>0</v>
      </c>
      <c r="F136" s="101">
        <f t="shared" si="20"/>
        <v>13</v>
      </c>
      <c r="G136" s="101">
        <f t="shared" si="21"/>
        <v>13</v>
      </c>
      <c r="H136" s="98"/>
      <c r="I136" s="98">
        <v>3</v>
      </c>
      <c r="J136" s="98">
        <v>3</v>
      </c>
      <c r="K136" s="98"/>
      <c r="L136" s="98">
        <v>10</v>
      </c>
      <c r="M136" s="98">
        <v>10</v>
      </c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9"/>
    </row>
    <row r="137" spans="2:28" x14ac:dyDescent="0.2">
      <c r="B137" s="100">
        <v>14.190099999999999</v>
      </c>
      <c r="C137" s="91" t="s">
        <v>227</v>
      </c>
      <c r="D137" s="97" t="s">
        <v>228</v>
      </c>
      <c r="E137" s="101">
        <f t="shared" si="19"/>
        <v>5</v>
      </c>
      <c r="F137" s="101">
        <f t="shared" si="20"/>
        <v>19</v>
      </c>
      <c r="G137" s="101">
        <f t="shared" si="21"/>
        <v>24</v>
      </c>
      <c r="H137" s="98">
        <v>3</v>
      </c>
      <c r="I137" s="98">
        <v>10</v>
      </c>
      <c r="J137" s="98">
        <v>13</v>
      </c>
      <c r="K137" s="98">
        <v>1</v>
      </c>
      <c r="L137" s="98">
        <v>9</v>
      </c>
      <c r="M137" s="98">
        <v>10</v>
      </c>
      <c r="N137" s="98">
        <v>1</v>
      </c>
      <c r="O137" s="98"/>
      <c r="P137" s="98">
        <v>1</v>
      </c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9"/>
    </row>
    <row r="138" spans="2:28" x14ac:dyDescent="0.2">
      <c r="B138" s="103" t="s">
        <v>480</v>
      </c>
      <c r="C138" s="104"/>
      <c r="D138" s="79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6"/>
    </row>
    <row r="139" spans="2:28" x14ac:dyDescent="0.2">
      <c r="B139" s="90" t="s">
        <v>38</v>
      </c>
      <c r="C139" s="91"/>
      <c r="D139" s="92"/>
      <c r="E139" s="93">
        <f t="shared" si="19"/>
        <v>1237</v>
      </c>
      <c r="F139" s="93">
        <f t="shared" si="20"/>
        <v>522</v>
      </c>
      <c r="G139" s="93">
        <f t="shared" si="21"/>
        <v>1759</v>
      </c>
      <c r="H139" s="93">
        <v>229</v>
      </c>
      <c r="I139" s="93">
        <v>85</v>
      </c>
      <c r="J139" s="93">
        <v>314</v>
      </c>
      <c r="K139" s="93">
        <v>330</v>
      </c>
      <c r="L139" s="93">
        <v>127</v>
      </c>
      <c r="M139" s="93">
        <v>457</v>
      </c>
      <c r="N139" s="93">
        <v>249</v>
      </c>
      <c r="O139" s="93">
        <v>100</v>
      </c>
      <c r="P139" s="93">
        <v>349</v>
      </c>
      <c r="Q139" s="93">
        <v>415</v>
      </c>
      <c r="R139" s="93">
        <v>194</v>
      </c>
      <c r="S139" s="93">
        <v>609</v>
      </c>
      <c r="T139" s="93">
        <v>12</v>
      </c>
      <c r="U139" s="93">
        <v>12</v>
      </c>
      <c r="V139" s="93">
        <v>24</v>
      </c>
      <c r="W139" s="93"/>
      <c r="X139" s="93"/>
      <c r="Y139" s="93"/>
      <c r="Z139" s="93">
        <v>2</v>
      </c>
      <c r="AA139" s="93">
        <v>4</v>
      </c>
      <c r="AB139" s="94">
        <v>6</v>
      </c>
    </row>
    <row r="140" spans="2:28" x14ac:dyDescent="0.2">
      <c r="B140" s="95" t="s">
        <v>51</v>
      </c>
      <c r="C140" s="96"/>
      <c r="D140" s="97"/>
      <c r="E140" s="98">
        <f t="shared" si="19"/>
        <v>946</v>
      </c>
      <c r="F140" s="98">
        <f t="shared" si="20"/>
        <v>343</v>
      </c>
      <c r="G140" s="98">
        <f t="shared" si="21"/>
        <v>1289</v>
      </c>
      <c r="H140" s="98">
        <v>176</v>
      </c>
      <c r="I140" s="98">
        <v>58</v>
      </c>
      <c r="J140" s="98">
        <v>234</v>
      </c>
      <c r="K140" s="98">
        <v>255</v>
      </c>
      <c r="L140" s="98">
        <v>88</v>
      </c>
      <c r="M140" s="98">
        <v>343</v>
      </c>
      <c r="N140" s="98">
        <v>188</v>
      </c>
      <c r="O140" s="98">
        <v>68</v>
      </c>
      <c r="P140" s="98">
        <v>256</v>
      </c>
      <c r="Q140" s="98">
        <v>316</v>
      </c>
      <c r="R140" s="98">
        <v>118</v>
      </c>
      <c r="S140" s="98">
        <v>434</v>
      </c>
      <c r="T140" s="98">
        <v>10</v>
      </c>
      <c r="U140" s="98">
        <v>10</v>
      </c>
      <c r="V140" s="98">
        <v>20</v>
      </c>
      <c r="W140" s="98"/>
      <c r="X140" s="98"/>
      <c r="Y140" s="98"/>
      <c r="Z140" s="98">
        <v>1</v>
      </c>
      <c r="AA140" s="98">
        <v>1</v>
      </c>
      <c r="AB140" s="99">
        <v>2</v>
      </c>
    </row>
    <row r="141" spans="2:28" x14ac:dyDescent="0.2">
      <c r="B141" s="100">
        <v>16.010100000000001</v>
      </c>
      <c r="C141" s="91" t="s">
        <v>237</v>
      </c>
      <c r="D141" s="97" t="s">
        <v>238</v>
      </c>
      <c r="E141" s="101">
        <f t="shared" si="19"/>
        <v>315</v>
      </c>
      <c r="F141" s="101">
        <f t="shared" si="20"/>
        <v>70</v>
      </c>
      <c r="G141" s="101">
        <f t="shared" si="21"/>
        <v>385</v>
      </c>
      <c r="H141" s="98">
        <v>56</v>
      </c>
      <c r="I141" s="98">
        <v>11</v>
      </c>
      <c r="J141" s="98">
        <v>67</v>
      </c>
      <c r="K141" s="98">
        <v>85</v>
      </c>
      <c r="L141" s="98">
        <v>13</v>
      </c>
      <c r="M141" s="98">
        <v>98</v>
      </c>
      <c r="N141" s="98">
        <v>61</v>
      </c>
      <c r="O141" s="98">
        <v>19</v>
      </c>
      <c r="P141" s="98">
        <v>80</v>
      </c>
      <c r="Q141" s="98">
        <v>106</v>
      </c>
      <c r="R141" s="98">
        <v>25</v>
      </c>
      <c r="S141" s="98">
        <v>131</v>
      </c>
      <c r="T141" s="98">
        <v>7</v>
      </c>
      <c r="U141" s="98">
        <v>2</v>
      </c>
      <c r="V141" s="98">
        <v>9</v>
      </c>
      <c r="W141" s="98"/>
      <c r="X141" s="98"/>
      <c r="Y141" s="98"/>
      <c r="Z141" s="98"/>
      <c r="AA141" s="98"/>
      <c r="AB141" s="99"/>
    </row>
    <row r="142" spans="2:28" x14ac:dyDescent="0.2">
      <c r="B142" s="100">
        <v>16.010400000000001</v>
      </c>
      <c r="C142" s="91" t="s">
        <v>241</v>
      </c>
      <c r="D142" s="97" t="s">
        <v>242</v>
      </c>
      <c r="E142" s="101">
        <f t="shared" si="19"/>
        <v>105</v>
      </c>
      <c r="F142" s="101">
        <f t="shared" si="20"/>
        <v>24</v>
      </c>
      <c r="G142" s="101">
        <f t="shared" si="21"/>
        <v>129</v>
      </c>
      <c r="H142" s="98">
        <v>24</v>
      </c>
      <c r="I142" s="98">
        <v>3</v>
      </c>
      <c r="J142" s="98">
        <v>27</v>
      </c>
      <c r="K142" s="98">
        <v>35</v>
      </c>
      <c r="L142" s="98">
        <v>9</v>
      </c>
      <c r="M142" s="98">
        <v>44</v>
      </c>
      <c r="N142" s="98">
        <v>19</v>
      </c>
      <c r="O142" s="98">
        <v>7</v>
      </c>
      <c r="P142" s="98">
        <v>26</v>
      </c>
      <c r="Q142" s="98">
        <v>27</v>
      </c>
      <c r="R142" s="98">
        <v>4</v>
      </c>
      <c r="S142" s="98">
        <v>31</v>
      </c>
      <c r="T142" s="98"/>
      <c r="U142" s="98">
        <v>1</v>
      </c>
      <c r="V142" s="98">
        <v>1</v>
      </c>
      <c r="W142" s="98"/>
      <c r="X142" s="98"/>
      <c r="Y142" s="98"/>
      <c r="Z142" s="98"/>
      <c r="AA142" s="98"/>
      <c r="AB142" s="99"/>
    </row>
    <row r="143" spans="2:28" x14ac:dyDescent="0.2">
      <c r="B143" s="102"/>
      <c r="C143" s="91" t="s">
        <v>243</v>
      </c>
      <c r="D143" s="97" t="s">
        <v>244</v>
      </c>
      <c r="E143" s="101">
        <f t="shared" si="19"/>
        <v>70</v>
      </c>
      <c r="F143" s="101">
        <f t="shared" si="20"/>
        <v>22</v>
      </c>
      <c r="G143" s="101">
        <f t="shared" si="21"/>
        <v>92</v>
      </c>
      <c r="H143" s="98">
        <v>12</v>
      </c>
      <c r="I143" s="98">
        <v>4</v>
      </c>
      <c r="J143" s="98">
        <v>16</v>
      </c>
      <c r="K143" s="98">
        <v>8</v>
      </c>
      <c r="L143" s="98">
        <v>6</v>
      </c>
      <c r="M143" s="98">
        <v>14</v>
      </c>
      <c r="N143" s="98">
        <v>17</v>
      </c>
      <c r="O143" s="98">
        <v>3</v>
      </c>
      <c r="P143" s="98">
        <v>20</v>
      </c>
      <c r="Q143" s="98">
        <v>33</v>
      </c>
      <c r="R143" s="98">
        <v>8</v>
      </c>
      <c r="S143" s="98">
        <v>41</v>
      </c>
      <c r="T143" s="98"/>
      <c r="U143" s="98">
        <v>1</v>
      </c>
      <c r="V143" s="98">
        <v>1</v>
      </c>
      <c r="W143" s="98"/>
      <c r="X143" s="98"/>
      <c r="Y143" s="98"/>
      <c r="Z143" s="98"/>
      <c r="AA143" s="98"/>
      <c r="AB143" s="99"/>
    </row>
    <row r="144" spans="2:28" x14ac:dyDescent="0.2">
      <c r="B144" s="100">
        <v>16.090499999999999</v>
      </c>
      <c r="C144" s="91" t="s">
        <v>247</v>
      </c>
      <c r="D144" s="97" t="s">
        <v>248</v>
      </c>
      <c r="E144" s="101">
        <f t="shared" si="19"/>
        <v>51</v>
      </c>
      <c r="F144" s="101">
        <f t="shared" si="20"/>
        <v>16</v>
      </c>
      <c r="G144" s="101">
        <f t="shared" si="21"/>
        <v>67</v>
      </c>
      <c r="H144" s="98">
        <v>13</v>
      </c>
      <c r="I144" s="98">
        <v>5</v>
      </c>
      <c r="J144" s="98">
        <v>18</v>
      </c>
      <c r="K144" s="98">
        <v>13</v>
      </c>
      <c r="L144" s="98">
        <v>4</v>
      </c>
      <c r="M144" s="98">
        <v>17</v>
      </c>
      <c r="N144" s="98">
        <v>6</v>
      </c>
      <c r="O144" s="98">
        <v>2</v>
      </c>
      <c r="P144" s="98">
        <v>8</v>
      </c>
      <c r="Q144" s="98">
        <v>19</v>
      </c>
      <c r="R144" s="98">
        <v>5</v>
      </c>
      <c r="S144" s="98">
        <v>24</v>
      </c>
      <c r="T144" s="98"/>
      <c r="U144" s="98"/>
      <c r="V144" s="98"/>
      <c r="W144" s="98"/>
      <c r="X144" s="98"/>
      <c r="Y144" s="98"/>
      <c r="Z144" s="98"/>
      <c r="AA144" s="98"/>
      <c r="AB144" s="99"/>
    </row>
    <row r="145" spans="2:28" x14ac:dyDescent="0.2">
      <c r="B145" s="100">
        <v>23.010100000000001</v>
      </c>
      <c r="C145" s="91" t="s">
        <v>249</v>
      </c>
      <c r="D145" s="97" t="s">
        <v>250</v>
      </c>
      <c r="E145" s="101">
        <f t="shared" si="19"/>
        <v>7</v>
      </c>
      <c r="F145" s="101">
        <f t="shared" si="20"/>
        <v>5</v>
      </c>
      <c r="G145" s="101">
        <f t="shared" si="21"/>
        <v>12</v>
      </c>
      <c r="H145" s="98">
        <v>1</v>
      </c>
      <c r="I145" s="98">
        <v>1</v>
      </c>
      <c r="J145" s="98">
        <v>2</v>
      </c>
      <c r="K145" s="98">
        <v>1</v>
      </c>
      <c r="L145" s="98">
        <v>1</v>
      </c>
      <c r="M145" s="98">
        <v>2</v>
      </c>
      <c r="N145" s="98">
        <v>3</v>
      </c>
      <c r="O145" s="98"/>
      <c r="P145" s="98">
        <v>3</v>
      </c>
      <c r="Q145" s="98">
        <v>2</v>
      </c>
      <c r="R145" s="98">
        <v>3</v>
      </c>
      <c r="S145" s="98">
        <v>5</v>
      </c>
      <c r="T145" s="98"/>
      <c r="U145" s="98"/>
      <c r="V145" s="98"/>
      <c r="W145" s="98"/>
      <c r="X145" s="98"/>
      <c r="Y145" s="98"/>
      <c r="Z145" s="98"/>
      <c r="AA145" s="98"/>
      <c r="AB145" s="99"/>
    </row>
    <row r="146" spans="2:28" x14ac:dyDescent="0.2">
      <c r="B146" s="100">
        <v>23.9999</v>
      </c>
      <c r="C146" s="91" t="s">
        <v>239</v>
      </c>
      <c r="D146" s="97" t="s">
        <v>240</v>
      </c>
      <c r="E146" s="101">
        <f t="shared" si="19"/>
        <v>47</v>
      </c>
      <c r="F146" s="101">
        <f t="shared" si="20"/>
        <v>15</v>
      </c>
      <c r="G146" s="101">
        <f t="shared" si="21"/>
        <v>62</v>
      </c>
      <c r="H146" s="98">
        <v>9</v>
      </c>
      <c r="I146" s="98">
        <v>3</v>
      </c>
      <c r="J146" s="98">
        <v>12</v>
      </c>
      <c r="K146" s="98">
        <v>9</v>
      </c>
      <c r="L146" s="98">
        <v>5</v>
      </c>
      <c r="M146" s="98">
        <v>14</v>
      </c>
      <c r="N146" s="98">
        <v>13</v>
      </c>
      <c r="O146" s="98">
        <v>4</v>
      </c>
      <c r="P146" s="98">
        <v>17</v>
      </c>
      <c r="Q146" s="98">
        <v>16</v>
      </c>
      <c r="R146" s="98">
        <v>3</v>
      </c>
      <c r="S146" s="98">
        <v>19</v>
      </c>
      <c r="T146" s="98"/>
      <c r="U146" s="98"/>
      <c r="V146" s="98"/>
      <c r="W146" s="98"/>
      <c r="X146" s="98"/>
      <c r="Y146" s="98"/>
      <c r="Z146" s="98"/>
      <c r="AA146" s="98"/>
      <c r="AB146" s="99"/>
    </row>
    <row r="147" spans="2:28" x14ac:dyDescent="0.2">
      <c r="B147" s="100">
        <v>38.010100000000001</v>
      </c>
      <c r="C147" s="91" t="s">
        <v>251</v>
      </c>
      <c r="D147" s="97" t="s">
        <v>252</v>
      </c>
      <c r="E147" s="101">
        <f t="shared" si="19"/>
        <v>22</v>
      </c>
      <c r="F147" s="101">
        <f t="shared" si="20"/>
        <v>25</v>
      </c>
      <c r="G147" s="101">
        <f t="shared" si="21"/>
        <v>47</v>
      </c>
      <c r="H147" s="98">
        <v>6</v>
      </c>
      <c r="I147" s="98">
        <v>9</v>
      </c>
      <c r="J147" s="98">
        <v>15</v>
      </c>
      <c r="K147" s="98">
        <v>8</v>
      </c>
      <c r="L147" s="98">
        <v>8</v>
      </c>
      <c r="M147" s="98">
        <v>16</v>
      </c>
      <c r="N147" s="98">
        <v>4</v>
      </c>
      <c r="O147" s="98">
        <v>2</v>
      </c>
      <c r="P147" s="98">
        <v>6</v>
      </c>
      <c r="Q147" s="98">
        <v>3</v>
      </c>
      <c r="R147" s="98">
        <v>4</v>
      </c>
      <c r="S147" s="98">
        <v>7</v>
      </c>
      <c r="T147" s="98"/>
      <c r="U147" s="98">
        <v>1</v>
      </c>
      <c r="V147" s="98">
        <v>1</v>
      </c>
      <c r="W147" s="98"/>
      <c r="X147" s="98"/>
      <c r="Y147" s="98"/>
      <c r="Z147" s="98">
        <v>1</v>
      </c>
      <c r="AA147" s="98">
        <v>1</v>
      </c>
      <c r="AB147" s="99">
        <v>2</v>
      </c>
    </row>
    <row r="148" spans="2:28" x14ac:dyDescent="0.2">
      <c r="B148" s="100">
        <v>50.0501</v>
      </c>
      <c r="C148" s="91" t="s">
        <v>253</v>
      </c>
      <c r="D148" s="97" t="s">
        <v>254</v>
      </c>
      <c r="E148" s="101">
        <f t="shared" si="19"/>
        <v>177</v>
      </c>
      <c r="F148" s="101">
        <f t="shared" si="20"/>
        <v>89</v>
      </c>
      <c r="G148" s="101">
        <f t="shared" si="21"/>
        <v>266</v>
      </c>
      <c r="H148" s="98">
        <v>27</v>
      </c>
      <c r="I148" s="98">
        <v>16</v>
      </c>
      <c r="J148" s="98">
        <v>43</v>
      </c>
      <c r="K148" s="98">
        <v>57</v>
      </c>
      <c r="L148" s="98">
        <v>21</v>
      </c>
      <c r="M148" s="98">
        <v>78</v>
      </c>
      <c r="N148" s="98">
        <v>36</v>
      </c>
      <c r="O148" s="98">
        <v>15</v>
      </c>
      <c r="P148" s="98">
        <v>51</v>
      </c>
      <c r="Q148" s="98">
        <v>55</v>
      </c>
      <c r="R148" s="98">
        <v>36</v>
      </c>
      <c r="S148" s="98">
        <v>91</v>
      </c>
      <c r="T148" s="98">
        <v>2</v>
      </c>
      <c r="U148" s="98">
        <v>1</v>
      </c>
      <c r="V148" s="98">
        <v>3</v>
      </c>
      <c r="W148" s="98"/>
      <c r="X148" s="98"/>
      <c r="Y148" s="98"/>
      <c r="Z148" s="98"/>
      <c r="AA148" s="98"/>
      <c r="AB148" s="99"/>
    </row>
    <row r="149" spans="2:28" x14ac:dyDescent="0.2">
      <c r="B149" s="100">
        <v>50.070300000000003</v>
      </c>
      <c r="C149" s="91" t="s">
        <v>255</v>
      </c>
      <c r="D149" s="97" t="s">
        <v>256</v>
      </c>
      <c r="E149" s="101">
        <f t="shared" si="19"/>
        <v>100</v>
      </c>
      <c r="F149" s="101">
        <f t="shared" si="20"/>
        <v>22</v>
      </c>
      <c r="G149" s="101">
        <f t="shared" si="21"/>
        <v>122</v>
      </c>
      <c r="H149" s="98">
        <v>14</v>
      </c>
      <c r="I149" s="98">
        <v>1</v>
      </c>
      <c r="J149" s="98">
        <v>15</v>
      </c>
      <c r="K149" s="98">
        <v>24</v>
      </c>
      <c r="L149" s="98">
        <v>3</v>
      </c>
      <c r="M149" s="98">
        <v>27</v>
      </c>
      <c r="N149" s="98">
        <v>21</v>
      </c>
      <c r="O149" s="98">
        <v>6</v>
      </c>
      <c r="P149" s="98">
        <v>27</v>
      </c>
      <c r="Q149" s="98">
        <v>41</v>
      </c>
      <c r="R149" s="98">
        <v>11</v>
      </c>
      <c r="S149" s="98">
        <v>52</v>
      </c>
      <c r="T149" s="98"/>
      <c r="U149" s="98">
        <v>1</v>
      </c>
      <c r="V149" s="98">
        <v>1</v>
      </c>
      <c r="W149" s="98"/>
      <c r="X149" s="98"/>
      <c r="Y149" s="98"/>
      <c r="Z149" s="98"/>
      <c r="AA149" s="98"/>
      <c r="AB149" s="99"/>
    </row>
    <row r="150" spans="2:28" x14ac:dyDescent="0.2">
      <c r="B150" s="100">
        <v>50.0901</v>
      </c>
      <c r="C150" s="91" t="s">
        <v>257</v>
      </c>
      <c r="D150" s="97" t="s">
        <v>258</v>
      </c>
      <c r="E150" s="101">
        <f t="shared" si="19"/>
        <v>52</v>
      </c>
      <c r="F150" s="101">
        <f t="shared" si="20"/>
        <v>55</v>
      </c>
      <c r="G150" s="101">
        <f t="shared" si="21"/>
        <v>107</v>
      </c>
      <c r="H150" s="98">
        <v>14</v>
      </c>
      <c r="I150" s="98">
        <v>5</v>
      </c>
      <c r="J150" s="98">
        <v>19</v>
      </c>
      <c r="K150" s="98">
        <v>15</v>
      </c>
      <c r="L150" s="98">
        <v>18</v>
      </c>
      <c r="M150" s="98">
        <v>33</v>
      </c>
      <c r="N150" s="98">
        <v>8</v>
      </c>
      <c r="O150" s="98">
        <v>10</v>
      </c>
      <c r="P150" s="98">
        <v>18</v>
      </c>
      <c r="Q150" s="98">
        <v>14</v>
      </c>
      <c r="R150" s="98">
        <v>19</v>
      </c>
      <c r="S150" s="98">
        <v>33</v>
      </c>
      <c r="T150" s="98">
        <v>1</v>
      </c>
      <c r="U150" s="98">
        <v>3</v>
      </c>
      <c r="V150" s="98">
        <v>4</v>
      </c>
      <c r="W150" s="98"/>
      <c r="X150" s="98"/>
      <c r="Y150" s="98"/>
      <c r="Z150" s="98"/>
      <c r="AA150" s="98"/>
      <c r="AB150" s="99"/>
    </row>
    <row r="151" spans="2:28" x14ac:dyDescent="0.2">
      <c r="B151" s="95" t="s">
        <v>428</v>
      </c>
      <c r="C151" s="96"/>
      <c r="D151" s="97"/>
      <c r="E151" s="98">
        <f t="shared" si="19"/>
        <v>95</v>
      </c>
      <c r="F151" s="98">
        <f t="shared" si="20"/>
        <v>44</v>
      </c>
      <c r="G151" s="98">
        <f t="shared" si="21"/>
        <v>139</v>
      </c>
      <c r="H151" s="98">
        <v>10</v>
      </c>
      <c r="I151" s="98">
        <v>5</v>
      </c>
      <c r="J151" s="98">
        <v>15</v>
      </c>
      <c r="K151" s="98">
        <v>25</v>
      </c>
      <c r="L151" s="98">
        <v>9</v>
      </c>
      <c r="M151" s="98">
        <v>34</v>
      </c>
      <c r="N151" s="98">
        <v>28</v>
      </c>
      <c r="O151" s="98">
        <v>2</v>
      </c>
      <c r="P151" s="98">
        <v>30</v>
      </c>
      <c r="Q151" s="98">
        <v>31</v>
      </c>
      <c r="R151" s="98">
        <v>26</v>
      </c>
      <c r="S151" s="98">
        <v>57</v>
      </c>
      <c r="T151" s="98">
        <v>1</v>
      </c>
      <c r="U151" s="98">
        <v>1</v>
      </c>
      <c r="V151" s="98">
        <v>2</v>
      </c>
      <c r="W151" s="98"/>
      <c r="X151" s="98"/>
      <c r="Y151" s="98"/>
      <c r="Z151" s="98"/>
      <c r="AA151" s="98">
        <v>1</v>
      </c>
      <c r="AB151" s="99">
        <v>1</v>
      </c>
    </row>
    <row r="152" spans="2:28" x14ac:dyDescent="0.2">
      <c r="B152" s="100">
        <v>50.060499999999998</v>
      </c>
      <c r="C152" s="91" t="s">
        <v>273</v>
      </c>
      <c r="D152" s="97" t="s">
        <v>481</v>
      </c>
      <c r="E152" s="101">
        <f t="shared" si="19"/>
        <v>9</v>
      </c>
      <c r="F152" s="101">
        <f t="shared" si="20"/>
        <v>5</v>
      </c>
      <c r="G152" s="101">
        <f t="shared" si="21"/>
        <v>14</v>
      </c>
      <c r="H152" s="98"/>
      <c r="I152" s="98"/>
      <c r="J152" s="98"/>
      <c r="K152" s="98"/>
      <c r="L152" s="98"/>
      <c r="M152" s="98"/>
      <c r="N152" s="98">
        <v>4</v>
      </c>
      <c r="O152" s="98"/>
      <c r="P152" s="98">
        <v>4</v>
      </c>
      <c r="Q152" s="98">
        <v>5</v>
      </c>
      <c r="R152" s="98">
        <v>5</v>
      </c>
      <c r="S152" s="98">
        <v>10</v>
      </c>
      <c r="T152" s="98"/>
      <c r="U152" s="98"/>
      <c r="V152" s="98"/>
      <c r="W152" s="98"/>
      <c r="X152" s="98"/>
      <c r="Y152" s="98"/>
      <c r="Z152" s="98"/>
      <c r="AA152" s="98"/>
      <c r="AB152" s="99"/>
    </row>
    <row r="153" spans="2:28" x14ac:dyDescent="0.2">
      <c r="B153" s="100">
        <v>50.070099999999996</v>
      </c>
      <c r="C153" s="91" t="s">
        <v>275</v>
      </c>
      <c r="D153" s="97" t="s">
        <v>482</v>
      </c>
      <c r="E153" s="101">
        <f t="shared" si="19"/>
        <v>5</v>
      </c>
      <c r="F153" s="101">
        <f t="shared" si="20"/>
        <v>2</v>
      </c>
      <c r="G153" s="101">
        <f t="shared" si="21"/>
        <v>7</v>
      </c>
      <c r="H153" s="98">
        <v>1</v>
      </c>
      <c r="I153" s="98"/>
      <c r="J153" s="98">
        <v>1</v>
      </c>
      <c r="K153" s="98">
        <v>2</v>
      </c>
      <c r="L153" s="98">
        <v>1</v>
      </c>
      <c r="M153" s="98">
        <v>3</v>
      </c>
      <c r="N153" s="98">
        <v>1</v>
      </c>
      <c r="O153" s="98"/>
      <c r="P153" s="98">
        <v>1</v>
      </c>
      <c r="Q153" s="98">
        <v>1</v>
      </c>
      <c r="R153" s="98"/>
      <c r="S153" s="98">
        <v>1</v>
      </c>
      <c r="T153" s="98"/>
      <c r="U153" s="98"/>
      <c r="V153" s="98"/>
      <c r="W153" s="98"/>
      <c r="X153" s="98"/>
      <c r="Y153" s="98"/>
      <c r="Z153" s="98"/>
      <c r="AA153" s="98">
        <v>1</v>
      </c>
      <c r="AB153" s="99">
        <v>1</v>
      </c>
    </row>
    <row r="154" spans="2:28" x14ac:dyDescent="0.2">
      <c r="B154" s="100">
        <v>50.0702</v>
      </c>
      <c r="C154" s="91" t="s">
        <v>337</v>
      </c>
      <c r="D154" s="97" t="s">
        <v>483</v>
      </c>
      <c r="E154" s="101">
        <f t="shared" si="19"/>
        <v>20</v>
      </c>
      <c r="F154" s="101">
        <f t="shared" si="20"/>
        <v>7</v>
      </c>
      <c r="G154" s="101">
        <f t="shared" si="21"/>
        <v>27</v>
      </c>
      <c r="H154" s="98">
        <v>7</v>
      </c>
      <c r="I154" s="98">
        <v>3</v>
      </c>
      <c r="J154" s="98">
        <v>10</v>
      </c>
      <c r="K154" s="98">
        <v>9</v>
      </c>
      <c r="L154" s="98">
        <v>2</v>
      </c>
      <c r="M154" s="98">
        <v>11</v>
      </c>
      <c r="N154" s="98">
        <v>4</v>
      </c>
      <c r="O154" s="98"/>
      <c r="P154" s="98">
        <v>4</v>
      </c>
      <c r="Q154" s="98"/>
      <c r="R154" s="98">
        <v>2</v>
      </c>
      <c r="S154" s="98">
        <v>2</v>
      </c>
      <c r="T154" s="98"/>
      <c r="U154" s="98"/>
      <c r="V154" s="98"/>
      <c r="W154" s="98"/>
      <c r="X154" s="98"/>
      <c r="Y154" s="98"/>
      <c r="Z154" s="98"/>
      <c r="AA154" s="98"/>
      <c r="AB154" s="99"/>
    </row>
    <row r="155" spans="2:28" x14ac:dyDescent="0.2">
      <c r="B155" s="100">
        <v>50.070399999999999</v>
      </c>
      <c r="C155" s="91" t="s">
        <v>277</v>
      </c>
      <c r="D155" s="97" t="s">
        <v>278</v>
      </c>
      <c r="E155" s="101">
        <f t="shared" si="19"/>
        <v>6</v>
      </c>
      <c r="F155" s="101">
        <f t="shared" si="20"/>
        <v>2</v>
      </c>
      <c r="G155" s="101">
        <f t="shared" si="21"/>
        <v>8</v>
      </c>
      <c r="H155" s="98"/>
      <c r="I155" s="98"/>
      <c r="J155" s="98"/>
      <c r="K155" s="98">
        <v>1</v>
      </c>
      <c r="L155" s="98">
        <v>1</v>
      </c>
      <c r="M155" s="98">
        <v>2</v>
      </c>
      <c r="N155" s="98">
        <v>4</v>
      </c>
      <c r="O155" s="98"/>
      <c r="P155" s="98">
        <v>4</v>
      </c>
      <c r="Q155" s="98">
        <v>1</v>
      </c>
      <c r="R155" s="98">
        <v>1</v>
      </c>
      <c r="S155" s="98">
        <v>2</v>
      </c>
      <c r="T155" s="98"/>
      <c r="U155" s="98"/>
      <c r="V155" s="98"/>
      <c r="W155" s="98"/>
      <c r="X155" s="98"/>
      <c r="Y155" s="98"/>
      <c r="Z155" s="98"/>
      <c r="AA155" s="98"/>
      <c r="AB155" s="99"/>
    </row>
    <row r="156" spans="2:28" x14ac:dyDescent="0.2">
      <c r="B156" s="100">
        <v>50.070500000000003</v>
      </c>
      <c r="C156" s="91" t="s">
        <v>280</v>
      </c>
      <c r="D156" s="97" t="s">
        <v>281</v>
      </c>
      <c r="E156" s="101">
        <f t="shared" si="19"/>
        <v>15</v>
      </c>
      <c r="F156" s="101">
        <f t="shared" si="20"/>
        <v>12</v>
      </c>
      <c r="G156" s="101">
        <f t="shared" si="21"/>
        <v>27</v>
      </c>
      <c r="H156" s="98">
        <v>1</v>
      </c>
      <c r="I156" s="98"/>
      <c r="J156" s="98">
        <v>1</v>
      </c>
      <c r="K156" s="98">
        <v>5</v>
      </c>
      <c r="L156" s="98">
        <v>1</v>
      </c>
      <c r="M156" s="98">
        <v>6</v>
      </c>
      <c r="N156" s="98">
        <v>3</v>
      </c>
      <c r="O156" s="98">
        <v>1</v>
      </c>
      <c r="P156" s="98">
        <v>4</v>
      </c>
      <c r="Q156" s="98">
        <v>6</v>
      </c>
      <c r="R156" s="98">
        <v>10</v>
      </c>
      <c r="S156" s="98">
        <v>16</v>
      </c>
      <c r="T156" s="98"/>
      <c r="U156" s="98"/>
      <c r="V156" s="98"/>
      <c r="W156" s="98"/>
      <c r="X156" s="98"/>
      <c r="Y156" s="98"/>
      <c r="Z156" s="98"/>
      <c r="AA156" s="98"/>
      <c r="AB156" s="99"/>
    </row>
    <row r="157" spans="2:28" x14ac:dyDescent="0.2">
      <c r="B157" s="102"/>
      <c r="C157" s="91" t="s">
        <v>279</v>
      </c>
      <c r="D157" s="97" t="s">
        <v>484</v>
      </c>
      <c r="E157" s="101">
        <f t="shared" si="19"/>
        <v>15</v>
      </c>
      <c r="F157" s="101">
        <f t="shared" si="20"/>
        <v>9</v>
      </c>
      <c r="G157" s="101">
        <f t="shared" si="21"/>
        <v>24</v>
      </c>
      <c r="H157" s="98">
        <v>1</v>
      </c>
      <c r="I157" s="98">
        <v>1</v>
      </c>
      <c r="J157" s="98">
        <v>2</v>
      </c>
      <c r="K157" s="98">
        <v>2</v>
      </c>
      <c r="L157" s="98">
        <v>4</v>
      </c>
      <c r="M157" s="98">
        <v>6</v>
      </c>
      <c r="N157" s="98">
        <v>5</v>
      </c>
      <c r="O157" s="98"/>
      <c r="P157" s="98">
        <v>5</v>
      </c>
      <c r="Q157" s="98">
        <v>7</v>
      </c>
      <c r="R157" s="98">
        <v>3</v>
      </c>
      <c r="S157" s="98">
        <v>10</v>
      </c>
      <c r="T157" s="98"/>
      <c r="U157" s="98">
        <v>1</v>
      </c>
      <c r="V157" s="98">
        <v>1</v>
      </c>
      <c r="W157" s="98"/>
      <c r="X157" s="98"/>
      <c r="Y157" s="98"/>
      <c r="Z157" s="98"/>
      <c r="AA157" s="98"/>
      <c r="AB157" s="99"/>
    </row>
    <row r="158" spans="2:28" x14ac:dyDescent="0.2">
      <c r="B158" s="102"/>
      <c r="C158" s="91" t="s">
        <v>282</v>
      </c>
      <c r="D158" s="97" t="s">
        <v>283</v>
      </c>
      <c r="E158" s="101">
        <f t="shared" si="19"/>
        <v>23</v>
      </c>
      <c r="F158" s="101">
        <f t="shared" si="20"/>
        <v>3</v>
      </c>
      <c r="G158" s="101">
        <f t="shared" si="21"/>
        <v>26</v>
      </c>
      <c r="H158" s="98"/>
      <c r="I158" s="98">
        <v>1</v>
      </c>
      <c r="J158" s="98">
        <v>1</v>
      </c>
      <c r="K158" s="98">
        <v>5</v>
      </c>
      <c r="L158" s="98"/>
      <c r="M158" s="98">
        <v>5</v>
      </c>
      <c r="N158" s="98">
        <v>6</v>
      </c>
      <c r="O158" s="98"/>
      <c r="P158" s="98">
        <v>6</v>
      </c>
      <c r="Q158" s="98">
        <v>11</v>
      </c>
      <c r="R158" s="98">
        <v>2</v>
      </c>
      <c r="S158" s="98">
        <v>13</v>
      </c>
      <c r="T158" s="98">
        <v>1</v>
      </c>
      <c r="U158" s="98"/>
      <c r="V158" s="98">
        <v>1</v>
      </c>
      <c r="W158" s="98"/>
      <c r="X158" s="98"/>
      <c r="Y158" s="98"/>
      <c r="Z158" s="98"/>
      <c r="AA158" s="98"/>
      <c r="AB158" s="99"/>
    </row>
    <row r="159" spans="2:28" x14ac:dyDescent="0.2">
      <c r="B159" s="100">
        <v>50.070799999999998</v>
      </c>
      <c r="C159" s="91" t="s">
        <v>284</v>
      </c>
      <c r="D159" s="97" t="s">
        <v>285</v>
      </c>
      <c r="E159" s="101">
        <f t="shared" si="19"/>
        <v>1</v>
      </c>
      <c r="F159" s="101">
        <f t="shared" si="20"/>
        <v>1</v>
      </c>
      <c r="G159" s="101">
        <f t="shared" si="21"/>
        <v>2</v>
      </c>
      <c r="H159" s="98"/>
      <c r="I159" s="98"/>
      <c r="J159" s="98"/>
      <c r="K159" s="98"/>
      <c r="L159" s="98"/>
      <c r="M159" s="98"/>
      <c r="N159" s="98">
        <v>1</v>
      </c>
      <c r="O159" s="98"/>
      <c r="P159" s="98">
        <v>1</v>
      </c>
      <c r="Q159" s="98"/>
      <c r="R159" s="98">
        <v>1</v>
      </c>
      <c r="S159" s="98">
        <v>1</v>
      </c>
      <c r="T159" s="98"/>
      <c r="U159" s="98"/>
      <c r="V159" s="98"/>
      <c r="W159" s="98"/>
      <c r="X159" s="98"/>
      <c r="Y159" s="98"/>
      <c r="Z159" s="98"/>
      <c r="AA159" s="98"/>
      <c r="AB159" s="99"/>
    </row>
    <row r="160" spans="2:28" x14ac:dyDescent="0.2">
      <c r="B160" s="100">
        <v>50.070900000000002</v>
      </c>
      <c r="C160" s="91" t="s">
        <v>286</v>
      </c>
      <c r="D160" s="97" t="s">
        <v>287</v>
      </c>
      <c r="E160" s="101">
        <f t="shared" si="19"/>
        <v>1</v>
      </c>
      <c r="F160" s="101">
        <f t="shared" si="20"/>
        <v>3</v>
      </c>
      <c r="G160" s="101">
        <f t="shared" si="21"/>
        <v>4</v>
      </c>
      <c r="H160" s="98"/>
      <c r="I160" s="98"/>
      <c r="J160" s="98"/>
      <c r="K160" s="98">
        <v>1</v>
      </c>
      <c r="L160" s="98"/>
      <c r="M160" s="98">
        <v>1</v>
      </c>
      <c r="N160" s="98"/>
      <c r="O160" s="98">
        <v>1</v>
      </c>
      <c r="P160" s="98">
        <v>1</v>
      </c>
      <c r="Q160" s="98"/>
      <c r="R160" s="98">
        <v>2</v>
      </c>
      <c r="S160" s="98">
        <v>2</v>
      </c>
      <c r="T160" s="98"/>
      <c r="U160" s="98"/>
      <c r="V160" s="98"/>
      <c r="W160" s="98"/>
      <c r="X160" s="98"/>
      <c r="Y160" s="98"/>
      <c r="Z160" s="98"/>
      <c r="AA160" s="98"/>
      <c r="AB160" s="99"/>
    </row>
    <row r="161" spans="2:28" x14ac:dyDescent="0.2">
      <c r="B161" s="95" t="s">
        <v>433</v>
      </c>
      <c r="C161" s="96"/>
      <c r="D161" s="97"/>
      <c r="E161" s="98">
        <f t="shared" si="19"/>
        <v>121</v>
      </c>
      <c r="F161" s="98">
        <f t="shared" si="20"/>
        <v>44</v>
      </c>
      <c r="G161" s="98">
        <f t="shared" si="21"/>
        <v>165</v>
      </c>
      <c r="H161" s="98">
        <v>26</v>
      </c>
      <c r="I161" s="98">
        <v>10</v>
      </c>
      <c r="J161" s="98">
        <v>36</v>
      </c>
      <c r="K161" s="98">
        <v>25</v>
      </c>
      <c r="L161" s="98">
        <v>13</v>
      </c>
      <c r="M161" s="98">
        <v>38</v>
      </c>
      <c r="N161" s="98">
        <v>25</v>
      </c>
      <c r="O161" s="98">
        <v>8</v>
      </c>
      <c r="P161" s="98">
        <v>33</v>
      </c>
      <c r="Q161" s="98">
        <v>43</v>
      </c>
      <c r="R161" s="98">
        <v>13</v>
      </c>
      <c r="S161" s="98">
        <v>56</v>
      </c>
      <c r="T161" s="98">
        <v>1</v>
      </c>
      <c r="U161" s="98"/>
      <c r="V161" s="98">
        <v>1</v>
      </c>
      <c r="W161" s="98"/>
      <c r="X161" s="98"/>
      <c r="Y161" s="98"/>
      <c r="Z161" s="98">
        <v>1</v>
      </c>
      <c r="AA161" s="98"/>
      <c r="AB161" s="99">
        <v>1</v>
      </c>
    </row>
    <row r="162" spans="2:28" x14ac:dyDescent="0.2">
      <c r="B162" s="100">
        <v>30.9999</v>
      </c>
      <c r="C162" s="91" t="s">
        <v>263</v>
      </c>
      <c r="D162" s="97" t="s">
        <v>485</v>
      </c>
      <c r="E162" s="101">
        <f t="shared" si="19"/>
        <v>21</v>
      </c>
      <c r="F162" s="101">
        <f t="shared" si="20"/>
        <v>6</v>
      </c>
      <c r="G162" s="101">
        <f t="shared" si="21"/>
        <v>27</v>
      </c>
      <c r="H162" s="98"/>
      <c r="I162" s="98"/>
      <c r="J162" s="98"/>
      <c r="K162" s="98">
        <v>3</v>
      </c>
      <c r="L162" s="98">
        <v>1</v>
      </c>
      <c r="M162" s="98">
        <v>4</v>
      </c>
      <c r="N162" s="98">
        <v>5</v>
      </c>
      <c r="O162" s="98">
        <v>3</v>
      </c>
      <c r="P162" s="98">
        <v>8</v>
      </c>
      <c r="Q162" s="98">
        <v>13</v>
      </c>
      <c r="R162" s="98">
        <v>2</v>
      </c>
      <c r="S162" s="98">
        <v>15</v>
      </c>
      <c r="T162" s="98"/>
      <c r="U162" s="98"/>
      <c r="V162" s="98"/>
      <c r="W162" s="98"/>
      <c r="X162" s="98"/>
      <c r="Y162" s="98"/>
      <c r="Z162" s="98"/>
      <c r="AA162" s="98"/>
      <c r="AB162" s="99"/>
    </row>
    <row r="163" spans="2:28" x14ac:dyDescent="0.2">
      <c r="B163" s="102"/>
      <c r="C163" s="91" t="s">
        <v>265</v>
      </c>
      <c r="D163" s="97" t="s">
        <v>266</v>
      </c>
      <c r="E163" s="101">
        <f t="shared" si="19"/>
        <v>23</v>
      </c>
      <c r="F163" s="101">
        <f t="shared" si="20"/>
        <v>6</v>
      </c>
      <c r="G163" s="101">
        <f t="shared" si="21"/>
        <v>29</v>
      </c>
      <c r="H163" s="98">
        <v>1</v>
      </c>
      <c r="I163" s="98"/>
      <c r="J163" s="98">
        <v>1</v>
      </c>
      <c r="K163" s="98"/>
      <c r="L163" s="98"/>
      <c r="M163" s="98"/>
      <c r="N163" s="98">
        <v>7</v>
      </c>
      <c r="O163" s="98">
        <v>2</v>
      </c>
      <c r="P163" s="98">
        <v>9</v>
      </c>
      <c r="Q163" s="98">
        <v>15</v>
      </c>
      <c r="R163" s="98">
        <v>4</v>
      </c>
      <c r="S163" s="98">
        <v>19</v>
      </c>
      <c r="T163" s="98"/>
      <c r="U163" s="98"/>
      <c r="V163" s="98"/>
      <c r="W163" s="98"/>
      <c r="X163" s="98"/>
      <c r="Y163" s="98"/>
      <c r="Z163" s="98"/>
      <c r="AA163" s="98"/>
      <c r="AB163" s="99"/>
    </row>
    <row r="164" spans="2:28" x14ac:dyDescent="0.2">
      <c r="B164" s="102"/>
      <c r="C164" s="91" t="s">
        <v>267</v>
      </c>
      <c r="D164" s="97" t="s">
        <v>486</v>
      </c>
      <c r="E164" s="101">
        <f t="shared" si="19"/>
        <v>12</v>
      </c>
      <c r="F164" s="101">
        <f t="shared" si="20"/>
        <v>9</v>
      </c>
      <c r="G164" s="101">
        <f t="shared" si="21"/>
        <v>21</v>
      </c>
      <c r="H164" s="98">
        <v>1</v>
      </c>
      <c r="I164" s="98"/>
      <c r="J164" s="98">
        <v>1</v>
      </c>
      <c r="K164" s="98">
        <v>2</v>
      </c>
      <c r="L164" s="98">
        <v>1</v>
      </c>
      <c r="M164" s="98">
        <v>3</v>
      </c>
      <c r="N164" s="98">
        <v>1</v>
      </c>
      <c r="O164" s="98">
        <v>2</v>
      </c>
      <c r="P164" s="98">
        <v>3</v>
      </c>
      <c r="Q164" s="98">
        <v>7</v>
      </c>
      <c r="R164" s="98">
        <v>6</v>
      </c>
      <c r="S164" s="98">
        <v>13</v>
      </c>
      <c r="T164" s="98">
        <v>1</v>
      </c>
      <c r="U164" s="98"/>
      <c r="V164" s="98">
        <v>1</v>
      </c>
      <c r="W164" s="98"/>
      <c r="X164" s="98"/>
      <c r="Y164" s="98"/>
      <c r="Z164" s="98"/>
      <c r="AA164" s="98"/>
      <c r="AB164" s="99"/>
    </row>
    <row r="165" spans="2:28" x14ac:dyDescent="0.2">
      <c r="B165" s="102"/>
      <c r="C165" s="91" t="s">
        <v>271</v>
      </c>
      <c r="D165" s="97" t="s">
        <v>96</v>
      </c>
      <c r="E165" s="101">
        <f t="shared" si="19"/>
        <v>60</v>
      </c>
      <c r="F165" s="101">
        <f t="shared" si="20"/>
        <v>23</v>
      </c>
      <c r="G165" s="101">
        <f t="shared" si="21"/>
        <v>83</v>
      </c>
      <c r="H165" s="98">
        <v>24</v>
      </c>
      <c r="I165" s="98">
        <v>10</v>
      </c>
      <c r="J165" s="98">
        <v>34</v>
      </c>
      <c r="K165" s="98">
        <v>20</v>
      </c>
      <c r="L165" s="98">
        <v>11</v>
      </c>
      <c r="M165" s="98">
        <v>31</v>
      </c>
      <c r="N165" s="98">
        <v>11</v>
      </c>
      <c r="O165" s="98">
        <v>1</v>
      </c>
      <c r="P165" s="98">
        <v>12</v>
      </c>
      <c r="Q165" s="98">
        <v>5</v>
      </c>
      <c r="R165" s="98">
        <v>1</v>
      </c>
      <c r="S165" s="98">
        <v>6</v>
      </c>
      <c r="T165" s="98"/>
      <c r="U165" s="98"/>
      <c r="V165" s="98"/>
      <c r="W165" s="98"/>
      <c r="X165" s="98"/>
      <c r="Y165" s="98"/>
      <c r="Z165" s="98"/>
      <c r="AA165" s="98"/>
      <c r="AB165" s="99"/>
    </row>
    <row r="166" spans="2:28" x14ac:dyDescent="0.2">
      <c r="B166" s="102"/>
      <c r="C166" s="91" t="s">
        <v>269</v>
      </c>
      <c r="D166" s="97" t="s">
        <v>270</v>
      </c>
      <c r="E166" s="101">
        <f t="shared" si="19"/>
        <v>5</v>
      </c>
      <c r="F166" s="101">
        <f t="shared" si="20"/>
        <v>0</v>
      </c>
      <c r="G166" s="101">
        <f t="shared" si="21"/>
        <v>5</v>
      </c>
      <c r="H166" s="98"/>
      <c r="I166" s="98"/>
      <c r="J166" s="98"/>
      <c r="K166" s="98"/>
      <c r="L166" s="98"/>
      <c r="M166" s="98"/>
      <c r="N166" s="98">
        <v>1</v>
      </c>
      <c r="O166" s="98"/>
      <c r="P166" s="98">
        <v>1</v>
      </c>
      <c r="Q166" s="98">
        <v>3</v>
      </c>
      <c r="R166" s="98"/>
      <c r="S166" s="98">
        <v>3</v>
      </c>
      <c r="T166" s="98"/>
      <c r="U166" s="98"/>
      <c r="V166" s="98"/>
      <c r="W166" s="98"/>
      <c r="X166" s="98"/>
      <c r="Y166" s="98"/>
      <c r="Z166" s="98">
        <v>1</v>
      </c>
      <c r="AA166" s="98"/>
      <c r="AB166" s="99">
        <v>1</v>
      </c>
    </row>
    <row r="167" spans="2:28" x14ac:dyDescent="0.2">
      <c r="B167" s="95" t="s">
        <v>434</v>
      </c>
      <c r="C167" s="96"/>
      <c r="D167" s="97"/>
      <c r="E167" s="98">
        <f t="shared" si="19"/>
        <v>75</v>
      </c>
      <c r="F167" s="98">
        <f t="shared" si="20"/>
        <v>91</v>
      </c>
      <c r="G167" s="98">
        <f t="shared" si="21"/>
        <v>166</v>
      </c>
      <c r="H167" s="98">
        <v>17</v>
      </c>
      <c r="I167" s="98">
        <v>12</v>
      </c>
      <c r="J167" s="98">
        <v>29</v>
      </c>
      <c r="K167" s="98">
        <v>25</v>
      </c>
      <c r="L167" s="98">
        <v>17</v>
      </c>
      <c r="M167" s="98">
        <v>42</v>
      </c>
      <c r="N167" s="98">
        <v>8</v>
      </c>
      <c r="O167" s="98">
        <v>22</v>
      </c>
      <c r="P167" s="98">
        <v>30</v>
      </c>
      <c r="Q167" s="98">
        <v>25</v>
      </c>
      <c r="R167" s="98">
        <v>37</v>
      </c>
      <c r="S167" s="98">
        <v>62</v>
      </c>
      <c r="T167" s="98"/>
      <c r="U167" s="98">
        <v>1</v>
      </c>
      <c r="V167" s="98">
        <v>1</v>
      </c>
      <c r="W167" s="98"/>
      <c r="X167" s="98"/>
      <c r="Y167" s="98"/>
      <c r="Z167" s="98"/>
      <c r="AA167" s="98">
        <v>2</v>
      </c>
      <c r="AB167" s="99">
        <v>2</v>
      </c>
    </row>
    <row r="168" spans="2:28" x14ac:dyDescent="0.2">
      <c r="B168" s="100">
        <v>54.010300000000001</v>
      </c>
      <c r="C168" s="91" t="s">
        <v>261</v>
      </c>
      <c r="D168" s="97" t="s">
        <v>262</v>
      </c>
      <c r="E168" s="101">
        <f t="shared" si="19"/>
        <v>47</v>
      </c>
      <c r="F168" s="101">
        <f t="shared" si="20"/>
        <v>42</v>
      </c>
      <c r="G168" s="101">
        <f t="shared" si="21"/>
        <v>89</v>
      </c>
      <c r="H168" s="98">
        <v>7</v>
      </c>
      <c r="I168" s="98">
        <v>7</v>
      </c>
      <c r="J168" s="98">
        <v>14</v>
      </c>
      <c r="K168" s="98">
        <v>20</v>
      </c>
      <c r="L168" s="98">
        <v>6</v>
      </c>
      <c r="M168" s="98">
        <v>26</v>
      </c>
      <c r="N168" s="98">
        <v>3</v>
      </c>
      <c r="O168" s="98">
        <v>7</v>
      </c>
      <c r="P168" s="98">
        <v>10</v>
      </c>
      <c r="Q168" s="98">
        <v>17</v>
      </c>
      <c r="R168" s="98">
        <v>21</v>
      </c>
      <c r="S168" s="98">
        <v>38</v>
      </c>
      <c r="T168" s="98"/>
      <c r="U168" s="98">
        <v>1</v>
      </c>
      <c r="V168" s="98">
        <v>1</v>
      </c>
      <c r="W168" s="98"/>
      <c r="X168" s="98"/>
      <c r="Y168" s="98"/>
      <c r="Z168" s="98"/>
      <c r="AA168" s="98"/>
      <c r="AB168" s="99"/>
    </row>
    <row r="169" spans="2:28" x14ac:dyDescent="0.2">
      <c r="B169" s="100">
        <v>54.0199</v>
      </c>
      <c r="C169" s="91" t="s">
        <v>259</v>
      </c>
      <c r="D169" s="97" t="s">
        <v>260</v>
      </c>
      <c r="E169" s="101">
        <f t="shared" si="19"/>
        <v>28</v>
      </c>
      <c r="F169" s="101">
        <f t="shared" si="20"/>
        <v>49</v>
      </c>
      <c r="G169" s="101">
        <f t="shared" si="21"/>
        <v>77</v>
      </c>
      <c r="H169" s="98">
        <v>10</v>
      </c>
      <c r="I169" s="98">
        <v>5</v>
      </c>
      <c r="J169" s="98">
        <v>15</v>
      </c>
      <c r="K169" s="98">
        <v>5</v>
      </c>
      <c r="L169" s="98">
        <v>11</v>
      </c>
      <c r="M169" s="98">
        <v>16</v>
      </c>
      <c r="N169" s="98">
        <v>5</v>
      </c>
      <c r="O169" s="98">
        <v>15</v>
      </c>
      <c r="P169" s="98">
        <v>20</v>
      </c>
      <c r="Q169" s="98">
        <v>8</v>
      </c>
      <c r="R169" s="98">
        <v>16</v>
      </c>
      <c r="S169" s="98">
        <v>24</v>
      </c>
      <c r="T169" s="98"/>
      <c r="U169" s="98"/>
      <c r="V169" s="98"/>
      <c r="W169" s="98"/>
      <c r="X169" s="98"/>
      <c r="Y169" s="98"/>
      <c r="Z169" s="98"/>
      <c r="AA169" s="98">
        <v>2</v>
      </c>
      <c r="AB169" s="99">
        <v>2</v>
      </c>
    </row>
    <row r="170" spans="2:28" x14ac:dyDescent="0.2">
      <c r="B170" s="103" t="s">
        <v>48</v>
      </c>
      <c r="C170" s="104"/>
      <c r="D170" s="79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6"/>
    </row>
    <row r="171" spans="2:28" x14ac:dyDescent="0.2">
      <c r="B171" s="90" t="s">
        <v>38</v>
      </c>
      <c r="C171" s="91"/>
      <c r="D171" s="92"/>
      <c r="E171" s="93">
        <f t="shared" si="19"/>
        <v>81</v>
      </c>
      <c r="F171" s="93">
        <f t="shared" si="20"/>
        <v>68</v>
      </c>
      <c r="G171" s="93">
        <f t="shared" si="21"/>
        <v>149</v>
      </c>
      <c r="H171" s="93"/>
      <c r="I171" s="93">
        <v>4</v>
      </c>
      <c r="J171" s="93">
        <v>4</v>
      </c>
      <c r="K171" s="93">
        <v>2</v>
      </c>
      <c r="L171" s="93">
        <v>1</v>
      </c>
      <c r="M171" s="93">
        <v>3</v>
      </c>
      <c r="N171" s="93"/>
      <c r="O171" s="93"/>
      <c r="P171" s="93"/>
      <c r="Q171" s="93">
        <v>1</v>
      </c>
      <c r="R171" s="93">
        <v>3</v>
      </c>
      <c r="S171" s="93">
        <v>4</v>
      </c>
      <c r="T171" s="93">
        <v>37</v>
      </c>
      <c r="U171" s="93">
        <v>20</v>
      </c>
      <c r="V171" s="93">
        <v>57</v>
      </c>
      <c r="W171" s="93">
        <v>41</v>
      </c>
      <c r="X171" s="93">
        <v>40</v>
      </c>
      <c r="Y171" s="93">
        <v>81</v>
      </c>
      <c r="Z171" s="93"/>
      <c r="AA171" s="93"/>
      <c r="AB171" s="94"/>
    </row>
    <row r="172" spans="2:28" x14ac:dyDescent="0.2">
      <c r="B172" s="95" t="s">
        <v>289</v>
      </c>
      <c r="C172" s="96"/>
      <c r="D172" s="97"/>
      <c r="E172" s="98">
        <f t="shared" si="19"/>
        <v>81</v>
      </c>
      <c r="F172" s="98">
        <f t="shared" si="20"/>
        <v>68</v>
      </c>
      <c r="G172" s="98">
        <f t="shared" si="21"/>
        <v>149</v>
      </c>
      <c r="H172" s="98"/>
      <c r="I172" s="98">
        <v>4</v>
      </c>
      <c r="J172" s="98">
        <v>4</v>
      </c>
      <c r="K172" s="98">
        <v>2</v>
      </c>
      <c r="L172" s="98">
        <v>1</v>
      </c>
      <c r="M172" s="98">
        <v>3</v>
      </c>
      <c r="N172" s="98"/>
      <c r="O172" s="98"/>
      <c r="P172" s="98"/>
      <c r="Q172" s="98">
        <v>1</v>
      </c>
      <c r="R172" s="98">
        <v>3</v>
      </c>
      <c r="S172" s="98">
        <v>4</v>
      </c>
      <c r="T172" s="98">
        <v>37</v>
      </c>
      <c r="U172" s="98">
        <v>20</v>
      </c>
      <c r="V172" s="98">
        <v>57</v>
      </c>
      <c r="W172" s="98">
        <v>41</v>
      </c>
      <c r="X172" s="98">
        <v>40</v>
      </c>
      <c r="Y172" s="98">
        <v>81</v>
      </c>
      <c r="Z172" s="98"/>
      <c r="AA172" s="98"/>
      <c r="AB172" s="99"/>
    </row>
    <row r="173" spans="2:28" x14ac:dyDescent="0.2">
      <c r="B173" s="100">
        <v>45</v>
      </c>
      <c r="C173" s="91" t="s">
        <v>290</v>
      </c>
      <c r="D173" s="97" t="s">
        <v>487</v>
      </c>
      <c r="E173" s="101">
        <f t="shared" si="19"/>
        <v>18</v>
      </c>
      <c r="F173" s="101">
        <f t="shared" si="20"/>
        <v>4</v>
      </c>
      <c r="G173" s="101">
        <f t="shared" si="21"/>
        <v>22</v>
      </c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>
        <v>8</v>
      </c>
      <c r="U173" s="98">
        <v>2</v>
      </c>
      <c r="V173" s="98">
        <v>10</v>
      </c>
      <c r="W173" s="98">
        <v>10</v>
      </c>
      <c r="X173" s="98">
        <v>2</v>
      </c>
      <c r="Y173" s="98">
        <v>12</v>
      </c>
      <c r="Z173" s="98"/>
      <c r="AA173" s="98"/>
      <c r="AB173" s="99"/>
    </row>
    <row r="174" spans="2:28" x14ac:dyDescent="0.2">
      <c r="B174" s="100" t="s">
        <v>293</v>
      </c>
      <c r="C174" s="91" t="s">
        <v>293</v>
      </c>
      <c r="D174" s="97" t="s">
        <v>488</v>
      </c>
      <c r="E174" s="101">
        <f t="shared" si="19"/>
        <v>8</v>
      </c>
      <c r="F174" s="101">
        <f t="shared" si="20"/>
        <v>9</v>
      </c>
      <c r="G174" s="101">
        <f t="shared" si="21"/>
        <v>17</v>
      </c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>
        <v>1</v>
      </c>
      <c r="S174" s="98">
        <v>1</v>
      </c>
      <c r="T174" s="98">
        <v>2</v>
      </c>
      <c r="U174" s="98">
        <v>3</v>
      </c>
      <c r="V174" s="98">
        <v>5</v>
      </c>
      <c r="W174" s="98">
        <v>6</v>
      </c>
      <c r="X174" s="98">
        <v>5</v>
      </c>
      <c r="Y174" s="98">
        <v>11</v>
      </c>
      <c r="Z174" s="98"/>
      <c r="AA174" s="98"/>
      <c r="AB174" s="99"/>
    </row>
    <row r="175" spans="2:28" x14ac:dyDescent="0.2">
      <c r="B175" s="100" t="s">
        <v>295</v>
      </c>
      <c r="C175" s="91" t="s">
        <v>295</v>
      </c>
      <c r="D175" s="97" t="s">
        <v>296</v>
      </c>
      <c r="E175" s="101">
        <f t="shared" si="19"/>
        <v>1</v>
      </c>
      <c r="F175" s="101">
        <f t="shared" si="20"/>
        <v>6</v>
      </c>
      <c r="G175" s="101">
        <f t="shared" si="21"/>
        <v>7</v>
      </c>
      <c r="H175" s="98"/>
      <c r="I175" s="98">
        <v>1</v>
      </c>
      <c r="J175" s="98">
        <v>1</v>
      </c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>
        <v>1</v>
      </c>
      <c r="X175" s="98">
        <v>5</v>
      </c>
      <c r="Y175" s="98">
        <v>6</v>
      </c>
      <c r="Z175" s="98"/>
      <c r="AA175" s="98"/>
      <c r="AB175" s="99"/>
    </row>
    <row r="176" spans="2:28" x14ac:dyDescent="0.2">
      <c r="B176" s="100" t="s">
        <v>297</v>
      </c>
      <c r="C176" s="91" t="s">
        <v>297</v>
      </c>
      <c r="D176" s="97" t="s">
        <v>489</v>
      </c>
      <c r="E176" s="101">
        <f t="shared" si="19"/>
        <v>18</v>
      </c>
      <c r="F176" s="101">
        <f t="shared" si="20"/>
        <v>24</v>
      </c>
      <c r="G176" s="101">
        <f t="shared" si="21"/>
        <v>42</v>
      </c>
      <c r="H176" s="98"/>
      <c r="I176" s="98"/>
      <c r="J176" s="98"/>
      <c r="K176" s="98"/>
      <c r="L176" s="98">
        <v>1</v>
      </c>
      <c r="M176" s="98">
        <v>1</v>
      </c>
      <c r="N176" s="98"/>
      <c r="O176" s="98"/>
      <c r="P176" s="98"/>
      <c r="Q176" s="98"/>
      <c r="R176" s="98">
        <v>1</v>
      </c>
      <c r="S176" s="98">
        <v>1</v>
      </c>
      <c r="T176" s="98">
        <v>3</v>
      </c>
      <c r="U176" s="98">
        <v>4</v>
      </c>
      <c r="V176" s="98">
        <v>7</v>
      </c>
      <c r="W176" s="98">
        <v>15</v>
      </c>
      <c r="X176" s="98">
        <v>18</v>
      </c>
      <c r="Y176" s="98">
        <v>33</v>
      </c>
      <c r="Z176" s="98"/>
      <c r="AA176" s="98"/>
      <c r="AB176" s="99"/>
    </row>
    <row r="177" spans="2:28" x14ac:dyDescent="0.2">
      <c r="B177" s="100" t="s">
        <v>299</v>
      </c>
      <c r="C177" s="91" t="s">
        <v>299</v>
      </c>
      <c r="D177" s="97" t="s">
        <v>490</v>
      </c>
      <c r="E177" s="101">
        <f t="shared" si="19"/>
        <v>1</v>
      </c>
      <c r="F177" s="101">
        <f t="shared" si="20"/>
        <v>0</v>
      </c>
      <c r="G177" s="101">
        <f t="shared" si="21"/>
        <v>1</v>
      </c>
      <c r="H177" s="98"/>
      <c r="I177" s="98"/>
      <c r="J177" s="98"/>
      <c r="K177" s="98"/>
      <c r="L177" s="98"/>
      <c r="M177" s="98"/>
      <c r="N177" s="98"/>
      <c r="O177" s="98"/>
      <c r="P177" s="107"/>
      <c r="Q177" s="107"/>
      <c r="R177" s="98"/>
      <c r="S177" s="98"/>
      <c r="T177" s="98"/>
      <c r="U177" s="98"/>
      <c r="V177" s="98"/>
      <c r="W177" s="98">
        <v>1</v>
      </c>
      <c r="X177" s="98"/>
      <c r="Y177" s="98">
        <v>1</v>
      </c>
      <c r="Z177" s="98"/>
      <c r="AA177" s="98"/>
      <c r="AB177" s="99"/>
    </row>
    <row r="178" spans="2:28" x14ac:dyDescent="0.2">
      <c r="B178" s="100" t="s">
        <v>301</v>
      </c>
      <c r="C178" s="91" t="s">
        <v>301</v>
      </c>
      <c r="D178" s="97" t="s">
        <v>491</v>
      </c>
      <c r="E178" s="101">
        <f t="shared" si="19"/>
        <v>22</v>
      </c>
      <c r="F178" s="101">
        <f t="shared" si="20"/>
        <v>9</v>
      </c>
      <c r="G178" s="101">
        <f t="shared" si="21"/>
        <v>31</v>
      </c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>
        <v>20</v>
      </c>
      <c r="U178" s="98">
        <v>8</v>
      </c>
      <c r="V178" s="98">
        <v>28</v>
      </c>
      <c r="W178" s="98">
        <v>2</v>
      </c>
      <c r="X178" s="98">
        <v>1</v>
      </c>
      <c r="Y178" s="98">
        <v>3</v>
      </c>
      <c r="Z178" s="98"/>
      <c r="AA178" s="98"/>
      <c r="AB178" s="99"/>
    </row>
    <row r="179" spans="2:28" x14ac:dyDescent="0.2">
      <c r="B179" s="100" t="s">
        <v>303</v>
      </c>
      <c r="C179" s="91" t="s">
        <v>303</v>
      </c>
      <c r="D179" s="97" t="s">
        <v>492</v>
      </c>
      <c r="E179" s="101">
        <f t="shared" si="19"/>
        <v>5</v>
      </c>
      <c r="F179" s="101">
        <f t="shared" si="20"/>
        <v>8</v>
      </c>
      <c r="G179" s="101">
        <f t="shared" si="21"/>
        <v>13</v>
      </c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>
        <v>1</v>
      </c>
      <c r="U179" s="98">
        <v>1</v>
      </c>
      <c r="V179" s="98">
        <v>2</v>
      </c>
      <c r="W179" s="98">
        <v>4</v>
      </c>
      <c r="X179" s="98">
        <v>7</v>
      </c>
      <c r="Y179" s="98">
        <v>11</v>
      </c>
      <c r="Z179" s="98"/>
      <c r="AA179" s="98"/>
      <c r="AB179" s="99"/>
    </row>
    <row r="180" spans="2:28" x14ac:dyDescent="0.2">
      <c r="B180" s="100" t="s">
        <v>305</v>
      </c>
      <c r="C180" s="91" t="s">
        <v>305</v>
      </c>
      <c r="D180" s="97" t="s">
        <v>493</v>
      </c>
      <c r="E180" s="101">
        <f t="shared" si="19"/>
        <v>8</v>
      </c>
      <c r="F180" s="101">
        <f t="shared" si="20"/>
        <v>8</v>
      </c>
      <c r="G180" s="101">
        <f t="shared" si="21"/>
        <v>16</v>
      </c>
      <c r="H180" s="98"/>
      <c r="I180" s="98">
        <v>3</v>
      </c>
      <c r="J180" s="98">
        <v>3</v>
      </c>
      <c r="K180" s="98">
        <v>2</v>
      </c>
      <c r="L180" s="98"/>
      <c r="M180" s="98">
        <v>2</v>
      </c>
      <c r="N180" s="98"/>
      <c r="O180" s="98"/>
      <c r="P180" s="98"/>
      <c r="Q180" s="98">
        <v>1</v>
      </c>
      <c r="R180" s="98">
        <v>1</v>
      </c>
      <c r="S180" s="98">
        <v>2</v>
      </c>
      <c r="T180" s="98">
        <v>3</v>
      </c>
      <c r="U180" s="98">
        <v>2</v>
      </c>
      <c r="V180" s="98">
        <v>5</v>
      </c>
      <c r="W180" s="98">
        <v>2</v>
      </c>
      <c r="X180" s="98">
        <v>2</v>
      </c>
      <c r="Y180" s="98">
        <v>4</v>
      </c>
      <c r="Z180" s="98"/>
      <c r="AA180" s="98"/>
      <c r="AB180" s="99"/>
    </row>
  </sheetData>
  <mergeCells count="25">
    <mergeCell ref="Y8:Y9"/>
    <mergeCell ref="E8:F8"/>
    <mergeCell ref="H8:I8"/>
    <mergeCell ref="K8:L8"/>
    <mergeCell ref="C1:AB1"/>
    <mergeCell ref="C2:AB2"/>
    <mergeCell ref="C3:AB3"/>
    <mergeCell ref="C5:AB5"/>
    <mergeCell ref="C6:AB6"/>
    <mergeCell ref="C10:D10"/>
    <mergeCell ref="Y4:AB4"/>
    <mergeCell ref="N8:O8"/>
    <mergeCell ref="Q8:R8"/>
    <mergeCell ref="C7:AB7"/>
    <mergeCell ref="AB8:AB9"/>
    <mergeCell ref="C8:D9"/>
    <mergeCell ref="T8:U8"/>
    <mergeCell ref="W8:X8"/>
    <mergeCell ref="Z8:AA8"/>
    <mergeCell ref="G8:G9"/>
    <mergeCell ref="J8:J9"/>
    <mergeCell ref="M8:M9"/>
    <mergeCell ref="P8:P9"/>
    <mergeCell ref="S8:S9"/>
    <mergeCell ref="V8:V9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79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5"/>
  <cols>
    <col min="1" max="1" width="9.140625" style="72"/>
    <col min="2" max="2" width="11.85546875" style="72" customWidth="1"/>
    <col min="3" max="3" width="8.7109375" style="114" customWidth="1"/>
    <col min="4" max="4" width="39.85546875" style="72" bestFit="1" customWidth="1"/>
    <col min="5" max="6" width="7" style="72" bestFit="1" customWidth="1"/>
    <col min="7" max="7" width="8" style="72" bestFit="1" customWidth="1"/>
    <col min="8" max="14" width="7" style="72" bestFit="1" customWidth="1"/>
    <col min="15" max="15" width="5.42578125" style="72" bestFit="1" customWidth="1"/>
    <col min="16" max="19" width="7" style="72" bestFit="1" customWidth="1"/>
    <col min="20" max="21" width="4.42578125" style="72" bestFit="1" customWidth="1"/>
    <col min="22" max="22" width="5.42578125" style="72" bestFit="1" customWidth="1"/>
    <col min="23" max="24" width="4.42578125" style="72" bestFit="1" customWidth="1"/>
    <col min="25" max="25" width="4.7109375" style="72" bestFit="1" customWidth="1"/>
    <col min="26" max="26" width="5.42578125" style="72" bestFit="1" customWidth="1"/>
    <col min="27" max="27" width="4.42578125" style="72" bestFit="1" customWidth="1"/>
    <col min="28" max="28" width="5.42578125" style="72" bestFit="1" customWidth="1"/>
    <col min="29" max="16384" width="9.140625" style="72"/>
  </cols>
  <sheetData>
    <row r="1" spans="1:28" ht="15" x14ac:dyDescent="0.25">
      <c r="C1" s="233" t="s">
        <v>11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</row>
    <row r="2" spans="1:28" ht="15" x14ac:dyDescent="0.25">
      <c r="C2" s="233" t="s">
        <v>12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</row>
    <row r="3" spans="1:28" ht="15" x14ac:dyDescent="0.25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</row>
    <row r="4" spans="1:28" ht="15" x14ac:dyDescent="0.25">
      <c r="C4" s="119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225" t="s">
        <v>424</v>
      </c>
      <c r="Z4" s="225"/>
      <c r="AA4" s="225"/>
      <c r="AB4" s="225"/>
    </row>
    <row r="5" spans="1:28" ht="15" x14ac:dyDescent="0.25">
      <c r="C5" s="234" t="s">
        <v>13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</row>
    <row r="6" spans="1:28" ht="15" x14ac:dyDescent="0.25">
      <c r="C6" s="235" t="s">
        <v>494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</row>
    <row r="7" spans="1:28" ht="13.5" thickBot="1" x14ac:dyDescent="0.3">
      <c r="C7" s="227" t="s">
        <v>14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</row>
    <row r="8" spans="1:28" ht="25.5" customHeight="1" x14ac:dyDescent="0.2">
      <c r="A8" s="51"/>
      <c r="B8" s="51"/>
      <c r="C8" s="230" t="s">
        <v>426</v>
      </c>
      <c r="D8" s="226"/>
      <c r="E8" s="226" t="s">
        <v>427</v>
      </c>
      <c r="F8" s="226"/>
      <c r="G8" s="226" t="s">
        <v>16</v>
      </c>
      <c r="H8" s="226" t="s">
        <v>17</v>
      </c>
      <c r="I8" s="226"/>
      <c r="J8" s="226" t="s">
        <v>16</v>
      </c>
      <c r="K8" s="226" t="s">
        <v>18</v>
      </c>
      <c r="L8" s="226"/>
      <c r="M8" s="226" t="s">
        <v>16</v>
      </c>
      <c r="N8" s="226" t="s">
        <v>19</v>
      </c>
      <c r="O8" s="226"/>
      <c r="P8" s="226" t="s">
        <v>16</v>
      </c>
      <c r="Q8" s="226" t="s">
        <v>20</v>
      </c>
      <c r="R8" s="226"/>
      <c r="S8" s="226" t="s">
        <v>16</v>
      </c>
      <c r="T8" s="226" t="s">
        <v>21</v>
      </c>
      <c r="U8" s="226"/>
      <c r="V8" s="226" t="s">
        <v>16</v>
      </c>
      <c r="W8" s="226" t="s">
        <v>23</v>
      </c>
      <c r="X8" s="226"/>
      <c r="Y8" s="226" t="s">
        <v>16</v>
      </c>
      <c r="Z8" s="226" t="s">
        <v>24</v>
      </c>
      <c r="AA8" s="226"/>
      <c r="AB8" s="228" t="s">
        <v>16</v>
      </c>
    </row>
    <row r="9" spans="1:28" ht="13.5" thickBot="1" x14ac:dyDescent="0.25">
      <c r="A9" s="51"/>
      <c r="B9" s="51"/>
      <c r="C9" s="231"/>
      <c r="D9" s="232"/>
      <c r="E9" s="73" t="s">
        <v>25</v>
      </c>
      <c r="F9" s="73" t="s">
        <v>26</v>
      </c>
      <c r="G9" s="232"/>
      <c r="H9" s="73" t="s">
        <v>25</v>
      </c>
      <c r="I9" s="73" t="s">
        <v>26</v>
      </c>
      <c r="J9" s="232"/>
      <c r="K9" s="73" t="s">
        <v>25</v>
      </c>
      <c r="L9" s="73" t="s">
        <v>26</v>
      </c>
      <c r="M9" s="232"/>
      <c r="N9" s="73" t="s">
        <v>25</v>
      </c>
      <c r="O9" s="73" t="s">
        <v>26</v>
      </c>
      <c r="P9" s="232"/>
      <c r="Q9" s="73" t="s">
        <v>25</v>
      </c>
      <c r="R9" s="73" t="s">
        <v>26</v>
      </c>
      <c r="S9" s="232"/>
      <c r="T9" s="73" t="s">
        <v>25</v>
      </c>
      <c r="U9" s="73" t="s">
        <v>26</v>
      </c>
      <c r="V9" s="232"/>
      <c r="W9" s="73" t="s">
        <v>25</v>
      </c>
      <c r="X9" s="73" t="s">
        <v>26</v>
      </c>
      <c r="Y9" s="232"/>
      <c r="Z9" s="73" t="s">
        <v>25</v>
      </c>
      <c r="AA9" s="73" t="s">
        <v>26</v>
      </c>
      <c r="AB9" s="229"/>
    </row>
    <row r="10" spans="1:28" x14ac:dyDescent="0.2">
      <c r="A10" s="51"/>
      <c r="B10" s="51"/>
      <c r="C10" s="223" t="s">
        <v>50</v>
      </c>
      <c r="D10" s="224"/>
      <c r="E10" s="76">
        <f t="shared" ref="E10:E23" si="0">H10+K10+N10+Q10+T10+W10+Z10</f>
        <v>7047</v>
      </c>
      <c r="F10" s="76">
        <f t="shared" ref="F10:F23" si="1">I10+L10+O10+R10+U10+X10+AA10</f>
        <v>4207</v>
      </c>
      <c r="G10" s="76">
        <f t="shared" ref="G10:G23" si="2">SUM(E10:F10)</f>
        <v>11254</v>
      </c>
      <c r="H10" s="76">
        <v>1593</v>
      </c>
      <c r="I10" s="76">
        <v>1008</v>
      </c>
      <c r="J10" s="76">
        <f t="shared" ref="J10:J23" si="3">SUM(H10:I10)</f>
        <v>2601</v>
      </c>
      <c r="K10" s="76">
        <v>1693</v>
      </c>
      <c r="L10" s="76">
        <v>1023</v>
      </c>
      <c r="M10" s="76">
        <f t="shared" ref="M10:M23" si="4">SUM(K10:L10)</f>
        <v>2716</v>
      </c>
      <c r="N10" s="76">
        <v>1314</v>
      </c>
      <c r="O10" s="76">
        <v>746</v>
      </c>
      <c r="P10" s="76">
        <f t="shared" ref="P10:P23" si="5">SUM(N10:O10)</f>
        <v>2060</v>
      </c>
      <c r="Q10" s="76">
        <v>2302</v>
      </c>
      <c r="R10" s="76">
        <v>1335</v>
      </c>
      <c r="S10" s="76">
        <f t="shared" ref="S10:S23" si="6">SUM(Q10:R10)</f>
        <v>3637</v>
      </c>
      <c r="T10" s="76">
        <v>66</v>
      </c>
      <c r="U10" s="76">
        <v>53</v>
      </c>
      <c r="V10" s="76">
        <f t="shared" ref="V10:V23" si="7">SUM(T10:U10)</f>
        <v>119</v>
      </c>
      <c r="W10" s="76">
        <v>28</v>
      </c>
      <c r="X10" s="76">
        <v>21</v>
      </c>
      <c r="Y10" s="76">
        <f t="shared" ref="Y10:Y23" si="8">SUM(W10:X10)</f>
        <v>49</v>
      </c>
      <c r="Z10" s="76">
        <v>51</v>
      </c>
      <c r="AA10" s="76">
        <v>21</v>
      </c>
      <c r="AB10" s="77">
        <f t="shared" ref="AB10:AB23" si="9">SUM(Z10:AA10)</f>
        <v>72</v>
      </c>
    </row>
    <row r="11" spans="1:28" x14ac:dyDescent="0.2">
      <c r="A11" s="51"/>
      <c r="B11" s="51"/>
      <c r="C11" s="78">
        <v>5</v>
      </c>
      <c r="D11" s="79" t="s">
        <v>51</v>
      </c>
      <c r="E11" s="80">
        <f t="shared" si="0"/>
        <v>5181</v>
      </c>
      <c r="F11" s="80">
        <f t="shared" si="1"/>
        <v>3179</v>
      </c>
      <c r="G11" s="81">
        <f t="shared" si="2"/>
        <v>8360</v>
      </c>
      <c r="H11" s="80">
        <v>1191</v>
      </c>
      <c r="I11" s="80">
        <v>759</v>
      </c>
      <c r="J11" s="81">
        <f t="shared" si="3"/>
        <v>1950</v>
      </c>
      <c r="K11" s="80">
        <v>1268</v>
      </c>
      <c r="L11" s="80">
        <v>784</v>
      </c>
      <c r="M11" s="81">
        <f t="shared" si="4"/>
        <v>2052</v>
      </c>
      <c r="N11" s="80">
        <v>1013</v>
      </c>
      <c r="O11" s="80">
        <v>584</v>
      </c>
      <c r="P11" s="81">
        <f t="shared" si="5"/>
        <v>1597</v>
      </c>
      <c r="Q11" s="80">
        <v>1643</v>
      </c>
      <c r="R11" s="80">
        <v>1006</v>
      </c>
      <c r="S11" s="81">
        <f t="shared" si="6"/>
        <v>2649</v>
      </c>
      <c r="T11" s="80">
        <v>32</v>
      </c>
      <c r="U11" s="80">
        <v>29</v>
      </c>
      <c r="V11" s="81">
        <f t="shared" si="7"/>
        <v>61</v>
      </c>
      <c r="W11" s="80"/>
      <c r="X11" s="80">
        <v>1</v>
      </c>
      <c r="Y11" s="81">
        <f t="shared" si="8"/>
        <v>1</v>
      </c>
      <c r="Z11" s="80">
        <v>34</v>
      </c>
      <c r="AA11" s="80">
        <v>16</v>
      </c>
      <c r="AB11" s="82">
        <f t="shared" si="9"/>
        <v>50</v>
      </c>
    </row>
    <row r="12" spans="1:28" x14ac:dyDescent="0.2">
      <c r="A12" s="51"/>
      <c r="B12" s="51"/>
      <c r="C12" s="78"/>
      <c r="D12" s="79" t="s">
        <v>428</v>
      </c>
      <c r="E12" s="80">
        <f t="shared" si="0"/>
        <v>95</v>
      </c>
      <c r="F12" s="80">
        <f t="shared" si="1"/>
        <v>37</v>
      </c>
      <c r="G12" s="81">
        <f t="shared" si="2"/>
        <v>132</v>
      </c>
      <c r="H12" s="80">
        <v>11</v>
      </c>
      <c r="I12" s="80">
        <v>5</v>
      </c>
      <c r="J12" s="81">
        <f t="shared" si="3"/>
        <v>16</v>
      </c>
      <c r="K12" s="80">
        <v>20</v>
      </c>
      <c r="L12" s="80">
        <v>5</v>
      </c>
      <c r="M12" s="81">
        <f t="shared" si="4"/>
        <v>25</v>
      </c>
      <c r="N12" s="80">
        <v>17</v>
      </c>
      <c r="O12" s="80">
        <v>8</v>
      </c>
      <c r="P12" s="81">
        <f t="shared" si="5"/>
        <v>25</v>
      </c>
      <c r="Q12" s="80">
        <v>44</v>
      </c>
      <c r="R12" s="80">
        <v>18</v>
      </c>
      <c r="S12" s="81">
        <f t="shared" si="6"/>
        <v>62</v>
      </c>
      <c r="T12" s="80">
        <v>2</v>
      </c>
      <c r="U12" s="80">
        <v>1</v>
      </c>
      <c r="V12" s="81">
        <f t="shared" si="7"/>
        <v>3</v>
      </c>
      <c r="W12" s="80"/>
      <c r="X12" s="80"/>
      <c r="Y12" s="81">
        <f t="shared" si="8"/>
        <v>0</v>
      </c>
      <c r="Z12" s="80">
        <v>1</v>
      </c>
      <c r="AA12" s="80"/>
      <c r="AB12" s="82">
        <f t="shared" si="9"/>
        <v>1</v>
      </c>
    </row>
    <row r="13" spans="1:28" x14ac:dyDescent="0.2">
      <c r="A13" s="51"/>
      <c r="B13" s="51"/>
      <c r="C13" s="78"/>
      <c r="D13" s="79" t="s">
        <v>429</v>
      </c>
      <c r="E13" s="80">
        <f t="shared" si="0"/>
        <v>646</v>
      </c>
      <c r="F13" s="80">
        <f t="shared" si="1"/>
        <v>356</v>
      </c>
      <c r="G13" s="81">
        <f t="shared" si="2"/>
        <v>1002</v>
      </c>
      <c r="H13" s="80">
        <v>148</v>
      </c>
      <c r="I13" s="80">
        <v>87</v>
      </c>
      <c r="J13" s="81">
        <f t="shared" si="3"/>
        <v>235</v>
      </c>
      <c r="K13" s="80">
        <v>151</v>
      </c>
      <c r="L13" s="80">
        <v>82</v>
      </c>
      <c r="M13" s="81">
        <f t="shared" si="4"/>
        <v>233</v>
      </c>
      <c r="N13" s="80">
        <v>96</v>
      </c>
      <c r="O13" s="80">
        <v>60</v>
      </c>
      <c r="P13" s="81">
        <f t="shared" si="5"/>
        <v>156</v>
      </c>
      <c r="Q13" s="80">
        <v>245</v>
      </c>
      <c r="R13" s="80">
        <v>126</v>
      </c>
      <c r="S13" s="81">
        <f t="shared" si="6"/>
        <v>371</v>
      </c>
      <c r="T13" s="80">
        <v>1</v>
      </c>
      <c r="U13" s="80"/>
      <c r="V13" s="81">
        <f t="shared" si="7"/>
        <v>1</v>
      </c>
      <c r="W13" s="80"/>
      <c r="X13" s="80"/>
      <c r="Y13" s="81">
        <f t="shared" si="8"/>
        <v>0</v>
      </c>
      <c r="Z13" s="80">
        <v>5</v>
      </c>
      <c r="AA13" s="80">
        <v>1</v>
      </c>
      <c r="AB13" s="82">
        <f t="shared" si="9"/>
        <v>6</v>
      </c>
    </row>
    <row r="14" spans="1:28" x14ac:dyDescent="0.2">
      <c r="A14" s="51"/>
      <c r="B14" s="51"/>
      <c r="C14" s="78"/>
      <c r="D14" s="79" t="s">
        <v>430</v>
      </c>
      <c r="E14" s="80">
        <f t="shared" si="0"/>
        <v>79</v>
      </c>
      <c r="F14" s="80">
        <f t="shared" si="1"/>
        <v>1</v>
      </c>
      <c r="G14" s="81">
        <f t="shared" si="2"/>
        <v>80</v>
      </c>
      <c r="H14" s="80">
        <v>15</v>
      </c>
      <c r="I14" s="80">
        <v>1</v>
      </c>
      <c r="J14" s="81">
        <f t="shared" si="3"/>
        <v>16</v>
      </c>
      <c r="K14" s="80">
        <v>16</v>
      </c>
      <c r="L14" s="80"/>
      <c r="M14" s="81">
        <f t="shared" si="4"/>
        <v>16</v>
      </c>
      <c r="N14" s="80">
        <v>14</v>
      </c>
      <c r="O14" s="80"/>
      <c r="P14" s="81">
        <f t="shared" si="5"/>
        <v>14</v>
      </c>
      <c r="Q14" s="80">
        <v>32</v>
      </c>
      <c r="R14" s="80"/>
      <c r="S14" s="81">
        <f t="shared" si="6"/>
        <v>32</v>
      </c>
      <c r="T14" s="80">
        <v>1</v>
      </c>
      <c r="U14" s="80"/>
      <c r="V14" s="81">
        <f t="shared" si="7"/>
        <v>1</v>
      </c>
      <c r="W14" s="80"/>
      <c r="X14" s="80"/>
      <c r="Y14" s="81">
        <f t="shared" si="8"/>
        <v>0</v>
      </c>
      <c r="Z14" s="80">
        <v>1</v>
      </c>
      <c r="AA14" s="80"/>
      <c r="AB14" s="82">
        <f t="shared" si="9"/>
        <v>1</v>
      </c>
    </row>
    <row r="15" spans="1:28" x14ac:dyDescent="0.2">
      <c r="A15" s="51"/>
      <c r="B15" s="51"/>
      <c r="C15" s="78"/>
      <c r="D15" s="79" t="s">
        <v>431</v>
      </c>
      <c r="E15" s="80">
        <f t="shared" si="0"/>
        <v>307</v>
      </c>
      <c r="F15" s="80">
        <f t="shared" si="1"/>
        <v>38</v>
      </c>
      <c r="G15" s="81">
        <f t="shared" si="2"/>
        <v>345</v>
      </c>
      <c r="H15" s="80">
        <v>49</v>
      </c>
      <c r="I15" s="80">
        <v>5</v>
      </c>
      <c r="J15" s="81">
        <f t="shared" si="3"/>
        <v>54</v>
      </c>
      <c r="K15" s="80">
        <v>67</v>
      </c>
      <c r="L15" s="80">
        <v>8</v>
      </c>
      <c r="M15" s="81">
        <f t="shared" si="4"/>
        <v>75</v>
      </c>
      <c r="N15" s="80">
        <v>62</v>
      </c>
      <c r="O15" s="80">
        <v>4</v>
      </c>
      <c r="P15" s="81">
        <f t="shared" si="5"/>
        <v>66</v>
      </c>
      <c r="Q15" s="80">
        <v>126</v>
      </c>
      <c r="R15" s="80">
        <v>18</v>
      </c>
      <c r="S15" s="81">
        <f t="shared" si="6"/>
        <v>144</v>
      </c>
      <c r="T15" s="80"/>
      <c r="U15" s="80"/>
      <c r="V15" s="81">
        <f t="shared" si="7"/>
        <v>0</v>
      </c>
      <c r="W15" s="80"/>
      <c r="X15" s="80"/>
      <c r="Y15" s="81">
        <f t="shared" si="8"/>
        <v>0</v>
      </c>
      <c r="Z15" s="80">
        <v>3</v>
      </c>
      <c r="AA15" s="80">
        <v>3</v>
      </c>
      <c r="AB15" s="82">
        <f t="shared" si="9"/>
        <v>6</v>
      </c>
    </row>
    <row r="16" spans="1:28" x14ac:dyDescent="0.2">
      <c r="A16" s="51"/>
      <c r="B16" s="51"/>
      <c r="C16" s="78"/>
      <c r="D16" s="79" t="s">
        <v>432</v>
      </c>
      <c r="E16" s="80">
        <f t="shared" si="0"/>
        <v>391</v>
      </c>
      <c r="F16" s="80">
        <f t="shared" si="1"/>
        <v>286</v>
      </c>
      <c r="G16" s="81">
        <f t="shared" si="2"/>
        <v>677</v>
      </c>
      <c r="H16" s="80">
        <v>82</v>
      </c>
      <c r="I16" s="80">
        <v>49</v>
      </c>
      <c r="J16" s="81">
        <f t="shared" si="3"/>
        <v>131</v>
      </c>
      <c r="K16" s="80">
        <v>105</v>
      </c>
      <c r="L16" s="80">
        <v>88</v>
      </c>
      <c r="M16" s="81">
        <f t="shared" si="4"/>
        <v>193</v>
      </c>
      <c r="N16" s="80">
        <v>69</v>
      </c>
      <c r="O16" s="80">
        <v>54</v>
      </c>
      <c r="P16" s="81">
        <f t="shared" si="5"/>
        <v>123</v>
      </c>
      <c r="Q16" s="80">
        <v>131</v>
      </c>
      <c r="R16" s="80">
        <v>91</v>
      </c>
      <c r="S16" s="81">
        <f t="shared" si="6"/>
        <v>222</v>
      </c>
      <c r="T16" s="80"/>
      <c r="U16" s="80">
        <v>3</v>
      </c>
      <c r="V16" s="81">
        <f t="shared" si="7"/>
        <v>3</v>
      </c>
      <c r="W16" s="80"/>
      <c r="X16" s="80"/>
      <c r="Y16" s="81">
        <f t="shared" si="8"/>
        <v>0</v>
      </c>
      <c r="Z16" s="80">
        <v>4</v>
      </c>
      <c r="AA16" s="80">
        <v>1</v>
      </c>
      <c r="AB16" s="82">
        <f t="shared" si="9"/>
        <v>5</v>
      </c>
    </row>
    <row r="17" spans="1:28" x14ac:dyDescent="0.2">
      <c r="A17" s="51"/>
      <c r="B17" s="51"/>
      <c r="C17" s="78"/>
      <c r="D17" s="79" t="s">
        <v>433</v>
      </c>
      <c r="E17" s="80">
        <f t="shared" si="0"/>
        <v>118</v>
      </c>
      <c r="F17" s="80">
        <f t="shared" si="1"/>
        <v>36</v>
      </c>
      <c r="G17" s="81">
        <f t="shared" si="2"/>
        <v>154</v>
      </c>
      <c r="H17" s="80">
        <v>34</v>
      </c>
      <c r="I17" s="80">
        <v>5</v>
      </c>
      <c r="J17" s="81">
        <f t="shared" si="3"/>
        <v>39</v>
      </c>
      <c r="K17" s="80">
        <v>29</v>
      </c>
      <c r="L17" s="80">
        <v>8</v>
      </c>
      <c r="M17" s="81">
        <f t="shared" si="4"/>
        <v>37</v>
      </c>
      <c r="N17" s="80">
        <v>16</v>
      </c>
      <c r="O17" s="80">
        <v>6</v>
      </c>
      <c r="P17" s="81">
        <f t="shared" si="5"/>
        <v>22</v>
      </c>
      <c r="Q17" s="80">
        <v>39</v>
      </c>
      <c r="R17" s="80">
        <v>17</v>
      </c>
      <c r="S17" s="81">
        <f t="shared" si="6"/>
        <v>56</v>
      </c>
      <c r="T17" s="80"/>
      <c r="U17" s="80"/>
      <c r="V17" s="81">
        <f t="shared" si="7"/>
        <v>0</v>
      </c>
      <c r="W17" s="80"/>
      <c r="X17" s="80"/>
      <c r="Y17" s="81">
        <f t="shared" si="8"/>
        <v>0</v>
      </c>
      <c r="Z17" s="80"/>
      <c r="AA17" s="80"/>
      <c r="AB17" s="82">
        <f t="shared" si="9"/>
        <v>0</v>
      </c>
    </row>
    <row r="18" spans="1:28" x14ac:dyDescent="0.2">
      <c r="A18" s="51"/>
      <c r="B18" s="51"/>
      <c r="C18" s="78"/>
      <c r="D18" s="79" t="s">
        <v>434</v>
      </c>
      <c r="E18" s="80">
        <f t="shared" si="0"/>
        <v>65</v>
      </c>
      <c r="F18" s="80">
        <f t="shared" si="1"/>
        <v>72</v>
      </c>
      <c r="G18" s="81">
        <f t="shared" si="2"/>
        <v>137</v>
      </c>
      <c r="H18" s="80">
        <v>5</v>
      </c>
      <c r="I18" s="80">
        <v>15</v>
      </c>
      <c r="J18" s="81">
        <f t="shared" si="3"/>
        <v>20</v>
      </c>
      <c r="K18" s="80">
        <v>21</v>
      </c>
      <c r="L18" s="80">
        <v>12</v>
      </c>
      <c r="M18" s="81">
        <f t="shared" si="4"/>
        <v>33</v>
      </c>
      <c r="N18" s="80">
        <v>14</v>
      </c>
      <c r="O18" s="80">
        <v>13</v>
      </c>
      <c r="P18" s="81">
        <f t="shared" si="5"/>
        <v>27</v>
      </c>
      <c r="Q18" s="80">
        <v>24</v>
      </c>
      <c r="R18" s="80">
        <v>32</v>
      </c>
      <c r="S18" s="81">
        <f t="shared" si="6"/>
        <v>56</v>
      </c>
      <c r="T18" s="80"/>
      <c r="U18" s="80"/>
      <c r="V18" s="81">
        <f t="shared" si="7"/>
        <v>0</v>
      </c>
      <c r="W18" s="80"/>
      <c r="X18" s="80"/>
      <c r="Y18" s="81">
        <f t="shared" si="8"/>
        <v>0</v>
      </c>
      <c r="Z18" s="80">
        <v>1</v>
      </c>
      <c r="AA18" s="80"/>
      <c r="AB18" s="82">
        <f t="shared" si="9"/>
        <v>1</v>
      </c>
    </row>
    <row r="19" spans="1:28" x14ac:dyDescent="0.2">
      <c r="A19" s="51"/>
      <c r="B19" s="51"/>
      <c r="C19" s="78"/>
      <c r="D19" s="79" t="s">
        <v>435</v>
      </c>
      <c r="E19" s="80">
        <f t="shared" si="0"/>
        <v>66</v>
      </c>
      <c r="F19" s="80">
        <f t="shared" si="1"/>
        <v>70</v>
      </c>
      <c r="G19" s="81">
        <f t="shared" si="2"/>
        <v>136</v>
      </c>
      <c r="H19" s="80">
        <v>23</v>
      </c>
      <c r="I19" s="80">
        <v>22</v>
      </c>
      <c r="J19" s="81">
        <f t="shared" si="3"/>
        <v>45</v>
      </c>
      <c r="K19" s="80">
        <v>13</v>
      </c>
      <c r="L19" s="80">
        <v>14</v>
      </c>
      <c r="M19" s="81">
        <f t="shared" si="4"/>
        <v>27</v>
      </c>
      <c r="N19" s="80">
        <v>12</v>
      </c>
      <c r="O19" s="80">
        <v>12</v>
      </c>
      <c r="P19" s="81">
        <f t="shared" si="5"/>
        <v>24</v>
      </c>
      <c r="Q19" s="80">
        <v>16</v>
      </c>
      <c r="R19" s="80">
        <v>20</v>
      </c>
      <c r="S19" s="81">
        <f t="shared" si="6"/>
        <v>36</v>
      </c>
      <c r="T19" s="80"/>
      <c r="U19" s="80">
        <v>2</v>
      </c>
      <c r="V19" s="81">
        <f t="shared" si="7"/>
        <v>2</v>
      </c>
      <c r="W19" s="80"/>
      <c r="X19" s="80"/>
      <c r="Y19" s="81">
        <f t="shared" si="8"/>
        <v>0</v>
      </c>
      <c r="Z19" s="80">
        <v>2</v>
      </c>
      <c r="AA19" s="80"/>
      <c r="AB19" s="82">
        <f t="shared" si="9"/>
        <v>2</v>
      </c>
    </row>
    <row r="20" spans="1:28" x14ac:dyDescent="0.2">
      <c r="A20" s="51"/>
      <c r="B20" s="51"/>
      <c r="C20" s="78"/>
      <c r="D20" s="79" t="s">
        <v>436</v>
      </c>
      <c r="E20" s="80">
        <f t="shared" si="0"/>
        <v>13</v>
      </c>
      <c r="F20" s="80">
        <f t="shared" si="1"/>
        <v>23</v>
      </c>
      <c r="G20" s="81">
        <f t="shared" si="2"/>
        <v>36</v>
      </c>
      <c r="H20" s="80">
        <v>13</v>
      </c>
      <c r="I20" s="80">
        <v>21</v>
      </c>
      <c r="J20" s="81">
        <f t="shared" si="3"/>
        <v>34</v>
      </c>
      <c r="K20" s="80"/>
      <c r="L20" s="80">
        <v>2</v>
      </c>
      <c r="M20" s="81">
        <f t="shared" si="4"/>
        <v>2</v>
      </c>
      <c r="N20" s="80"/>
      <c r="O20" s="80"/>
      <c r="P20" s="81">
        <f t="shared" si="5"/>
        <v>0</v>
      </c>
      <c r="Q20" s="80"/>
      <c r="R20" s="80"/>
      <c r="S20" s="81">
        <f t="shared" si="6"/>
        <v>0</v>
      </c>
      <c r="T20" s="80"/>
      <c r="U20" s="80"/>
      <c r="V20" s="81">
        <f t="shared" si="7"/>
        <v>0</v>
      </c>
      <c r="W20" s="80"/>
      <c r="X20" s="80"/>
      <c r="Y20" s="81">
        <f t="shared" si="8"/>
        <v>0</v>
      </c>
      <c r="Z20" s="80"/>
      <c r="AA20" s="80"/>
      <c r="AB20" s="82">
        <f t="shared" si="9"/>
        <v>0</v>
      </c>
    </row>
    <row r="21" spans="1:28" x14ac:dyDescent="0.2">
      <c r="A21" s="51"/>
      <c r="B21" s="51"/>
      <c r="C21" s="78"/>
      <c r="D21" s="79" t="s">
        <v>437</v>
      </c>
      <c r="E21" s="80">
        <f t="shared" si="0"/>
        <v>12</v>
      </c>
      <c r="F21" s="80">
        <f t="shared" si="1"/>
        <v>15</v>
      </c>
      <c r="G21" s="81">
        <f t="shared" si="2"/>
        <v>27</v>
      </c>
      <c r="H21" s="80">
        <v>12</v>
      </c>
      <c r="I21" s="80">
        <v>15</v>
      </c>
      <c r="J21" s="81">
        <f t="shared" si="3"/>
        <v>27</v>
      </c>
      <c r="K21" s="80"/>
      <c r="L21" s="80"/>
      <c r="M21" s="81">
        <f t="shared" si="4"/>
        <v>0</v>
      </c>
      <c r="N21" s="80"/>
      <c r="O21" s="80"/>
      <c r="P21" s="81">
        <f t="shared" si="5"/>
        <v>0</v>
      </c>
      <c r="Q21" s="80"/>
      <c r="R21" s="80"/>
      <c r="S21" s="81">
        <f t="shared" si="6"/>
        <v>0</v>
      </c>
      <c r="T21" s="80"/>
      <c r="U21" s="80"/>
      <c r="V21" s="81">
        <f t="shared" si="7"/>
        <v>0</v>
      </c>
      <c r="W21" s="80"/>
      <c r="X21" s="80"/>
      <c r="Y21" s="81">
        <f t="shared" si="8"/>
        <v>0</v>
      </c>
      <c r="Z21" s="80"/>
      <c r="AA21" s="80"/>
      <c r="AB21" s="82">
        <f t="shared" si="9"/>
        <v>0</v>
      </c>
    </row>
    <row r="22" spans="1:28" x14ac:dyDescent="0.2">
      <c r="A22" s="51"/>
      <c r="B22" s="51"/>
      <c r="C22" s="78"/>
      <c r="D22" s="79" t="s">
        <v>438</v>
      </c>
      <c r="E22" s="80">
        <f t="shared" si="0"/>
        <v>7</v>
      </c>
      <c r="F22" s="80">
        <f t="shared" si="1"/>
        <v>43</v>
      </c>
      <c r="G22" s="81">
        <f t="shared" si="2"/>
        <v>50</v>
      </c>
      <c r="H22" s="80">
        <v>4</v>
      </c>
      <c r="I22" s="80">
        <v>19</v>
      </c>
      <c r="J22" s="81">
        <f t="shared" si="3"/>
        <v>23</v>
      </c>
      <c r="K22" s="80">
        <v>3</v>
      </c>
      <c r="L22" s="80">
        <v>19</v>
      </c>
      <c r="M22" s="81">
        <f t="shared" si="4"/>
        <v>22</v>
      </c>
      <c r="N22" s="80"/>
      <c r="O22" s="80">
        <v>4</v>
      </c>
      <c r="P22" s="81">
        <f t="shared" si="5"/>
        <v>4</v>
      </c>
      <c r="Q22" s="80"/>
      <c r="R22" s="80">
        <v>1</v>
      </c>
      <c r="S22" s="81">
        <f t="shared" si="6"/>
        <v>1</v>
      </c>
      <c r="T22" s="80"/>
      <c r="U22" s="80"/>
      <c r="V22" s="81">
        <f t="shared" si="7"/>
        <v>0</v>
      </c>
      <c r="W22" s="80"/>
      <c r="X22" s="80"/>
      <c r="Y22" s="81">
        <f t="shared" si="8"/>
        <v>0</v>
      </c>
      <c r="Z22" s="80"/>
      <c r="AA22" s="80"/>
      <c r="AB22" s="82">
        <f t="shared" si="9"/>
        <v>0</v>
      </c>
    </row>
    <row r="23" spans="1:28" ht="13.5" thickBot="1" x14ac:dyDescent="0.25">
      <c r="A23" s="51"/>
      <c r="B23" s="51"/>
      <c r="C23" s="78"/>
      <c r="D23" s="79" t="s">
        <v>289</v>
      </c>
      <c r="E23" s="80">
        <f t="shared" si="0"/>
        <v>67</v>
      </c>
      <c r="F23" s="80">
        <f t="shared" si="1"/>
        <v>51</v>
      </c>
      <c r="G23" s="81">
        <f t="shared" si="2"/>
        <v>118</v>
      </c>
      <c r="H23" s="80">
        <v>6</v>
      </c>
      <c r="I23" s="80">
        <v>5</v>
      </c>
      <c r="J23" s="81">
        <f t="shared" si="3"/>
        <v>11</v>
      </c>
      <c r="K23" s="80"/>
      <c r="L23" s="80">
        <v>1</v>
      </c>
      <c r="M23" s="81">
        <f t="shared" si="4"/>
        <v>1</v>
      </c>
      <c r="N23" s="80">
        <v>1</v>
      </c>
      <c r="O23" s="80">
        <v>1</v>
      </c>
      <c r="P23" s="81">
        <f t="shared" si="5"/>
        <v>2</v>
      </c>
      <c r="Q23" s="80">
        <v>2</v>
      </c>
      <c r="R23" s="80">
        <v>6</v>
      </c>
      <c r="S23" s="81">
        <f t="shared" si="6"/>
        <v>8</v>
      </c>
      <c r="T23" s="80">
        <v>30</v>
      </c>
      <c r="U23" s="80">
        <v>18</v>
      </c>
      <c r="V23" s="81">
        <f t="shared" si="7"/>
        <v>48</v>
      </c>
      <c r="W23" s="80">
        <v>28</v>
      </c>
      <c r="X23" s="80">
        <v>20</v>
      </c>
      <c r="Y23" s="81">
        <f t="shared" si="8"/>
        <v>48</v>
      </c>
      <c r="Z23" s="80"/>
      <c r="AA23" s="80"/>
      <c r="AB23" s="82">
        <f t="shared" si="9"/>
        <v>0</v>
      </c>
    </row>
    <row r="24" spans="1:28" x14ac:dyDescent="0.2">
      <c r="B24" s="85" t="s">
        <v>439</v>
      </c>
      <c r="C24" s="86"/>
      <c r="D24" s="115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9"/>
    </row>
    <row r="25" spans="1:28" x14ac:dyDescent="0.2">
      <c r="B25" s="90" t="s">
        <v>38</v>
      </c>
      <c r="C25" s="91"/>
      <c r="D25" s="116"/>
      <c r="E25" s="93">
        <f t="shared" ref="E25:E65" si="10">H25+K25+N25+Q25+T25+W25+Z25</f>
        <v>1052</v>
      </c>
      <c r="F25" s="93">
        <f t="shared" ref="F25:F65" si="11">I25+L25+O25+R25+U25+X25+AA25</f>
        <v>1150</v>
      </c>
      <c r="G25" s="93">
        <f t="shared" ref="G25:G65" si="12">SUM(E25:F25)</f>
        <v>2202</v>
      </c>
      <c r="H25" s="93">
        <v>225</v>
      </c>
      <c r="I25" s="93">
        <v>315</v>
      </c>
      <c r="J25" s="93">
        <v>540</v>
      </c>
      <c r="K25" s="93">
        <v>258</v>
      </c>
      <c r="L25" s="93">
        <v>302</v>
      </c>
      <c r="M25" s="93">
        <v>560</v>
      </c>
      <c r="N25" s="93">
        <v>208</v>
      </c>
      <c r="O25" s="93">
        <v>196</v>
      </c>
      <c r="P25" s="93">
        <v>404</v>
      </c>
      <c r="Q25" s="93">
        <v>347</v>
      </c>
      <c r="R25" s="93">
        <v>322</v>
      </c>
      <c r="S25" s="93">
        <v>669</v>
      </c>
      <c r="T25" s="93">
        <v>11</v>
      </c>
      <c r="U25" s="93">
        <v>12</v>
      </c>
      <c r="V25" s="93">
        <v>23</v>
      </c>
      <c r="W25" s="93"/>
      <c r="X25" s="93"/>
      <c r="Y25" s="93"/>
      <c r="Z25" s="93">
        <v>3</v>
      </c>
      <c r="AA25" s="93">
        <v>3</v>
      </c>
      <c r="AB25" s="94">
        <v>6</v>
      </c>
    </row>
    <row r="26" spans="1:28" x14ac:dyDescent="0.2">
      <c r="B26" s="95" t="s">
        <v>51</v>
      </c>
      <c r="C26" s="96"/>
      <c r="D26" s="117"/>
      <c r="E26" s="98">
        <f t="shared" si="10"/>
        <v>1052</v>
      </c>
      <c r="F26" s="98">
        <f t="shared" si="11"/>
        <v>1150</v>
      </c>
      <c r="G26" s="98">
        <f t="shared" si="12"/>
        <v>2202</v>
      </c>
      <c r="H26" s="98">
        <v>225</v>
      </c>
      <c r="I26" s="98">
        <v>315</v>
      </c>
      <c r="J26" s="98">
        <v>540</v>
      </c>
      <c r="K26" s="98">
        <v>258</v>
      </c>
      <c r="L26" s="98">
        <v>302</v>
      </c>
      <c r="M26" s="98">
        <v>560</v>
      </c>
      <c r="N26" s="98">
        <v>208</v>
      </c>
      <c r="O26" s="98">
        <v>196</v>
      </c>
      <c r="P26" s="98">
        <v>404</v>
      </c>
      <c r="Q26" s="98">
        <v>347</v>
      </c>
      <c r="R26" s="98">
        <v>322</v>
      </c>
      <c r="S26" s="98">
        <v>669</v>
      </c>
      <c r="T26" s="98">
        <v>11</v>
      </c>
      <c r="U26" s="98">
        <v>12</v>
      </c>
      <c r="V26" s="98">
        <v>23</v>
      </c>
      <c r="W26" s="98"/>
      <c r="X26" s="98"/>
      <c r="Y26" s="98"/>
      <c r="Z26" s="98">
        <v>3</v>
      </c>
      <c r="AA26" s="98">
        <v>3</v>
      </c>
      <c r="AB26" s="99">
        <v>6</v>
      </c>
    </row>
    <row r="27" spans="1:28" x14ac:dyDescent="0.2">
      <c r="B27" s="100">
        <v>52.010100000000001</v>
      </c>
      <c r="C27" s="91" t="s">
        <v>55</v>
      </c>
      <c r="D27" s="97" t="s">
        <v>440</v>
      </c>
      <c r="E27" s="101">
        <f t="shared" si="10"/>
        <v>83</v>
      </c>
      <c r="F27" s="101">
        <f t="shared" si="11"/>
        <v>79</v>
      </c>
      <c r="G27" s="101">
        <f t="shared" si="12"/>
        <v>162</v>
      </c>
      <c r="H27" s="98">
        <v>33</v>
      </c>
      <c r="I27" s="98">
        <v>27</v>
      </c>
      <c r="J27" s="98">
        <v>60</v>
      </c>
      <c r="K27" s="98">
        <v>33</v>
      </c>
      <c r="L27" s="98">
        <v>31</v>
      </c>
      <c r="M27" s="98">
        <v>64</v>
      </c>
      <c r="N27" s="98">
        <v>11</v>
      </c>
      <c r="O27" s="98">
        <v>11</v>
      </c>
      <c r="P27" s="98">
        <v>22</v>
      </c>
      <c r="Q27" s="98">
        <v>6</v>
      </c>
      <c r="R27" s="98">
        <v>9</v>
      </c>
      <c r="S27" s="98">
        <v>15</v>
      </c>
      <c r="T27" s="98"/>
      <c r="U27" s="98"/>
      <c r="V27" s="98"/>
      <c r="W27" s="98"/>
      <c r="X27" s="98"/>
      <c r="Y27" s="98"/>
      <c r="Z27" s="98"/>
      <c r="AA27" s="98">
        <v>1</v>
      </c>
      <c r="AB27" s="99">
        <v>1</v>
      </c>
    </row>
    <row r="28" spans="1:28" x14ac:dyDescent="0.2">
      <c r="B28" s="100">
        <v>52.020400000000002</v>
      </c>
      <c r="C28" s="91" t="s">
        <v>311</v>
      </c>
      <c r="D28" s="97" t="s">
        <v>312</v>
      </c>
      <c r="E28" s="101">
        <f t="shared" si="10"/>
        <v>72</v>
      </c>
      <c r="F28" s="101">
        <f t="shared" si="11"/>
        <v>29</v>
      </c>
      <c r="G28" s="101">
        <f t="shared" si="12"/>
        <v>101</v>
      </c>
      <c r="H28" s="98">
        <v>15</v>
      </c>
      <c r="I28" s="98">
        <v>7</v>
      </c>
      <c r="J28" s="98">
        <v>22</v>
      </c>
      <c r="K28" s="98">
        <v>22</v>
      </c>
      <c r="L28" s="98">
        <v>16</v>
      </c>
      <c r="M28" s="98">
        <v>38</v>
      </c>
      <c r="N28" s="98">
        <v>19</v>
      </c>
      <c r="O28" s="98">
        <v>6</v>
      </c>
      <c r="P28" s="98">
        <v>25</v>
      </c>
      <c r="Q28" s="98">
        <v>16</v>
      </c>
      <c r="R28" s="98"/>
      <c r="S28" s="98">
        <v>16</v>
      </c>
      <c r="T28" s="98"/>
      <c r="U28" s="98"/>
      <c r="V28" s="98"/>
      <c r="W28" s="98"/>
      <c r="X28" s="98"/>
      <c r="Y28" s="98"/>
      <c r="Z28" s="98"/>
      <c r="AA28" s="98"/>
      <c r="AB28" s="99"/>
    </row>
    <row r="29" spans="1:28" x14ac:dyDescent="0.2">
      <c r="B29" s="100">
        <v>52.020499999999998</v>
      </c>
      <c r="C29" s="91" t="s">
        <v>353</v>
      </c>
      <c r="D29" s="97" t="s">
        <v>354</v>
      </c>
      <c r="E29" s="101">
        <f t="shared" si="10"/>
        <v>0</v>
      </c>
      <c r="F29" s="101">
        <f t="shared" si="11"/>
        <v>1</v>
      </c>
      <c r="G29" s="101">
        <f t="shared" si="12"/>
        <v>1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>
        <v>1</v>
      </c>
      <c r="S29" s="98">
        <v>1</v>
      </c>
      <c r="T29" s="98"/>
      <c r="U29" s="98"/>
      <c r="V29" s="98"/>
      <c r="W29" s="98"/>
      <c r="X29" s="98"/>
      <c r="Y29" s="98"/>
      <c r="Z29" s="98"/>
      <c r="AA29" s="98"/>
      <c r="AB29" s="99"/>
    </row>
    <row r="30" spans="1:28" x14ac:dyDescent="0.2">
      <c r="B30" s="102"/>
      <c r="C30" s="91" t="s">
        <v>57</v>
      </c>
      <c r="D30" s="97" t="s">
        <v>58</v>
      </c>
      <c r="E30" s="101">
        <f t="shared" si="10"/>
        <v>34</v>
      </c>
      <c r="F30" s="101">
        <f t="shared" si="11"/>
        <v>52</v>
      </c>
      <c r="G30" s="101">
        <f t="shared" si="12"/>
        <v>86</v>
      </c>
      <c r="H30" s="98">
        <v>10</v>
      </c>
      <c r="I30" s="98">
        <v>18</v>
      </c>
      <c r="J30" s="98">
        <v>28</v>
      </c>
      <c r="K30" s="98">
        <v>7</v>
      </c>
      <c r="L30" s="98">
        <v>16</v>
      </c>
      <c r="M30" s="98">
        <v>23</v>
      </c>
      <c r="N30" s="98">
        <v>8</v>
      </c>
      <c r="O30" s="98">
        <v>7</v>
      </c>
      <c r="P30" s="98">
        <v>15</v>
      </c>
      <c r="Q30" s="98">
        <v>9</v>
      </c>
      <c r="R30" s="98">
        <v>11</v>
      </c>
      <c r="S30" s="98">
        <v>20</v>
      </c>
      <c r="T30" s="98"/>
      <c r="U30" s="98"/>
      <c r="V30" s="98"/>
      <c r="W30" s="98"/>
      <c r="X30" s="98"/>
      <c r="Y30" s="98"/>
      <c r="Z30" s="98"/>
      <c r="AA30" s="98"/>
      <c r="AB30" s="99"/>
    </row>
    <row r="31" spans="1:28" x14ac:dyDescent="0.2">
      <c r="B31" s="100">
        <v>52.030099999999997</v>
      </c>
      <c r="C31" s="91" t="s">
        <v>59</v>
      </c>
      <c r="D31" s="97" t="s">
        <v>60</v>
      </c>
      <c r="E31" s="101">
        <f t="shared" si="10"/>
        <v>317</v>
      </c>
      <c r="F31" s="101">
        <f t="shared" si="11"/>
        <v>405</v>
      </c>
      <c r="G31" s="101">
        <f t="shared" si="12"/>
        <v>722</v>
      </c>
      <c r="H31" s="98">
        <v>75</v>
      </c>
      <c r="I31" s="98">
        <v>108</v>
      </c>
      <c r="J31" s="98">
        <v>183</v>
      </c>
      <c r="K31" s="98">
        <v>86</v>
      </c>
      <c r="L31" s="98">
        <v>110</v>
      </c>
      <c r="M31" s="98">
        <v>196</v>
      </c>
      <c r="N31" s="98">
        <v>50</v>
      </c>
      <c r="O31" s="98">
        <v>74</v>
      </c>
      <c r="P31" s="98">
        <v>124</v>
      </c>
      <c r="Q31" s="98">
        <v>99</v>
      </c>
      <c r="R31" s="98">
        <v>105</v>
      </c>
      <c r="S31" s="98">
        <v>204</v>
      </c>
      <c r="T31" s="98">
        <v>6</v>
      </c>
      <c r="U31" s="98">
        <v>8</v>
      </c>
      <c r="V31" s="98">
        <v>14</v>
      </c>
      <c r="W31" s="98"/>
      <c r="X31" s="98"/>
      <c r="Y31" s="98"/>
      <c r="Z31" s="98">
        <v>1</v>
      </c>
      <c r="AA31" s="98"/>
      <c r="AB31" s="99">
        <v>1</v>
      </c>
    </row>
    <row r="32" spans="1:28" x14ac:dyDescent="0.2">
      <c r="B32" s="100">
        <v>52.040199999999999</v>
      </c>
      <c r="C32" s="91" t="s">
        <v>61</v>
      </c>
      <c r="D32" s="97" t="s">
        <v>62</v>
      </c>
      <c r="E32" s="101">
        <f t="shared" si="10"/>
        <v>10</v>
      </c>
      <c r="F32" s="101">
        <f t="shared" si="11"/>
        <v>4</v>
      </c>
      <c r="G32" s="101">
        <f t="shared" si="12"/>
        <v>14</v>
      </c>
      <c r="H32" s="98"/>
      <c r="I32" s="98"/>
      <c r="J32" s="98"/>
      <c r="K32" s="98"/>
      <c r="L32" s="98">
        <v>1</v>
      </c>
      <c r="M32" s="98">
        <v>1</v>
      </c>
      <c r="N32" s="98">
        <v>2</v>
      </c>
      <c r="O32" s="98">
        <v>1</v>
      </c>
      <c r="P32" s="98">
        <v>3</v>
      </c>
      <c r="Q32" s="98">
        <v>8</v>
      </c>
      <c r="R32" s="98">
        <v>2</v>
      </c>
      <c r="S32" s="98">
        <v>10</v>
      </c>
      <c r="T32" s="98"/>
      <c r="U32" s="98"/>
      <c r="V32" s="98"/>
      <c r="W32" s="98"/>
      <c r="X32" s="98"/>
      <c r="Y32" s="98"/>
      <c r="Z32" s="98"/>
      <c r="AA32" s="98"/>
      <c r="AB32" s="99"/>
    </row>
    <row r="33" spans="2:28" x14ac:dyDescent="0.2">
      <c r="B33" s="100">
        <v>52.060099999999998</v>
      </c>
      <c r="C33" s="91" t="s">
        <v>63</v>
      </c>
      <c r="D33" s="97" t="s">
        <v>441</v>
      </c>
      <c r="E33" s="101">
        <f t="shared" si="10"/>
        <v>20</v>
      </c>
      <c r="F33" s="101">
        <f t="shared" si="11"/>
        <v>45</v>
      </c>
      <c r="G33" s="101">
        <f t="shared" si="12"/>
        <v>65</v>
      </c>
      <c r="H33" s="98">
        <v>9</v>
      </c>
      <c r="I33" s="98">
        <v>17</v>
      </c>
      <c r="J33" s="98">
        <v>26</v>
      </c>
      <c r="K33" s="98">
        <v>6</v>
      </c>
      <c r="L33" s="98">
        <v>12</v>
      </c>
      <c r="M33" s="98">
        <v>18</v>
      </c>
      <c r="N33" s="98">
        <v>2</v>
      </c>
      <c r="O33" s="98">
        <v>6</v>
      </c>
      <c r="P33" s="98">
        <v>8</v>
      </c>
      <c r="Q33" s="98">
        <v>3</v>
      </c>
      <c r="R33" s="98">
        <v>10</v>
      </c>
      <c r="S33" s="98">
        <v>13</v>
      </c>
      <c r="T33" s="98"/>
      <c r="U33" s="98"/>
      <c r="V33" s="98"/>
      <c r="W33" s="98"/>
      <c r="X33" s="98"/>
      <c r="Y33" s="98"/>
      <c r="Z33" s="98"/>
      <c r="AA33" s="98"/>
      <c r="AB33" s="99"/>
    </row>
    <row r="34" spans="2:28" x14ac:dyDescent="0.2">
      <c r="B34" s="100">
        <v>52.080100000000002</v>
      </c>
      <c r="C34" s="91" t="s">
        <v>65</v>
      </c>
      <c r="D34" s="97" t="s">
        <v>66</v>
      </c>
      <c r="E34" s="101">
        <f t="shared" si="10"/>
        <v>87</v>
      </c>
      <c r="F34" s="101">
        <f t="shared" si="11"/>
        <v>183</v>
      </c>
      <c r="G34" s="101">
        <f t="shared" si="12"/>
        <v>270</v>
      </c>
      <c r="H34" s="98">
        <v>18</v>
      </c>
      <c r="I34" s="98">
        <v>46</v>
      </c>
      <c r="J34" s="98">
        <v>64</v>
      </c>
      <c r="K34" s="98">
        <v>17</v>
      </c>
      <c r="L34" s="98">
        <v>45</v>
      </c>
      <c r="M34" s="98">
        <v>62</v>
      </c>
      <c r="N34" s="98">
        <v>19</v>
      </c>
      <c r="O34" s="98">
        <v>31</v>
      </c>
      <c r="P34" s="98">
        <v>50</v>
      </c>
      <c r="Q34" s="98">
        <v>32</v>
      </c>
      <c r="R34" s="98">
        <v>60</v>
      </c>
      <c r="S34" s="98">
        <v>92</v>
      </c>
      <c r="T34" s="98">
        <v>1</v>
      </c>
      <c r="U34" s="98"/>
      <c r="V34" s="98">
        <v>1</v>
      </c>
      <c r="W34" s="98"/>
      <c r="X34" s="98"/>
      <c r="Y34" s="98"/>
      <c r="Z34" s="98"/>
      <c r="AA34" s="98">
        <v>1</v>
      </c>
      <c r="AB34" s="99">
        <v>1</v>
      </c>
    </row>
    <row r="35" spans="2:28" x14ac:dyDescent="0.2">
      <c r="B35" s="100">
        <v>52.100099999999998</v>
      </c>
      <c r="C35" s="91" t="s">
        <v>67</v>
      </c>
      <c r="D35" s="97" t="s">
        <v>68</v>
      </c>
      <c r="E35" s="101">
        <f t="shared" si="10"/>
        <v>139</v>
      </c>
      <c r="F35" s="101">
        <f t="shared" si="11"/>
        <v>55</v>
      </c>
      <c r="G35" s="101">
        <f t="shared" si="12"/>
        <v>194</v>
      </c>
      <c r="H35" s="98">
        <v>22</v>
      </c>
      <c r="I35" s="98">
        <v>13</v>
      </c>
      <c r="J35" s="98">
        <v>35</v>
      </c>
      <c r="K35" s="98">
        <v>34</v>
      </c>
      <c r="L35" s="98">
        <v>9</v>
      </c>
      <c r="M35" s="98">
        <v>43</v>
      </c>
      <c r="N35" s="98">
        <v>25</v>
      </c>
      <c r="O35" s="98">
        <v>10</v>
      </c>
      <c r="P35" s="98">
        <v>35</v>
      </c>
      <c r="Q35" s="98">
        <v>56</v>
      </c>
      <c r="R35" s="98">
        <v>23</v>
      </c>
      <c r="S35" s="98">
        <v>79</v>
      </c>
      <c r="T35" s="98">
        <v>2</v>
      </c>
      <c r="U35" s="98"/>
      <c r="V35" s="98">
        <v>2</v>
      </c>
      <c r="W35" s="98"/>
      <c r="X35" s="98"/>
      <c r="Y35" s="98"/>
      <c r="Z35" s="98"/>
      <c r="AA35" s="98"/>
      <c r="AB35" s="99"/>
    </row>
    <row r="36" spans="2:28" x14ac:dyDescent="0.2">
      <c r="B36" s="102"/>
      <c r="C36" s="91" t="s">
        <v>356</v>
      </c>
      <c r="D36" s="97" t="s">
        <v>357</v>
      </c>
      <c r="E36" s="101">
        <f t="shared" si="10"/>
        <v>1</v>
      </c>
      <c r="F36" s="101">
        <f t="shared" si="11"/>
        <v>1</v>
      </c>
      <c r="G36" s="101">
        <f t="shared" si="12"/>
        <v>2</v>
      </c>
      <c r="H36" s="98"/>
      <c r="I36" s="98"/>
      <c r="J36" s="98"/>
      <c r="K36" s="98"/>
      <c r="L36" s="98"/>
      <c r="M36" s="98"/>
      <c r="N36" s="98"/>
      <c r="O36" s="98"/>
      <c r="P36" s="98"/>
      <c r="Q36" s="98">
        <v>1</v>
      </c>
      <c r="R36" s="98">
        <v>1</v>
      </c>
      <c r="S36" s="98">
        <v>2</v>
      </c>
      <c r="T36" s="98"/>
      <c r="U36" s="98"/>
      <c r="V36" s="98"/>
      <c r="W36" s="98"/>
      <c r="X36" s="98"/>
      <c r="Y36" s="98"/>
      <c r="Z36" s="98"/>
      <c r="AA36" s="98"/>
      <c r="AB36" s="99"/>
    </row>
    <row r="37" spans="2:28" x14ac:dyDescent="0.2">
      <c r="B37" s="100">
        <v>52.120100000000001</v>
      </c>
      <c r="C37" s="91" t="s">
        <v>69</v>
      </c>
      <c r="D37" s="97" t="s">
        <v>70</v>
      </c>
      <c r="E37" s="101">
        <f t="shared" si="10"/>
        <v>26</v>
      </c>
      <c r="F37" s="101">
        <f t="shared" si="11"/>
        <v>135</v>
      </c>
      <c r="G37" s="101">
        <f t="shared" si="12"/>
        <v>161</v>
      </c>
      <c r="H37" s="98">
        <v>6</v>
      </c>
      <c r="I37" s="98">
        <v>39</v>
      </c>
      <c r="J37" s="98">
        <v>45</v>
      </c>
      <c r="K37" s="98">
        <v>1</v>
      </c>
      <c r="L37" s="98">
        <v>29</v>
      </c>
      <c r="M37" s="98">
        <v>30</v>
      </c>
      <c r="N37" s="98">
        <v>4</v>
      </c>
      <c r="O37" s="98">
        <v>19</v>
      </c>
      <c r="P37" s="98">
        <v>23</v>
      </c>
      <c r="Q37" s="98">
        <v>14</v>
      </c>
      <c r="R37" s="98">
        <v>44</v>
      </c>
      <c r="S37" s="98">
        <v>58</v>
      </c>
      <c r="T37" s="98">
        <v>1</v>
      </c>
      <c r="U37" s="98">
        <v>4</v>
      </c>
      <c r="V37" s="98">
        <v>5</v>
      </c>
      <c r="W37" s="98"/>
      <c r="X37" s="98"/>
      <c r="Y37" s="98"/>
      <c r="Z37" s="98"/>
      <c r="AA37" s="98"/>
      <c r="AB37" s="99"/>
    </row>
    <row r="38" spans="2:28" x14ac:dyDescent="0.2">
      <c r="B38" s="100">
        <v>52.130200000000002</v>
      </c>
      <c r="C38" s="91" t="s">
        <v>71</v>
      </c>
      <c r="D38" s="97" t="s">
        <v>72</v>
      </c>
      <c r="E38" s="101">
        <f t="shared" si="10"/>
        <v>1</v>
      </c>
      <c r="F38" s="101">
        <f t="shared" si="11"/>
        <v>1</v>
      </c>
      <c r="G38" s="101">
        <f t="shared" si="12"/>
        <v>2</v>
      </c>
      <c r="H38" s="98"/>
      <c r="I38" s="98"/>
      <c r="J38" s="98"/>
      <c r="K38" s="98"/>
      <c r="L38" s="98"/>
      <c r="M38" s="98"/>
      <c r="N38" s="98"/>
      <c r="O38" s="98"/>
      <c r="P38" s="98"/>
      <c r="Q38" s="98">
        <v>1</v>
      </c>
      <c r="R38" s="98">
        <v>1</v>
      </c>
      <c r="S38" s="98">
        <v>2</v>
      </c>
      <c r="T38" s="98"/>
      <c r="U38" s="98"/>
      <c r="V38" s="98"/>
      <c r="W38" s="98"/>
      <c r="X38" s="98"/>
      <c r="Y38" s="98"/>
      <c r="Z38" s="98"/>
      <c r="AA38" s="98"/>
      <c r="AB38" s="99"/>
    </row>
    <row r="39" spans="2:28" x14ac:dyDescent="0.2">
      <c r="B39" s="102"/>
      <c r="C39" s="91" t="s">
        <v>313</v>
      </c>
      <c r="D39" s="97" t="s">
        <v>314</v>
      </c>
      <c r="E39" s="101">
        <f t="shared" si="10"/>
        <v>10</v>
      </c>
      <c r="F39" s="101">
        <f t="shared" si="11"/>
        <v>14</v>
      </c>
      <c r="G39" s="101">
        <f t="shared" si="12"/>
        <v>24</v>
      </c>
      <c r="H39" s="98">
        <v>2</v>
      </c>
      <c r="I39" s="98">
        <v>6</v>
      </c>
      <c r="J39" s="98">
        <v>8</v>
      </c>
      <c r="K39" s="98">
        <v>3</v>
      </c>
      <c r="L39" s="98">
        <v>3</v>
      </c>
      <c r="M39" s="98">
        <v>6</v>
      </c>
      <c r="N39" s="98">
        <v>1</v>
      </c>
      <c r="O39" s="98">
        <v>2</v>
      </c>
      <c r="P39" s="98">
        <v>3</v>
      </c>
      <c r="Q39" s="98">
        <v>3</v>
      </c>
      <c r="R39" s="98">
        <v>3</v>
      </c>
      <c r="S39" s="98">
        <v>6</v>
      </c>
      <c r="T39" s="98">
        <v>1</v>
      </c>
      <c r="U39" s="98"/>
      <c r="V39" s="98">
        <v>1</v>
      </c>
      <c r="W39" s="98"/>
      <c r="X39" s="98"/>
      <c r="Y39" s="98"/>
      <c r="Z39" s="98"/>
      <c r="AA39" s="98"/>
      <c r="AB39" s="99"/>
    </row>
    <row r="40" spans="2:28" x14ac:dyDescent="0.2">
      <c r="B40" s="100">
        <v>52.140099999999997</v>
      </c>
      <c r="C40" s="91" t="s">
        <v>73</v>
      </c>
      <c r="D40" s="97" t="s">
        <v>74</v>
      </c>
      <c r="E40" s="101">
        <f t="shared" si="10"/>
        <v>251</v>
      </c>
      <c r="F40" s="101">
        <f t="shared" si="11"/>
        <v>144</v>
      </c>
      <c r="G40" s="101">
        <f t="shared" si="12"/>
        <v>395</v>
      </c>
      <c r="H40" s="98">
        <v>35</v>
      </c>
      <c r="I40" s="98">
        <v>34</v>
      </c>
      <c r="J40" s="98">
        <v>69</v>
      </c>
      <c r="K40" s="98">
        <v>49</v>
      </c>
      <c r="L40" s="98">
        <v>29</v>
      </c>
      <c r="M40" s="98">
        <v>78</v>
      </c>
      <c r="N40" s="98">
        <v>67</v>
      </c>
      <c r="O40" s="98">
        <v>29</v>
      </c>
      <c r="P40" s="98">
        <v>96</v>
      </c>
      <c r="Q40" s="98">
        <v>99</v>
      </c>
      <c r="R40" s="98">
        <v>52</v>
      </c>
      <c r="S40" s="98">
        <v>151</v>
      </c>
      <c r="T40" s="98"/>
      <c r="U40" s="98"/>
      <c r="V40" s="98"/>
      <c r="W40" s="98"/>
      <c r="X40" s="98"/>
      <c r="Y40" s="98"/>
      <c r="Z40" s="98">
        <v>1</v>
      </c>
      <c r="AA40" s="98"/>
      <c r="AB40" s="99">
        <v>1</v>
      </c>
    </row>
    <row r="41" spans="2:28" x14ac:dyDescent="0.2">
      <c r="B41" s="102"/>
      <c r="C41" s="91" t="s">
        <v>361</v>
      </c>
      <c r="D41" s="97" t="s">
        <v>362</v>
      </c>
      <c r="E41" s="101">
        <f t="shared" si="10"/>
        <v>1</v>
      </c>
      <c r="F41" s="101">
        <f t="shared" si="11"/>
        <v>2</v>
      </c>
      <c r="G41" s="101">
        <f t="shared" si="12"/>
        <v>3</v>
      </c>
      <c r="H41" s="98"/>
      <c r="I41" s="98"/>
      <c r="J41" s="98"/>
      <c r="K41" s="98"/>
      <c r="L41" s="98">
        <v>1</v>
      </c>
      <c r="M41" s="98">
        <v>1</v>
      </c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>
        <v>1</v>
      </c>
      <c r="AA41" s="98">
        <v>1</v>
      </c>
      <c r="AB41" s="99">
        <v>2</v>
      </c>
    </row>
    <row r="42" spans="2:28" x14ac:dyDescent="0.2">
      <c r="B42" s="103" t="s">
        <v>442</v>
      </c>
      <c r="C42" s="104"/>
      <c r="D42" s="79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6"/>
    </row>
    <row r="43" spans="2:28" x14ac:dyDescent="0.2">
      <c r="B43" s="90" t="s">
        <v>38</v>
      </c>
      <c r="C43" s="91"/>
      <c r="D43" s="92"/>
      <c r="E43" s="93">
        <f t="shared" si="10"/>
        <v>187</v>
      </c>
      <c r="F43" s="93">
        <f t="shared" si="11"/>
        <v>105</v>
      </c>
      <c r="G43" s="93">
        <f t="shared" si="12"/>
        <v>292</v>
      </c>
      <c r="H43" s="93">
        <v>48</v>
      </c>
      <c r="I43" s="93">
        <v>20</v>
      </c>
      <c r="J43" s="93">
        <v>68</v>
      </c>
      <c r="K43" s="93">
        <v>51</v>
      </c>
      <c r="L43" s="93">
        <v>24</v>
      </c>
      <c r="M43" s="93">
        <v>75</v>
      </c>
      <c r="N43" s="93">
        <v>33</v>
      </c>
      <c r="O43" s="93">
        <v>25</v>
      </c>
      <c r="P43" s="93">
        <v>58</v>
      </c>
      <c r="Q43" s="93">
        <v>53</v>
      </c>
      <c r="R43" s="93">
        <v>33</v>
      </c>
      <c r="S43" s="93">
        <v>86</v>
      </c>
      <c r="T43" s="93">
        <v>1</v>
      </c>
      <c r="U43" s="93">
        <v>3</v>
      </c>
      <c r="V43" s="93">
        <v>4</v>
      </c>
      <c r="W43" s="93"/>
      <c r="X43" s="93"/>
      <c r="Y43" s="93"/>
      <c r="Z43" s="93">
        <v>1</v>
      </c>
      <c r="AA43" s="93"/>
      <c r="AB43" s="94">
        <v>1</v>
      </c>
    </row>
    <row r="44" spans="2:28" x14ac:dyDescent="0.2">
      <c r="B44" s="95" t="s">
        <v>51</v>
      </c>
      <c r="C44" s="96"/>
      <c r="D44" s="97"/>
      <c r="E44" s="98">
        <f t="shared" si="10"/>
        <v>187</v>
      </c>
      <c r="F44" s="98">
        <f t="shared" si="11"/>
        <v>105</v>
      </c>
      <c r="G44" s="98">
        <f t="shared" si="12"/>
        <v>292</v>
      </c>
      <c r="H44" s="98">
        <v>48</v>
      </c>
      <c r="I44" s="98">
        <v>20</v>
      </c>
      <c r="J44" s="98">
        <v>68</v>
      </c>
      <c r="K44" s="98">
        <v>51</v>
      </c>
      <c r="L44" s="98">
        <v>24</v>
      </c>
      <c r="M44" s="98">
        <v>75</v>
      </c>
      <c r="N44" s="98">
        <v>33</v>
      </c>
      <c r="O44" s="98">
        <v>25</v>
      </c>
      <c r="P44" s="98">
        <v>58</v>
      </c>
      <c r="Q44" s="98">
        <v>53</v>
      </c>
      <c r="R44" s="98">
        <v>33</v>
      </c>
      <c r="S44" s="98">
        <v>86</v>
      </c>
      <c r="T44" s="98">
        <v>1</v>
      </c>
      <c r="U44" s="98">
        <v>3</v>
      </c>
      <c r="V44" s="98">
        <v>4</v>
      </c>
      <c r="W44" s="98"/>
      <c r="X44" s="98"/>
      <c r="Y44" s="98"/>
      <c r="Z44" s="98">
        <v>1</v>
      </c>
      <c r="AA44" s="98"/>
      <c r="AB44" s="99">
        <v>1</v>
      </c>
    </row>
    <row r="45" spans="2:28" x14ac:dyDescent="0.2">
      <c r="B45" s="100">
        <v>4.0400999999999998</v>
      </c>
      <c r="C45" s="91" t="s">
        <v>76</v>
      </c>
      <c r="D45" s="97" t="s">
        <v>443</v>
      </c>
      <c r="E45" s="101">
        <f t="shared" si="10"/>
        <v>187</v>
      </c>
      <c r="F45" s="101">
        <f t="shared" si="11"/>
        <v>105</v>
      </c>
      <c r="G45" s="101">
        <f t="shared" si="12"/>
        <v>292</v>
      </c>
      <c r="H45" s="98">
        <v>48</v>
      </c>
      <c r="I45" s="98">
        <v>20</v>
      </c>
      <c r="J45" s="98">
        <v>68</v>
      </c>
      <c r="K45" s="98">
        <v>51</v>
      </c>
      <c r="L45" s="98">
        <v>24</v>
      </c>
      <c r="M45" s="98">
        <v>75</v>
      </c>
      <c r="N45" s="98">
        <v>33</v>
      </c>
      <c r="O45" s="98">
        <v>25</v>
      </c>
      <c r="P45" s="98">
        <v>58</v>
      </c>
      <c r="Q45" s="98">
        <v>53</v>
      </c>
      <c r="R45" s="98">
        <v>33</v>
      </c>
      <c r="S45" s="98">
        <v>86</v>
      </c>
      <c r="T45" s="98">
        <v>1</v>
      </c>
      <c r="U45" s="98">
        <v>3</v>
      </c>
      <c r="V45" s="98">
        <v>4</v>
      </c>
      <c r="W45" s="98"/>
      <c r="X45" s="98"/>
      <c r="Y45" s="98"/>
      <c r="Z45" s="98">
        <v>1</v>
      </c>
      <c r="AA45" s="98"/>
      <c r="AB45" s="99">
        <v>1</v>
      </c>
    </row>
    <row r="46" spans="2:28" x14ac:dyDescent="0.2">
      <c r="B46" s="103" t="s">
        <v>444</v>
      </c>
      <c r="C46" s="104"/>
      <c r="D46" s="79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6"/>
    </row>
    <row r="47" spans="2:28" x14ac:dyDescent="0.2">
      <c r="B47" s="90" t="s">
        <v>38</v>
      </c>
      <c r="C47" s="91"/>
      <c r="D47" s="92"/>
      <c r="E47" s="93">
        <f t="shared" si="10"/>
        <v>1584</v>
      </c>
      <c r="F47" s="93">
        <f t="shared" si="11"/>
        <v>968</v>
      </c>
      <c r="G47" s="93">
        <f t="shared" si="12"/>
        <v>2552</v>
      </c>
      <c r="H47" s="93">
        <v>426</v>
      </c>
      <c r="I47" s="93">
        <v>257</v>
      </c>
      <c r="J47" s="93">
        <v>683</v>
      </c>
      <c r="K47" s="93">
        <v>353</v>
      </c>
      <c r="L47" s="93">
        <v>225</v>
      </c>
      <c r="M47" s="93">
        <v>578</v>
      </c>
      <c r="N47" s="93">
        <v>270</v>
      </c>
      <c r="O47" s="93">
        <v>159</v>
      </c>
      <c r="P47" s="93">
        <v>429</v>
      </c>
      <c r="Q47" s="93">
        <v>518</v>
      </c>
      <c r="R47" s="93">
        <v>319</v>
      </c>
      <c r="S47" s="93">
        <v>837</v>
      </c>
      <c r="T47" s="93">
        <v>5</v>
      </c>
      <c r="U47" s="93">
        <v>4</v>
      </c>
      <c r="V47" s="93">
        <v>9</v>
      </c>
      <c r="W47" s="93"/>
      <c r="X47" s="93"/>
      <c r="Y47" s="93"/>
      <c r="Z47" s="93">
        <v>12</v>
      </c>
      <c r="AA47" s="93">
        <v>4</v>
      </c>
      <c r="AB47" s="94">
        <v>16</v>
      </c>
    </row>
    <row r="48" spans="2:28" x14ac:dyDescent="0.2">
      <c r="B48" s="95" t="s">
        <v>51</v>
      </c>
      <c r="C48" s="96"/>
      <c r="D48" s="97"/>
      <c r="E48" s="98">
        <f t="shared" si="10"/>
        <v>872</v>
      </c>
      <c r="F48" s="98">
        <f t="shared" si="11"/>
        <v>542</v>
      </c>
      <c r="G48" s="98">
        <f t="shared" si="12"/>
        <v>1414</v>
      </c>
      <c r="H48" s="98">
        <v>255</v>
      </c>
      <c r="I48" s="98">
        <v>148</v>
      </c>
      <c r="J48" s="98">
        <v>403</v>
      </c>
      <c r="K48" s="98">
        <v>189</v>
      </c>
      <c r="L48" s="98">
        <v>129</v>
      </c>
      <c r="M48" s="98">
        <v>318</v>
      </c>
      <c r="N48" s="98">
        <v>162</v>
      </c>
      <c r="O48" s="98">
        <v>87</v>
      </c>
      <c r="P48" s="98">
        <v>249</v>
      </c>
      <c r="Q48" s="98">
        <v>257</v>
      </c>
      <c r="R48" s="98">
        <v>173</v>
      </c>
      <c r="S48" s="98">
        <v>430</v>
      </c>
      <c r="T48" s="98">
        <v>4</v>
      </c>
      <c r="U48" s="98">
        <v>2</v>
      </c>
      <c r="V48" s="98">
        <v>6</v>
      </c>
      <c r="W48" s="98"/>
      <c r="X48" s="98"/>
      <c r="Y48" s="98"/>
      <c r="Z48" s="98">
        <v>5</v>
      </c>
      <c r="AA48" s="98">
        <v>3</v>
      </c>
      <c r="AB48" s="99">
        <v>8</v>
      </c>
    </row>
    <row r="49" spans="2:28" x14ac:dyDescent="0.2">
      <c r="B49" s="100">
        <v>3.0104000000000002</v>
      </c>
      <c r="C49" s="91" t="s">
        <v>79</v>
      </c>
      <c r="D49" s="97" t="s">
        <v>80</v>
      </c>
      <c r="E49" s="101">
        <f t="shared" si="10"/>
        <v>243</v>
      </c>
      <c r="F49" s="101">
        <f t="shared" si="11"/>
        <v>92</v>
      </c>
      <c r="G49" s="101">
        <f t="shared" si="12"/>
        <v>335</v>
      </c>
      <c r="H49" s="98">
        <v>93</v>
      </c>
      <c r="I49" s="98">
        <v>25</v>
      </c>
      <c r="J49" s="98">
        <v>118</v>
      </c>
      <c r="K49" s="98">
        <v>48</v>
      </c>
      <c r="L49" s="98">
        <v>22</v>
      </c>
      <c r="M49" s="98">
        <v>70</v>
      </c>
      <c r="N49" s="98">
        <v>39</v>
      </c>
      <c r="O49" s="98">
        <v>13</v>
      </c>
      <c r="P49" s="98">
        <v>52</v>
      </c>
      <c r="Q49" s="98">
        <v>62</v>
      </c>
      <c r="R49" s="98">
        <v>31</v>
      </c>
      <c r="S49" s="98">
        <v>93</v>
      </c>
      <c r="T49" s="98"/>
      <c r="U49" s="98"/>
      <c r="V49" s="98"/>
      <c r="W49" s="98"/>
      <c r="X49" s="98"/>
      <c r="Y49" s="98"/>
      <c r="Z49" s="98">
        <v>1</v>
      </c>
      <c r="AA49" s="98">
        <v>1</v>
      </c>
      <c r="AB49" s="99">
        <v>2</v>
      </c>
    </row>
    <row r="50" spans="2:28" x14ac:dyDescent="0.2">
      <c r="B50" s="100">
        <v>11.0701</v>
      </c>
      <c r="C50" s="91" t="s">
        <v>81</v>
      </c>
      <c r="D50" s="97" t="s">
        <v>82</v>
      </c>
      <c r="E50" s="101">
        <f t="shared" si="10"/>
        <v>33</v>
      </c>
      <c r="F50" s="101">
        <f t="shared" si="11"/>
        <v>106</v>
      </c>
      <c r="G50" s="101">
        <f t="shared" si="12"/>
        <v>139</v>
      </c>
      <c r="H50" s="98">
        <v>14</v>
      </c>
      <c r="I50" s="98">
        <v>30</v>
      </c>
      <c r="J50" s="98">
        <v>44</v>
      </c>
      <c r="K50" s="98">
        <v>7</v>
      </c>
      <c r="L50" s="98">
        <v>33</v>
      </c>
      <c r="M50" s="98">
        <v>40</v>
      </c>
      <c r="N50" s="98">
        <v>3</v>
      </c>
      <c r="O50" s="98">
        <v>19</v>
      </c>
      <c r="P50" s="98">
        <v>22</v>
      </c>
      <c r="Q50" s="98">
        <v>7</v>
      </c>
      <c r="R50" s="98">
        <v>21</v>
      </c>
      <c r="S50" s="98">
        <v>28</v>
      </c>
      <c r="T50" s="98">
        <v>1</v>
      </c>
      <c r="U50" s="98">
        <v>2</v>
      </c>
      <c r="V50" s="98">
        <v>3</v>
      </c>
      <c r="W50" s="98"/>
      <c r="X50" s="98"/>
      <c r="Y50" s="98"/>
      <c r="Z50" s="98">
        <v>1</v>
      </c>
      <c r="AA50" s="98">
        <v>1</v>
      </c>
      <c r="AB50" s="99">
        <v>2</v>
      </c>
    </row>
    <row r="51" spans="2:28" x14ac:dyDescent="0.2">
      <c r="B51" s="100">
        <v>30.180099999999999</v>
      </c>
      <c r="C51" s="91" t="s">
        <v>95</v>
      </c>
      <c r="D51" s="97" t="s">
        <v>96</v>
      </c>
      <c r="E51" s="101">
        <f t="shared" si="10"/>
        <v>169</v>
      </c>
      <c r="F51" s="101">
        <f t="shared" si="11"/>
        <v>77</v>
      </c>
      <c r="G51" s="101">
        <f t="shared" si="12"/>
        <v>246</v>
      </c>
      <c r="H51" s="98">
        <v>35</v>
      </c>
      <c r="I51" s="98">
        <v>22</v>
      </c>
      <c r="J51" s="98">
        <v>57</v>
      </c>
      <c r="K51" s="98">
        <v>43</v>
      </c>
      <c r="L51" s="98">
        <v>18</v>
      </c>
      <c r="M51" s="98">
        <v>61</v>
      </c>
      <c r="N51" s="98">
        <v>33</v>
      </c>
      <c r="O51" s="98">
        <v>12</v>
      </c>
      <c r="P51" s="98">
        <v>45</v>
      </c>
      <c r="Q51" s="98">
        <v>54</v>
      </c>
      <c r="R51" s="98">
        <v>25</v>
      </c>
      <c r="S51" s="98">
        <v>79</v>
      </c>
      <c r="T51" s="98">
        <v>1</v>
      </c>
      <c r="U51" s="98"/>
      <c r="V51" s="98">
        <v>1</v>
      </c>
      <c r="W51" s="98"/>
      <c r="X51" s="98"/>
      <c r="Y51" s="98"/>
      <c r="Z51" s="98">
        <v>3</v>
      </c>
      <c r="AA51" s="98"/>
      <c r="AB51" s="99">
        <v>3</v>
      </c>
    </row>
    <row r="52" spans="2:28" x14ac:dyDescent="0.2">
      <c r="B52" s="100">
        <v>40.0501</v>
      </c>
      <c r="C52" s="91" t="s">
        <v>99</v>
      </c>
      <c r="D52" s="97" t="s">
        <v>100</v>
      </c>
      <c r="E52" s="101">
        <f t="shared" si="10"/>
        <v>252</v>
      </c>
      <c r="F52" s="101">
        <f t="shared" si="11"/>
        <v>168</v>
      </c>
      <c r="G52" s="101">
        <f t="shared" si="12"/>
        <v>420</v>
      </c>
      <c r="H52" s="98">
        <v>66</v>
      </c>
      <c r="I52" s="98">
        <v>41</v>
      </c>
      <c r="J52" s="98">
        <v>107</v>
      </c>
      <c r="K52" s="98">
        <v>52</v>
      </c>
      <c r="L52" s="98">
        <v>33</v>
      </c>
      <c r="M52" s="98">
        <v>85</v>
      </c>
      <c r="N52" s="98">
        <v>52</v>
      </c>
      <c r="O52" s="98">
        <v>27</v>
      </c>
      <c r="P52" s="98">
        <v>79</v>
      </c>
      <c r="Q52" s="98">
        <v>81</v>
      </c>
      <c r="R52" s="98">
        <v>67</v>
      </c>
      <c r="S52" s="98">
        <v>148</v>
      </c>
      <c r="T52" s="98">
        <v>1</v>
      </c>
      <c r="U52" s="98"/>
      <c r="V52" s="98">
        <v>1</v>
      </c>
      <c r="W52" s="98"/>
      <c r="X52" s="98"/>
      <c r="Y52" s="98"/>
      <c r="Z52" s="98"/>
      <c r="AA52" s="98"/>
      <c r="AB52" s="99"/>
    </row>
    <row r="53" spans="2:28" x14ac:dyDescent="0.2">
      <c r="B53" s="100">
        <v>40.080100000000002</v>
      </c>
      <c r="C53" s="91" t="s">
        <v>101</v>
      </c>
      <c r="D53" s="97" t="s">
        <v>102</v>
      </c>
      <c r="E53" s="101">
        <f t="shared" si="10"/>
        <v>80</v>
      </c>
      <c r="F53" s="101">
        <f t="shared" si="11"/>
        <v>80</v>
      </c>
      <c r="G53" s="101">
        <f t="shared" si="12"/>
        <v>160</v>
      </c>
      <c r="H53" s="98">
        <v>27</v>
      </c>
      <c r="I53" s="98">
        <v>23</v>
      </c>
      <c r="J53" s="98">
        <v>50</v>
      </c>
      <c r="K53" s="98">
        <v>25</v>
      </c>
      <c r="L53" s="98">
        <v>21</v>
      </c>
      <c r="M53" s="98">
        <v>46</v>
      </c>
      <c r="N53" s="98">
        <v>18</v>
      </c>
      <c r="O53" s="98">
        <v>13</v>
      </c>
      <c r="P53" s="98">
        <v>31</v>
      </c>
      <c r="Q53" s="98">
        <v>10</v>
      </c>
      <c r="R53" s="98">
        <v>22</v>
      </c>
      <c r="S53" s="98">
        <v>32</v>
      </c>
      <c r="T53" s="98"/>
      <c r="U53" s="98"/>
      <c r="V53" s="98"/>
      <c r="W53" s="98"/>
      <c r="X53" s="98"/>
      <c r="Y53" s="98"/>
      <c r="Z53" s="98"/>
      <c r="AA53" s="98">
        <v>1</v>
      </c>
      <c r="AB53" s="99">
        <v>1</v>
      </c>
    </row>
    <row r="54" spans="2:28" x14ac:dyDescent="0.2">
      <c r="B54" s="100">
        <v>51.310099999999998</v>
      </c>
      <c r="C54" s="91" t="s">
        <v>83</v>
      </c>
      <c r="D54" s="97" t="s">
        <v>84</v>
      </c>
      <c r="E54" s="101">
        <f t="shared" si="10"/>
        <v>95</v>
      </c>
      <c r="F54" s="101">
        <f t="shared" si="11"/>
        <v>19</v>
      </c>
      <c r="G54" s="101">
        <f t="shared" si="12"/>
        <v>114</v>
      </c>
      <c r="H54" s="98">
        <v>20</v>
      </c>
      <c r="I54" s="98">
        <v>7</v>
      </c>
      <c r="J54" s="98">
        <v>27</v>
      </c>
      <c r="K54" s="98">
        <v>14</v>
      </c>
      <c r="L54" s="98">
        <v>2</v>
      </c>
      <c r="M54" s="98">
        <v>16</v>
      </c>
      <c r="N54" s="98">
        <v>17</v>
      </c>
      <c r="O54" s="98">
        <v>3</v>
      </c>
      <c r="P54" s="98">
        <v>20</v>
      </c>
      <c r="Q54" s="98">
        <v>43</v>
      </c>
      <c r="R54" s="98">
        <v>7</v>
      </c>
      <c r="S54" s="98">
        <v>50</v>
      </c>
      <c r="T54" s="98">
        <v>1</v>
      </c>
      <c r="U54" s="98"/>
      <c r="V54" s="98">
        <v>1</v>
      </c>
      <c r="W54" s="98"/>
      <c r="X54" s="98"/>
      <c r="Y54" s="98"/>
      <c r="Z54" s="98"/>
      <c r="AA54" s="98"/>
      <c r="AB54" s="99"/>
    </row>
    <row r="55" spans="2:28" x14ac:dyDescent="0.2">
      <c r="B55" s="95" t="s">
        <v>429</v>
      </c>
      <c r="C55" s="96"/>
      <c r="D55" s="97"/>
      <c r="E55" s="98">
        <f t="shared" si="10"/>
        <v>646</v>
      </c>
      <c r="F55" s="98">
        <f t="shared" si="11"/>
        <v>356</v>
      </c>
      <c r="G55" s="98">
        <f t="shared" si="12"/>
        <v>1002</v>
      </c>
      <c r="H55" s="98">
        <v>148</v>
      </c>
      <c r="I55" s="98">
        <v>87</v>
      </c>
      <c r="J55" s="98">
        <v>235</v>
      </c>
      <c r="K55" s="98">
        <v>151</v>
      </c>
      <c r="L55" s="98">
        <v>82</v>
      </c>
      <c r="M55" s="98">
        <v>233</v>
      </c>
      <c r="N55" s="98">
        <v>96</v>
      </c>
      <c r="O55" s="98">
        <v>60</v>
      </c>
      <c r="P55" s="98">
        <v>156</v>
      </c>
      <c r="Q55" s="98">
        <v>245</v>
      </c>
      <c r="R55" s="98">
        <v>126</v>
      </c>
      <c r="S55" s="98">
        <v>371</v>
      </c>
      <c r="T55" s="98">
        <v>1</v>
      </c>
      <c r="U55" s="98"/>
      <c r="V55" s="98">
        <v>1</v>
      </c>
      <c r="W55" s="98"/>
      <c r="X55" s="98"/>
      <c r="Y55" s="98"/>
      <c r="Z55" s="98">
        <v>5</v>
      </c>
      <c r="AA55" s="98">
        <v>1</v>
      </c>
      <c r="AB55" s="99">
        <v>6</v>
      </c>
    </row>
    <row r="56" spans="2:28" x14ac:dyDescent="0.2">
      <c r="B56" s="100">
        <v>26.010100000000001</v>
      </c>
      <c r="C56" s="91" t="s">
        <v>85</v>
      </c>
      <c r="D56" s="97" t="s">
        <v>86</v>
      </c>
      <c r="E56" s="101">
        <f t="shared" si="10"/>
        <v>34</v>
      </c>
      <c r="F56" s="101">
        <f t="shared" si="11"/>
        <v>12</v>
      </c>
      <c r="G56" s="101">
        <f t="shared" si="12"/>
        <v>46</v>
      </c>
      <c r="H56" s="98">
        <v>1</v>
      </c>
      <c r="I56" s="98"/>
      <c r="J56" s="98">
        <v>1</v>
      </c>
      <c r="K56" s="98">
        <v>1</v>
      </c>
      <c r="L56" s="98"/>
      <c r="M56" s="98">
        <v>1</v>
      </c>
      <c r="N56" s="98">
        <v>1</v>
      </c>
      <c r="O56" s="98"/>
      <c r="P56" s="98">
        <v>1</v>
      </c>
      <c r="Q56" s="98">
        <v>31</v>
      </c>
      <c r="R56" s="98">
        <v>12</v>
      </c>
      <c r="S56" s="98">
        <v>43</v>
      </c>
      <c r="T56" s="98"/>
      <c r="U56" s="98"/>
      <c r="V56" s="98"/>
      <c r="W56" s="98"/>
      <c r="X56" s="98"/>
      <c r="Y56" s="98"/>
      <c r="Z56" s="98"/>
      <c r="AA56" s="98"/>
      <c r="AB56" s="99"/>
    </row>
    <row r="57" spans="2:28" x14ac:dyDescent="0.2">
      <c r="B57" s="102"/>
      <c r="C57" s="91" t="s">
        <v>87</v>
      </c>
      <c r="D57" s="97" t="s">
        <v>88</v>
      </c>
      <c r="E57" s="101">
        <f t="shared" si="10"/>
        <v>106</v>
      </c>
      <c r="F57" s="101">
        <f t="shared" si="11"/>
        <v>63</v>
      </c>
      <c r="G57" s="101">
        <f t="shared" si="12"/>
        <v>169</v>
      </c>
      <c r="H57" s="98"/>
      <c r="I57" s="98"/>
      <c r="J57" s="98"/>
      <c r="K57" s="98">
        <v>2</v>
      </c>
      <c r="L57" s="98">
        <v>2</v>
      </c>
      <c r="M57" s="98">
        <v>4</v>
      </c>
      <c r="N57" s="98">
        <v>22</v>
      </c>
      <c r="O57" s="98">
        <v>16</v>
      </c>
      <c r="P57" s="98">
        <v>38</v>
      </c>
      <c r="Q57" s="98">
        <v>81</v>
      </c>
      <c r="R57" s="98">
        <v>45</v>
      </c>
      <c r="S57" s="98">
        <v>126</v>
      </c>
      <c r="T57" s="98">
        <v>1</v>
      </c>
      <c r="U57" s="98"/>
      <c r="V57" s="98">
        <v>1</v>
      </c>
      <c r="W57" s="98"/>
      <c r="X57" s="98"/>
      <c r="Y57" s="98"/>
      <c r="Z57" s="98"/>
      <c r="AA57" s="98"/>
      <c r="AB57" s="99"/>
    </row>
    <row r="58" spans="2:28" x14ac:dyDescent="0.2">
      <c r="B58" s="102"/>
      <c r="C58" s="91" t="s">
        <v>89</v>
      </c>
      <c r="D58" s="97" t="s">
        <v>90</v>
      </c>
      <c r="E58" s="101">
        <f t="shared" si="10"/>
        <v>506</v>
      </c>
      <c r="F58" s="101">
        <f t="shared" si="11"/>
        <v>281</v>
      </c>
      <c r="G58" s="101">
        <f t="shared" si="12"/>
        <v>787</v>
      </c>
      <c r="H58" s="98">
        <v>147</v>
      </c>
      <c r="I58" s="98">
        <v>87</v>
      </c>
      <c r="J58" s="98">
        <v>234</v>
      </c>
      <c r="K58" s="98">
        <v>148</v>
      </c>
      <c r="L58" s="98">
        <v>80</v>
      </c>
      <c r="M58" s="98">
        <v>228</v>
      </c>
      <c r="N58" s="98">
        <v>73</v>
      </c>
      <c r="O58" s="98">
        <v>44</v>
      </c>
      <c r="P58" s="98">
        <v>117</v>
      </c>
      <c r="Q58" s="98">
        <v>133</v>
      </c>
      <c r="R58" s="98">
        <v>69</v>
      </c>
      <c r="S58" s="98">
        <v>202</v>
      </c>
      <c r="T58" s="98"/>
      <c r="U58" s="98"/>
      <c r="V58" s="98"/>
      <c r="W58" s="98"/>
      <c r="X58" s="98"/>
      <c r="Y58" s="98"/>
      <c r="Z58" s="98">
        <v>5</v>
      </c>
      <c r="AA58" s="98">
        <v>1</v>
      </c>
      <c r="AB58" s="99">
        <v>6</v>
      </c>
    </row>
    <row r="59" spans="2:28" x14ac:dyDescent="0.2">
      <c r="B59" s="95" t="s">
        <v>435</v>
      </c>
      <c r="C59" s="96"/>
      <c r="D59" s="97"/>
      <c r="E59" s="98">
        <f t="shared" si="10"/>
        <v>66</v>
      </c>
      <c r="F59" s="98">
        <f t="shared" si="11"/>
        <v>70</v>
      </c>
      <c r="G59" s="98">
        <f t="shared" si="12"/>
        <v>136</v>
      </c>
      <c r="H59" s="98">
        <v>23</v>
      </c>
      <c r="I59" s="98">
        <v>22</v>
      </c>
      <c r="J59" s="98">
        <v>45</v>
      </c>
      <c r="K59" s="98">
        <v>13</v>
      </c>
      <c r="L59" s="98">
        <v>14</v>
      </c>
      <c r="M59" s="98">
        <v>27</v>
      </c>
      <c r="N59" s="98">
        <v>12</v>
      </c>
      <c r="O59" s="98">
        <v>12</v>
      </c>
      <c r="P59" s="98">
        <v>24</v>
      </c>
      <c r="Q59" s="98">
        <v>16</v>
      </c>
      <c r="R59" s="98">
        <v>20</v>
      </c>
      <c r="S59" s="98">
        <v>36</v>
      </c>
      <c r="T59" s="98"/>
      <c r="U59" s="98">
        <v>2</v>
      </c>
      <c r="V59" s="98">
        <v>2</v>
      </c>
      <c r="W59" s="98"/>
      <c r="X59" s="98"/>
      <c r="Y59" s="98"/>
      <c r="Z59" s="98">
        <v>2</v>
      </c>
      <c r="AA59" s="98"/>
      <c r="AB59" s="99">
        <v>2</v>
      </c>
    </row>
    <row r="60" spans="2:28" x14ac:dyDescent="0.2">
      <c r="B60" s="100">
        <v>27.010100000000001</v>
      </c>
      <c r="C60" s="91" t="s">
        <v>445</v>
      </c>
      <c r="D60" s="97" t="s">
        <v>446</v>
      </c>
      <c r="E60" s="101">
        <f t="shared" si="10"/>
        <v>0</v>
      </c>
      <c r="F60" s="101">
        <f t="shared" si="11"/>
        <v>1</v>
      </c>
      <c r="G60" s="101">
        <f t="shared" si="12"/>
        <v>1</v>
      </c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>
        <v>1</v>
      </c>
      <c r="S60" s="98">
        <v>1</v>
      </c>
      <c r="T60" s="98"/>
      <c r="U60" s="98"/>
      <c r="V60" s="98"/>
      <c r="W60" s="98"/>
      <c r="X60" s="98"/>
      <c r="Y60" s="98"/>
      <c r="Z60" s="98"/>
      <c r="AA60" s="98"/>
      <c r="AB60" s="99"/>
    </row>
    <row r="61" spans="2:28" x14ac:dyDescent="0.2">
      <c r="B61" s="102"/>
      <c r="C61" s="91" t="s">
        <v>91</v>
      </c>
      <c r="D61" s="97" t="s">
        <v>92</v>
      </c>
      <c r="E61" s="101">
        <f t="shared" si="10"/>
        <v>63</v>
      </c>
      <c r="F61" s="101">
        <f t="shared" si="11"/>
        <v>65</v>
      </c>
      <c r="G61" s="101">
        <f t="shared" si="12"/>
        <v>128</v>
      </c>
      <c r="H61" s="98">
        <v>23</v>
      </c>
      <c r="I61" s="98">
        <v>22</v>
      </c>
      <c r="J61" s="98">
        <v>45</v>
      </c>
      <c r="K61" s="98">
        <v>13</v>
      </c>
      <c r="L61" s="98">
        <v>14</v>
      </c>
      <c r="M61" s="98">
        <v>27</v>
      </c>
      <c r="N61" s="98">
        <v>11</v>
      </c>
      <c r="O61" s="98">
        <v>12</v>
      </c>
      <c r="P61" s="98">
        <v>23</v>
      </c>
      <c r="Q61" s="98">
        <v>14</v>
      </c>
      <c r="R61" s="98">
        <v>15</v>
      </c>
      <c r="S61" s="98">
        <v>29</v>
      </c>
      <c r="T61" s="98"/>
      <c r="U61" s="98">
        <v>2</v>
      </c>
      <c r="V61" s="98">
        <v>2</v>
      </c>
      <c r="W61" s="98"/>
      <c r="X61" s="98"/>
      <c r="Y61" s="98"/>
      <c r="Z61" s="98">
        <v>2</v>
      </c>
      <c r="AA61" s="98"/>
      <c r="AB61" s="99">
        <v>2</v>
      </c>
    </row>
    <row r="62" spans="2:28" x14ac:dyDescent="0.2">
      <c r="B62" s="102"/>
      <c r="C62" s="91" t="s">
        <v>93</v>
      </c>
      <c r="D62" s="97" t="s">
        <v>94</v>
      </c>
      <c r="E62" s="101">
        <f t="shared" si="10"/>
        <v>3</v>
      </c>
      <c r="F62" s="101">
        <f t="shared" si="11"/>
        <v>4</v>
      </c>
      <c r="G62" s="101">
        <f t="shared" si="12"/>
        <v>7</v>
      </c>
      <c r="H62" s="98"/>
      <c r="I62" s="98"/>
      <c r="J62" s="98"/>
      <c r="K62" s="98"/>
      <c r="L62" s="98"/>
      <c r="M62" s="98"/>
      <c r="N62" s="98">
        <v>1</v>
      </c>
      <c r="O62" s="98"/>
      <c r="P62" s="98">
        <v>1</v>
      </c>
      <c r="Q62" s="98">
        <v>2</v>
      </c>
      <c r="R62" s="98">
        <v>4</v>
      </c>
      <c r="S62" s="98">
        <v>6</v>
      </c>
      <c r="T62" s="98"/>
      <c r="U62" s="98"/>
      <c r="V62" s="98"/>
      <c r="W62" s="98"/>
      <c r="X62" s="98"/>
      <c r="Y62" s="98"/>
      <c r="Z62" s="98"/>
      <c r="AA62" s="98"/>
      <c r="AB62" s="99"/>
    </row>
    <row r="63" spans="2:28" x14ac:dyDescent="0.2">
      <c r="B63" s="103" t="s">
        <v>113</v>
      </c>
      <c r="C63" s="104"/>
      <c r="D63" s="79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6"/>
    </row>
    <row r="64" spans="2:28" x14ac:dyDescent="0.2">
      <c r="B64" s="90" t="s">
        <v>38</v>
      </c>
      <c r="C64" s="91"/>
      <c r="D64" s="92"/>
      <c r="E64" s="93">
        <f t="shared" si="10"/>
        <v>1499</v>
      </c>
      <c r="F64" s="93">
        <f t="shared" si="11"/>
        <v>705</v>
      </c>
      <c r="G64" s="93">
        <f t="shared" si="12"/>
        <v>2204</v>
      </c>
      <c r="H64" s="93">
        <v>334</v>
      </c>
      <c r="I64" s="93">
        <v>139</v>
      </c>
      <c r="J64" s="93">
        <v>473</v>
      </c>
      <c r="K64" s="93">
        <v>386</v>
      </c>
      <c r="L64" s="93">
        <v>159</v>
      </c>
      <c r="M64" s="93">
        <v>545</v>
      </c>
      <c r="N64" s="93">
        <v>296</v>
      </c>
      <c r="O64" s="93">
        <v>140</v>
      </c>
      <c r="P64" s="93">
        <v>436</v>
      </c>
      <c r="Q64" s="93">
        <v>468</v>
      </c>
      <c r="R64" s="93">
        <v>257</v>
      </c>
      <c r="S64" s="93">
        <v>725</v>
      </c>
      <c r="T64" s="93">
        <v>1</v>
      </c>
      <c r="U64" s="93">
        <v>4</v>
      </c>
      <c r="V64" s="93">
        <v>5</v>
      </c>
      <c r="W64" s="93"/>
      <c r="X64" s="93">
        <v>1</v>
      </c>
      <c r="Y64" s="93">
        <v>1</v>
      </c>
      <c r="Z64" s="93">
        <v>14</v>
      </c>
      <c r="AA64" s="93">
        <v>5</v>
      </c>
      <c r="AB64" s="94">
        <v>19</v>
      </c>
    </row>
    <row r="65" spans="2:28" x14ac:dyDescent="0.2">
      <c r="B65" s="95" t="s">
        <v>51</v>
      </c>
      <c r="C65" s="96"/>
      <c r="D65" s="97"/>
      <c r="E65" s="98">
        <f t="shared" si="10"/>
        <v>1499</v>
      </c>
      <c r="F65" s="98">
        <f t="shared" si="11"/>
        <v>705</v>
      </c>
      <c r="G65" s="98">
        <f t="shared" si="12"/>
        <v>2204</v>
      </c>
      <c r="H65" s="98">
        <v>334</v>
      </c>
      <c r="I65" s="98">
        <v>139</v>
      </c>
      <c r="J65" s="98">
        <v>473</v>
      </c>
      <c r="K65" s="98">
        <v>386</v>
      </c>
      <c r="L65" s="98">
        <v>159</v>
      </c>
      <c r="M65" s="98">
        <v>545</v>
      </c>
      <c r="N65" s="98">
        <v>296</v>
      </c>
      <c r="O65" s="98">
        <v>140</v>
      </c>
      <c r="P65" s="98">
        <v>436</v>
      </c>
      <c r="Q65" s="98">
        <v>468</v>
      </c>
      <c r="R65" s="98">
        <v>257</v>
      </c>
      <c r="S65" s="98">
        <v>725</v>
      </c>
      <c r="T65" s="98">
        <v>1</v>
      </c>
      <c r="U65" s="98">
        <v>4</v>
      </c>
      <c r="V65" s="98">
        <v>5</v>
      </c>
      <c r="W65" s="98"/>
      <c r="X65" s="98">
        <v>1</v>
      </c>
      <c r="Y65" s="98">
        <v>1</v>
      </c>
      <c r="Z65" s="98">
        <v>14</v>
      </c>
      <c r="AA65" s="98">
        <v>5</v>
      </c>
      <c r="AB65" s="99">
        <v>19</v>
      </c>
    </row>
    <row r="66" spans="2:28" x14ac:dyDescent="0.2">
      <c r="B66" s="100">
        <v>42.010100000000001</v>
      </c>
      <c r="C66" s="91" t="s">
        <v>104</v>
      </c>
      <c r="D66" s="97" t="s">
        <v>105</v>
      </c>
      <c r="E66" s="101">
        <f t="shared" ref="E66:E92" si="13">H66+K66+N66+Q66+T66+W66+Z66</f>
        <v>441</v>
      </c>
      <c r="F66" s="101">
        <f t="shared" ref="F66:F92" si="14">I66+L66+O66+R66+U66+X66+AA66</f>
        <v>157</v>
      </c>
      <c r="G66" s="101">
        <f t="shared" ref="G66:G92" si="15">SUM(E66:F66)</f>
        <v>598</v>
      </c>
      <c r="H66" s="98">
        <v>61</v>
      </c>
      <c r="I66" s="98">
        <v>26</v>
      </c>
      <c r="J66" s="98">
        <v>87</v>
      </c>
      <c r="K66" s="98">
        <v>87</v>
      </c>
      <c r="L66" s="98">
        <v>32</v>
      </c>
      <c r="M66" s="98">
        <v>119</v>
      </c>
      <c r="N66" s="98">
        <v>111</v>
      </c>
      <c r="O66" s="98">
        <v>42</v>
      </c>
      <c r="P66" s="98">
        <v>153</v>
      </c>
      <c r="Q66" s="98">
        <v>178</v>
      </c>
      <c r="R66" s="98">
        <v>56</v>
      </c>
      <c r="S66" s="98">
        <v>234</v>
      </c>
      <c r="T66" s="98"/>
      <c r="U66" s="98"/>
      <c r="V66" s="98"/>
      <c r="W66" s="98"/>
      <c r="X66" s="98"/>
      <c r="Y66" s="98"/>
      <c r="Z66" s="98">
        <v>4</v>
      </c>
      <c r="AA66" s="98">
        <v>1</v>
      </c>
      <c r="AB66" s="99">
        <v>5</v>
      </c>
    </row>
    <row r="67" spans="2:28" x14ac:dyDescent="0.2">
      <c r="B67" s="100">
        <v>44.070099999999996</v>
      </c>
      <c r="C67" s="91" t="s">
        <v>108</v>
      </c>
      <c r="D67" s="97" t="s">
        <v>109</v>
      </c>
      <c r="E67" s="101">
        <f t="shared" si="13"/>
        <v>331</v>
      </c>
      <c r="F67" s="101">
        <f t="shared" si="14"/>
        <v>60</v>
      </c>
      <c r="G67" s="101">
        <f t="shared" si="15"/>
        <v>391</v>
      </c>
      <c r="H67" s="98">
        <v>68</v>
      </c>
      <c r="I67" s="98">
        <v>9</v>
      </c>
      <c r="J67" s="98">
        <v>77</v>
      </c>
      <c r="K67" s="98">
        <v>80</v>
      </c>
      <c r="L67" s="98">
        <v>15</v>
      </c>
      <c r="M67" s="98">
        <v>95</v>
      </c>
      <c r="N67" s="98">
        <v>64</v>
      </c>
      <c r="O67" s="98">
        <v>13</v>
      </c>
      <c r="P67" s="98">
        <v>77</v>
      </c>
      <c r="Q67" s="98">
        <v>117</v>
      </c>
      <c r="R67" s="98">
        <v>23</v>
      </c>
      <c r="S67" s="98">
        <v>140</v>
      </c>
      <c r="T67" s="98"/>
      <c r="U67" s="98"/>
      <c r="V67" s="98"/>
      <c r="W67" s="98"/>
      <c r="X67" s="98"/>
      <c r="Y67" s="98"/>
      <c r="Z67" s="98">
        <v>2</v>
      </c>
      <c r="AA67" s="98"/>
      <c r="AB67" s="99">
        <v>2</v>
      </c>
    </row>
    <row r="68" spans="2:28" x14ac:dyDescent="0.2">
      <c r="B68" s="100">
        <v>45.010100000000001</v>
      </c>
      <c r="C68" s="91" t="s">
        <v>110</v>
      </c>
      <c r="D68" s="97" t="s">
        <v>111</v>
      </c>
      <c r="E68" s="101">
        <f t="shared" si="13"/>
        <v>37</v>
      </c>
      <c r="F68" s="101">
        <f t="shared" si="14"/>
        <v>26</v>
      </c>
      <c r="G68" s="101">
        <f t="shared" si="15"/>
        <v>63</v>
      </c>
      <c r="H68" s="98">
        <v>6</v>
      </c>
      <c r="I68" s="98">
        <v>7</v>
      </c>
      <c r="J68" s="98">
        <v>13</v>
      </c>
      <c r="K68" s="98">
        <v>10</v>
      </c>
      <c r="L68" s="98">
        <v>2</v>
      </c>
      <c r="M68" s="98">
        <v>12</v>
      </c>
      <c r="N68" s="98">
        <v>13</v>
      </c>
      <c r="O68" s="98">
        <v>5</v>
      </c>
      <c r="P68" s="98">
        <v>18</v>
      </c>
      <c r="Q68" s="98">
        <v>8</v>
      </c>
      <c r="R68" s="98">
        <v>10</v>
      </c>
      <c r="S68" s="98">
        <v>18</v>
      </c>
      <c r="T68" s="98"/>
      <c r="U68" s="98"/>
      <c r="V68" s="98"/>
      <c r="W68" s="98"/>
      <c r="X68" s="98"/>
      <c r="Y68" s="98"/>
      <c r="Z68" s="98"/>
      <c r="AA68" s="98">
        <v>2</v>
      </c>
      <c r="AB68" s="99">
        <v>2</v>
      </c>
    </row>
    <row r="69" spans="2:28" x14ac:dyDescent="0.2">
      <c r="B69" s="102"/>
      <c r="C69" s="91" t="s">
        <v>112</v>
      </c>
      <c r="D69" s="97" t="s">
        <v>113</v>
      </c>
      <c r="E69" s="101">
        <f t="shared" si="13"/>
        <v>106</v>
      </c>
      <c r="F69" s="101">
        <f t="shared" si="14"/>
        <v>40</v>
      </c>
      <c r="G69" s="101">
        <f t="shared" si="15"/>
        <v>146</v>
      </c>
      <c r="H69" s="98">
        <v>52</v>
      </c>
      <c r="I69" s="98">
        <v>20</v>
      </c>
      <c r="J69" s="98">
        <v>72</v>
      </c>
      <c r="K69" s="98">
        <v>37</v>
      </c>
      <c r="L69" s="98">
        <v>9</v>
      </c>
      <c r="M69" s="98">
        <v>46</v>
      </c>
      <c r="N69" s="98">
        <v>7</v>
      </c>
      <c r="O69" s="98">
        <v>4</v>
      </c>
      <c r="P69" s="98">
        <v>11</v>
      </c>
      <c r="Q69" s="98">
        <v>9</v>
      </c>
      <c r="R69" s="98">
        <v>7</v>
      </c>
      <c r="S69" s="98">
        <v>16</v>
      </c>
      <c r="T69" s="98"/>
      <c r="U69" s="98"/>
      <c r="V69" s="98"/>
      <c r="W69" s="98"/>
      <c r="X69" s="98"/>
      <c r="Y69" s="98"/>
      <c r="Z69" s="98">
        <v>1</v>
      </c>
      <c r="AA69" s="98"/>
      <c r="AB69" s="99">
        <v>1</v>
      </c>
    </row>
    <row r="70" spans="2:28" x14ac:dyDescent="0.2">
      <c r="B70" s="100">
        <v>45.020099999999999</v>
      </c>
      <c r="C70" s="91" t="s">
        <v>114</v>
      </c>
      <c r="D70" s="97" t="s">
        <v>115</v>
      </c>
      <c r="E70" s="101">
        <f t="shared" si="13"/>
        <v>115</v>
      </c>
      <c r="F70" s="101">
        <f t="shared" si="14"/>
        <v>57</v>
      </c>
      <c r="G70" s="101">
        <f t="shared" si="15"/>
        <v>172</v>
      </c>
      <c r="H70" s="98">
        <v>19</v>
      </c>
      <c r="I70" s="98">
        <v>18</v>
      </c>
      <c r="J70" s="98">
        <v>37</v>
      </c>
      <c r="K70" s="98">
        <v>30</v>
      </c>
      <c r="L70" s="98">
        <v>14</v>
      </c>
      <c r="M70" s="98">
        <v>44</v>
      </c>
      <c r="N70" s="98">
        <v>21</v>
      </c>
      <c r="O70" s="98">
        <v>5</v>
      </c>
      <c r="P70" s="98">
        <v>26</v>
      </c>
      <c r="Q70" s="98">
        <v>43</v>
      </c>
      <c r="R70" s="98">
        <v>19</v>
      </c>
      <c r="S70" s="98">
        <v>62</v>
      </c>
      <c r="T70" s="98"/>
      <c r="U70" s="98"/>
      <c r="V70" s="98"/>
      <c r="W70" s="98"/>
      <c r="X70" s="98">
        <v>1</v>
      </c>
      <c r="Y70" s="98">
        <v>1</v>
      </c>
      <c r="Z70" s="98">
        <v>2</v>
      </c>
      <c r="AA70" s="98"/>
      <c r="AB70" s="99">
        <v>2</v>
      </c>
    </row>
    <row r="71" spans="2:28" x14ac:dyDescent="0.2">
      <c r="B71" s="100">
        <v>45.060099999999998</v>
      </c>
      <c r="C71" s="91" t="s">
        <v>116</v>
      </c>
      <c r="D71" s="97" t="s">
        <v>447</v>
      </c>
      <c r="E71" s="101">
        <f t="shared" si="13"/>
        <v>35</v>
      </c>
      <c r="F71" s="101">
        <f t="shared" si="14"/>
        <v>59</v>
      </c>
      <c r="G71" s="101">
        <f t="shared" si="15"/>
        <v>94</v>
      </c>
      <c r="H71" s="98">
        <v>3</v>
      </c>
      <c r="I71" s="98">
        <v>8</v>
      </c>
      <c r="J71" s="98">
        <v>11</v>
      </c>
      <c r="K71" s="98">
        <v>13</v>
      </c>
      <c r="L71" s="98">
        <v>12</v>
      </c>
      <c r="M71" s="98">
        <v>25</v>
      </c>
      <c r="N71" s="98">
        <v>6</v>
      </c>
      <c r="O71" s="98">
        <v>12</v>
      </c>
      <c r="P71" s="98">
        <v>18</v>
      </c>
      <c r="Q71" s="98">
        <v>12</v>
      </c>
      <c r="R71" s="98">
        <v>27</v>
      </c>
      <c r="S71" s="98">
        <v>39</v>
      </c>
      <c r="T71" s="98"/>
      <c r="U71" s="98"/>
      <c r="V71" s="98"/>
      <c r="W71" s="98"/>
      <c r="X71" s="98"/>
      <c r="Y71" s="98"/>
      <c r="Z71" s="98">
        <v>1</v>
      </c>
      <c r="AA71" s="98"/>
      <c r="AB71" s="99">
        <v>1</v>
      </c>
    </row>
    <row r="72" spans="2:28" x14ac:dyDescent="0.2">
      <c r="B72" s="100">
        <v>45.070099999999996</v>
      </c>
      <c r="C72" s="91" t="s">
        <v>118</v>
      </c>
      <c r="D72" s="97" t="s">
        <v>119</v>
      </c>
      <c r="E72" s="101">
        <f t="shared" si="13"/>
        <v>55</v>
      </c>
      <c r="F72" s="101">
        <f t="shared" si="14"/>
        <v>46</v>
      </c>
      <c r="G72" s="101">
        <f t="shared" si="15"/>
        <v>101</v>
      </c>
      <c r="H72" s="98">
        <v>8</v>
      </c>
      <c r="I72" s="98">
        <v>11</v>
      </c>
      <c r="J72" s="98">
        <v>19</v>
      </c>
      <c r="K72" s="98">
        <v>24</v>
      </c>
      <c r="L72" s="98">
        <v>12</v>
      </c>
      <c r="M72" s="98">
        <v>36</v>
      </c>
      <c r="N72" s="98">
        <v>7</v>
      </c>
      <c r="O72" s="98">
        <v>11</v>
      </c>
      <c r="P72" s="98">
        <v>18</v>
      </c>
      <c r="Q72" s="98">
        <v>15</v>
      </c>
      <c r="R72" s="98">
        <v>10</v>
      </c>
      <c r="S72" s="98">
        <v>25</v>
      </c>
      <c r="T72" s="98"/>
      <c r="U72" s="98">
        <v>2</v>
      </c>
      <c r="V72" s="98">
        <v>2</v>
      </c>
      <c r="W72" s="98"/>
      <c r="X72" s="98"/>
      <c r="Y72" s="98"/>
      <c r="Z72" s="98">
        <v>1</v>
      </c>
      <c r="AA72" s="98"/>
      <c r="AB72" s="99">
        <v>1</v>
      </c>
    </row>
    <row r="73" spans="2:28" x14ac:dyDescent="0.2">
      <c r="B73" s="100">
        <v>45.100099999999998</v>
      </c>
      <c r="C73" s="91" t="s">
        <v>120</v>
      </c>
      <c r="D73" s="97" t="s">
        <v>121</v>
      </c>
      <c r="E73" s="101">
        <f t="shared" si="13"/>
        <v>127</v>
      </c>
      <c r="F73" s="101">
        <f t="shared" si="14"/>
        <v>143</v>
      </c>
      <c r="G73" s="101">
        <f t="shared" si="15"/>
        <v>270</v>
      </c>
      <c r="H73" s="98">
        <v>35</v>
      </c>
      <c r="I73" s="98">
        <v>18</v>
      </c>
      <c r="J73" s="98">
        <v>53</v>
      </c>
      <c r="K73" s="98">
        <v>30</v>
      </c>
      <c r="L73" s="98">
        <v>28</v>
      </c>
      <c r="M73" s="98">
        <v>58</v>
      </c>
      <c r="N73" s="98">
        <v>30</v>
      </c>
      <c r="O73" s="98">
        <v>33</v>
      </c>
      <c r="P73" s="98">
        <v>63</v>
      </c>
      <c r="Q73" s="98">
        <v>32</v>
      </c>
      <c r="R73" s="98">
        <v>61</v>
      </c>
      <c r="S73" s="98">
        <v>93</v>
      </c>
      <c r="T73" s="98"/>
      <c r="U73" s="98">
        <v>1</v>
      </c>
      <c r="V73" s="98">
        <v>1</v>
      </c>
      <c r="W73" s="98"/>
      <c r="X73" s="98"/>
      <c r="Y73" s="98"/>
      <c r="Z73" s="98"/>
      <c r="AA73" s="98">
        <v>2</v>
      </c>
      <c r="AB73" s="99">
        <v>2</v>
      </c>
    </row>
    <row r="74" spans="2:28" x14ac:dyDescent="0.2">
      <c r="B74" s="100">
        <v>45.110100000000003</v>
      </c>
      <c r="C74" s="91" t="s">
        <v>122</v>
      </c>
      <c r="D74" s="97" t="s">
        <v>123</v>
      </c>
      <c r="E74" s="101">
        <f t="shared" si="13"/>
        <v>123</v>
      </c>
      <c r="F74" s="101">
        <f t="shared" si="14"/>
        <v>40</v>
      </c>
      <c r="G74" s="101">
        <f t="shared" si="15"/>
        <v>163</v>
      </c>
      <c r="H74" s="98">
        <v>54</v>
      </c>
      <c r="I74" s="98">
        <v>11</v>
      </c>
      <c r="J74" s="98">
        <v>65</v>
      </c>
      <c r="K74" s="98">
        <v>29</v>
      </c>
      <c r="L74" s="98">
        <v>12</v>
      </c>
      <c r="M74" s="98">
        <v>41</v>
      </c>
      <c r="N74" s="98">
        <v>12</v>
      </c>
      <c r="O74" s="98">
        <v>6</v>
      </c>
      <c r="P74" s="98">
        <v>18</v>
      </c>
      <c r="Q74" s="98">
        <v>28</v>
      </c>
      <c r="R74" s="98">
        <v>11</v>
      </c>
      <c r="S74" s="98">
        <v>39</v>
      </c>
      <c r="T74" s="98"/>
      <c r="U74" s="98"/>
      <c r="V74" s="98"/>
      <c r="W74" s="98"/>
      <c r="X74" s="98"/>
      <c r="Y74" s="98"/>
      <c r="Z74" s="98"/>
      <c r="AA74" s="98"/>
      <c r="AB74" s="99"/>
    </row>
    <row r="75" spans="2:28" x14ac:dyDescent="0.2">
      <c r="B75" s="100">
        <v>52.100200000000001</v>
      </c>
      <c r="C75" s="91" t="s">
        <v>124</v>
      </c>
      <c r="D75" s="97" t="s">
        <v>125</v>
      </c>
      <c r="E75" s="101">
        <f t="shared" si="13"/>
        <v>129</v>
      </c>
      <c r="F75" s="101">
        <f t="shared" si="14"/>
        <v>77</v>
      </c>
      <c r="G75" s="101">
        <f t="shared" si="15"/>
        <v>206</v>
      </c>
      <c r="H75" s="98">
        <v>28</v>
      </c>
      <c r="I75" s="98">
        <v>11</v>
      </c>
      <c r="J75" s="98">
        <v>39</v>
      </c>
      <c r="K75" s="98">
        <v>46</v>
      </c>
      <c r="L75" s="98">
        <v>23</v>
      </c>
      <c r="M75" s="98">
        <v>69</v>
      </c>
      <c r="N75" s="98">
        <v>25</v>
      </c>
      <c r="O75" s="98">
        <v>9</v>
      </c>
      <c r="P75" s="98">
        <v>34</v>
      </c>
      <c r="Q75" s="98">
        <v>26</v>
      </c>
      <c r="R75" s="98">
        <v>33</v>
      </c>
      <c r="S75" s="98">
        <v>59</v>
      </c>
      <c r="T75" s="98">
        <v>1</v>
      </c>
      <c r="U75" s="98">
        <v>1</v>
      </c>
      <c r="V75" s="98">
        <v>2</v>
      </c>
      <c r="W75" s="98"/>
      <c r="X75" s="98"/>
      <c r="Y75" s="98"/>
      <c r="Z75" s="98">
        <v>3</v>
      </c>
      <c r="AA75" s="98"/>
      <c r="AB75" s="99">
        <v>3</v>
      </c>
    </row>
    <row r="76" spans="2:28" x14ac:dyDescent="0.2">
      <c r="B76" s="103" t="s">
        <v>448</v>
      </c>
      <c r="C76" s="104"/>
      <c r="D76" s="79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6"/>
    </row>
    <row r="77" spans="2:28" x14ac:dyDescent="0.2">
      <c r="B77" s="90" t="s">
        <v>38</v>
      </c>
      <c r="C77" s="91"/>
      <c r="D77" s="92"/>
      <c r="E77" s="93">
        <f t="shared" si="13"/>
        <v>341</v>
      </c>
      <c r="F77" s="93">
        <f t="shared" si="14"/>
        <v>152</v>
      </c>
      <c r="G77" s="93">
        <f t="shared" si="15"/>
        <v>493</v>
      </c>
      <c r="H77" s="93">
        <v>87</v>
      </c>
      <c r="I77" s="93">
        <v>34</v>
      </c>
      <c r="J77" s="93">
        <v>121</v>
      </c>
      <c r="K77" s="93">
        <v>86</v>
      </c>
      <c r="L77" s="93">
        <v>42</v>
      </c>
      <c r="M77" s="93">
        <v>128</v>
      </c>
      <c r="N77" s="93">
        <v>69</v>
      </c>
      <c r="O77" s="93">
        <v>36</v>
      </c>
      <c r="P77" s="93">
        <v>105</v>
      </c>
      <c r="Q77" s="93">
        <v>96</v>
      </c>
      <c r="R77" s="93">
        <v>39</v>
      </c>
      <c r="S77" s="93">
        <v>135</v>
      </c>
      <c r="T77" s="93">
        <v>1</v>
      </c>
      <c r="U77" s="93">
        <v>1</v>
      </c>
      <c r="V77" s="93">
        <v>2</v>
      </c>
      <c r="W77" s="93"/>
      <c r="X77" s="93"/>
      <c r="Y77" s="93"/>
      <c r="Z77" s="93">
        <v>2</v>
      </c>
      <c r="AA77" s="93"/>
      <c r="AB77" s="94">
        <v>2</v>
      </c>
    </row>
    <row r="78" spans="2:28" x14ac:dyDescent="0.2">
      <c r="B78" s="95" t="s">
        <v>51</v>
      </c>
      <c r="C78" s="96"/>
      <c r="D78" s="97"/>
      <c r="E78" s="98">
        <f t="shared" si="13"/>
        <v>341</v>
      </c>
      <c r="F78" s="98">
        <f t="shared" si="14"/>
        <v>152</v>
      </c>
      <c r="G78" s="98">
        <f t="shared" si="15"/>
        <v>493</v>
      </c>
      <c r="H78" s="98">
        <v>87</v>
      </c>
      <c r="I78" s="98">
        <v>34</v>
      </c>
      <c r="J78" s="98">
        <v>121</v>
      </c>
      <c r="K78" s="98">
        <v>86</v>
      </c>
      <c r="L78" s="98">
        <v>42</v>
      </c>
      <c r="M78" s="98">
        <v>128</v>
      </c>
      <c r="N78" s="98">
        <v>69</v>
      </c>
      <c r="O78" s="98">
        <v>36</v>
      </c>
      <c r="P78" s="98">
        <v>105</v>
      </c>
      <c r="Q78" s="98">
        <v>96</v>
      </c>
      <c r="R78" s="98">
        <v>39</v>
      </c>
      <c r="S78" s="98">
        <v>135</v>
      </c>
      <c r="T78" s="98">
        <v>1</v>
      </c>
      <c r="U78" s="98">
        <v>1</v>
      </c>
      <c r="V78" s="98">
        <v>2</v>
      </c>
      <c r="W78" s="98"/>
      <c r="X78" s="98"/>
      <c r="Y78" s="98"/>
      <c r="Z78" s="98">
        <v>2</v>
      </c>
      <c r="AA78" s="98"/>
      <c r="AB78" s="99">
        <v>2</v>
      </c>
    </row>
    <row r="79" spans="2:28" x14ac:dyDescent="0.2">
      <c r="B79" s="100">
        <v>9.0498999999999992</v>
      </c>
      <c r="C79" s="91" t="s">
        <v>129</v>
      </c>
      <c r="D79" s="97" t="s">
        <v>130</v>
      </c>
      <c r="E79" s="101">
        <f t="shared" si="13"/>
        <v>122</v>
      </c>
      <c r="F79" s="101">
        <f t="shared" si="14"/>
        <v>35</v>
      </c>
      <c r="G79" s="101">
        <f t="shared" si="15"/>
        <v>157</v>
      </c>
      <c r="H79" s="98">
        <v>30</v>
      </c>
      <c r="I79" s="98">
        <v>7</v>
      </c>
      <c r="J79" s="98">
        <v>37</v>
      </c>
      <c r="K79" s="98">
        <v>28</v>
      </c>
      <c r="L79" s="98">
        <v>12</v>
      </c>
      <c r="M79" s="98">
        <v>40</v>
      </c>
      <c r="N79" s="98">
        <v>19</v>
      </c>
      <c r="O79" s="98">
        <v>7</v>
      </c>
      <c r="P79" s="98">
        <v>26</v>
      </c>
      <c r="Q79" s="98">
        <v>43</v>
      </c>
      <c r="R79" s="98">
        <v>8</v>
      </c>
      <c r="S79" s="98">
        <v>51</v>
      </c>
      <c r="T79" s="98">
        <v>1</v>
      </c>
      <c r="U79" s="98">
        <v>1</v>
      </c>
      <c r="V79" s="98">
        <v>2</v>
      </c>
      <c r="W79" s="98"/>
      <c r="X79" s="98"/>
      <c r="Y79" s="98"/>
      <c r="Z79" s="98">
        <v>1</v>
      </c>
      <c r="AA79" s="98"/>
      <c r="AB79" s="99">
        <v>1</v>
      </c>
    </row>
    <row r="80" spans="2:28" x14ac:dyDescent="0.2">
      <c r="B80" s="100">
        <v>9.0799000000000003</v>
      </c>
      <c r="C80" s="91" t="s">
        <v>131</v>
      </c>
      <c r="D80" s="97" t="s">
        <v>132</v>
      </c>
      <c r="E80" s="101">
        <f t="shared" si="13"/>
        <v>98</v>
      </c>
      <c r="F80" s="101">
        <f t="shared" si="14"/>
        <v>77</v>
      </c>
      <c r="G80" s="101">
        <f t="shared" si="15"/>
        <v>175</v>
      </c>
      <c r="H80" s="98">
        <v>22</v>
      </c>
      <c r="I80" s="98">
        <v>17</v>
      </c>
      <c r="J80" s="98">
        <v>39</v>
      </c>
      <c r="K80" s="98">
        <v>29</v>
      </c>
      <c r="L80" s="98">
        <v>21</v>
      </c>
      <c r="M80" s="98">
        <v>50</v>
      </c>
      <c r="N80" s="98">
        <v>24</v>
      </c>
      <c r="O80" s="98">
        <v>18</v>
      </c>
      <c r="P80" s="98">
        <v>42</v>
      </c>
      <c r="Q80" s="98">
        <v>23</v>
      </c>
      <c r="R80" s="98">
        <v>21</v>
      </c>
      <c r="S80" s="98">
        <v>44</v>
      </c>
      <c r="T80" s="98"/>
      <c r="U80" s="98"/>
      <c r="V80" s="98"/>
      <c r="W80" s="98"/>
      <c r="X80" s="98"/>
      <c r="Y80" s="98"/>
      <c r="Z80" s="98"/>
      <c r="AA80" s="98"/>
      <c r="AB80" s="99"/>
    </row>
    <row r="81" spans="2:28" x14ac:dyDescent="0.2">
      <c r="B81" s="100">
        <v>9.0901999999999994</v>
      </c>
      <c r="C81" s="91" t="s">
        <v>133</v>
      </c>
      <c r="D81" s="97" t="s">
        <v>134</v>
      </c>
      <c r="E81" s="101">
        <f t="shared" si="13"/>
        <v>121</v>
      </c>
      <c r="F81" s="101">
        <f t="shared" si="14"/>
        <v>40</v>
      </c>
      <c r="G81" s="101">
        <f t="shared" si="15"/>
        <v>161</v>
      </c>
      <c r="H81" s="98">
        <v>35</v>
      </c>
      <c r="I81" s="98">
        <v>10</v>
      </c>
      <c r="J81" s="98">
        <v>45</v>
      </c>
      <c r="K81" s="98">
        <v>29</v>
      </c>
      <c r="L81" s="98">
        <v>9</v>
      </c>
      <c r="M81" s="98">
        <v>38</v>
      </c>
      <c r="N81" s="98">
        <v>26</v>
      </c>
      <c r="O81" s="98">
        <v>11</v>
      </c>
      <c r="P81" s="98">
        <v>37</v>
      </c>
      <c r="Q81" s="98">
        <v>30</v>
      </c>
      <c r="R81" s="98">
        <v>10</v>
      </c>
      <c r="S81" s="98">
        <v>40</v>
      </c>
      <c r="T81" s="98"/>
      <c r="U81" s="98"/>
      <c r="V81" s="98"/>
      <c r="W81" s="98"/>
      <c r="X81" s="98"/>
      <c r="Y81" s="98"/>
      <c r="Z81" s="98">
        <v>1</v>
      </c>
      <c r="AA81" s="98"/>
      <c r="AB81" s="99">
        <v>1</v>
      </c>
    </row>
    <row r="82" spans="2:28" x14ac:dyDescent="0.2">
      <c r="B82" s="103" t="s">
        <v>449</v>
      </c>
      <c r="C82" s="104"/>
      <c r="D82" s="79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6"/>
    </row>
    <row r="83" spans="2:28" x14ac:dyDescent="0.2">
      <c r="B83" s="90" t="s">
        <v>38</v>
      </c>
      <c r="C83" s="91"/>
      <c r="D83" s="92"/>
      <c r="E83" s="93">
        <f t="shared" si="13"/>
        <v>947</v>
      </c>
      <c r="F83" s="93">
        <f t="shared" si="14"/>
        <v>448</v>
      </c>
      <c r="G83" s="93">
        <f t="shared" si="15"/>
        <v>1395</v>
      </c>
      <c r="H83" s="93">
        <v>179</v>
      </c>
      <c r="I83" s="93">
        <v>72</v>
      </c>
      <c r="J83" s="93">
        <v>251</v>
      </c>
      <c r="K83" s="93">
        <v>237</v>
      </c>
      <c r="L83" s="93">
        <v>132</v>
      </c>
      <c r="M83" s="93">
        <v>369</v>
      </c>
      <c r="N83" s="93">
        <v>174</v>
      </c>
      <c r="O83" s="93">
        <v>83</v>
      </c>
      <c r="P83" s="93">
        <v>257</v>
      </c>
      <c r="Q83" s="93">
        <v>347</v>
      </c>
      <c r="R83" s="93">
        <v>153</v>
      </c>
      <c r="S83" s="93">
        <v>500</v>
      </c>
      <c r="T83" s="93">
        <v>2</v>
      </c>
      <c r="U83" s="93">
        <v>4</v>
      </c>
      <c r="V83" s="93">
        <v>6</v>
      </c>
      <c r="W83" s="93"/>
      <c r="X83" s="93"/>
      <c r="Y83" s="93"/>
      <c r="Z83" s="93">
        <v>8</v>
      </c>
      <c r="AA83" s="93">
        <v>4</v>
      </c>
      <c r="AB83" s="94">
        <v>12</v>
      </c>
    </row>
    <row r="84" spans="2:28" x14ac:dyDescent="0.2">
      <c r="B84" s="95" t="s">
        <v>51</v>
      </c>
      <c r="C84" s="96"/>
      <c r="D84" s="97"/>
      <c r="E84" s="98">
        <f t="shared" si="13"/>
        <v>170</v>
      </c>
      <c r="F84" s="98">
        <f t="shared" si="14"/>
        <v>123</v>
      </c>
      <c r="G84" s="98">
        <f t="shared" si="15"/>
        <v>293</v>
      </c>
      <c r="H84" s="98">
        <v>33</v>
      </c>
      <c r="I84" s="98">
        <v>17</v>
      </c>
      <c r="J84" s="98">
        <v>50</v>
      </c>
      <c r="K84" s="98">
        <v>49</v>
      </c>
      <c r="L84" s="98">
        <v>36</v>
      </c>
      <c r="M84" s="98">
        <v>85</v>
      </c>
      <c r="N84" s="98">
        <v>29</v>
      </c>
      <c r="O84" s="98">
        <v>25</v>
      </c>
      <c r="P84" s="98">
        <v>54</v>
      </c>
      <c r="Q84" s="98">
        <v>58</v>
      </c>
      <c r="R84" s="98">
        <v>44</v>
      </c>
      <c r="S84" s="98">
        <v>102</v>
      </c>
      <c r="T84" s="98">
        <v>1</v>
      </c>
      <c r="U84" s="98">
        <v>1</v>
      </c>
      <c r="V84" s="98">
        <v>2</v>
      </c>
      <c r="W84" s="98"/>
      <c r="X84" s="98"/>
      <c r="Y84" s="98"/>
      <c r="Z84" s="98"/>
      <c r="AA84" s="98"/>
      <c r="AB84" s="99"/>
    </row>
    <row r="85" spans="2:28" x14ac:dyDescent="0.2">
      <c r="B85" s="100">
        <v>13.1302</v>
      </c>
      <c r="C85" s="91" t="s">
        <v>146</v>
      </c>
      <c r="D85" s="97" t="s">
        <v>450</v>
      </c>
      <c r="E85" s="101">
        <f t="shared" si="13"/>
        <v>41</v>
      </c>
      <c r="F85" s="101">
        <f t="shared" si="14"/>
        <v>3</v>
      </c>
      <c r="G85" s="101">
        <f t="shared" si="15"/>
        <v>44</v>
      </c>
      <c r="H85" s="98">
        <v>4</v>
      </c>
      <c r="I85" s="98"/>
      <c r="J85" s="98">
        <v>4</v>
      </c>
      <c r="K85" s="98">
        <v>13</v>
      </c>
      <c r="L85" s="98">
        <v>1</v>
      </c>
      <c r="M85" s="98">
        <v>14</v>
      </c>
      <c r="N85" s="98">
        <v>10</v>
      </c>
      <c r="O85" s="98">
        <v>1</v>
      </c>
      <c r="P85" s="98">
        <v>11</v>
      </c>
      <c r="Q85" s="98">
        <v>14</v>
      </c>
      <c r="R85" s="98">
        <v>1</v>
      </c>
      <c r="S85" s="98">
        <v>15</v>
      </c>
      <c r="T85" s="98"/>
      <c r="U85" s="98"/>
      <c r="V85" s="98"/>
      <c r="W85" s="98"/>
      <c r="X85" s="98"/>
      <c r="Y85" s="98"/>
      <c r="Z85" s="98"/>
      <c r="AA85" s="98"/>
      <c r="AB85" s="99"/>
    </row>
    <row r="86" spans="2:28" x14ac:dyDescent="0.2">
      <c r="B86" s="100">
        <v>13.1312</v>
      </c>
      <c r="C86" s="91" t="s">
        <v>172</v>
      </c>
      <c r="D86" s="97" t="s">
        <v>451</v>
      </c>
      <c r="E86" s="101">
        <f t="shared" si="13"/>
        <v>28</v>
      </c>
      <c r="F86" s="101">
        <f t="shared" si="14"/>
        <v>31</v>
      </c>
      <c r="G86" s="101">
        <f t="shared" si="15"/>
        <v>59</v>
      </c>
      <c r="H86" s="98">
        <v>11</v>
      </c>
      <c r="I86" s="98">
        <v>4</v>
      </c>
      <c r="J86" s="98">
        <v>15</v>
      </c>
      <c r="K86" s="98">
        <v>5</v>
      </c>
      <c r="L86" s="98">
        <v>8</v>
      </c>
      <c r="M86" s="98">
        <v>13</v>
      </c>
      <c r="N86" s="98">
        <v>4</v>
      </c>
      <c r="O86" s="98">
        <v>4</v>
      </c>
      <c r="P86" s="98">
        <v>8</v>
      </c>
      <c r="Q86" s="98">
        <v>7</v>
      </c>
      <c r="R86" s="98">
        <v>14</v>
      </c>
      <c r="S86" s="98">
        <v>21</v>
      </c>
      <c r="T86" s="98">
        <v>1</v>
      </c>
      <c r="U86" s="98">
        <v>1</v>
      </c>
      <c r="V86" s="98">
        <v>2</v>
      </c>
      <c r="W86" s="98"/>
      <c r="X86" s="98"/>
      <c r="Y86" s="98"/>
      <c r="Z86" s="98"/>
      <c r="AA86" s="98"/>
      <c r="AB86" s="99"/>
    </row>
    <row r="87" spans="2:28" x14ac:dyDescent="0.2">
      <c r="B87" s="100">
        <v>13.132400000000001</v>
      </c>
      <c r="C87" s="91" t="s">
        <v>178</v>
      </c>
      <c r="D87" s="97" t="s">
        <v>452</v>
      </c>
      <c r="E87" s="101">
        <f t="shared" si="13"/>
        <v>51</v>
      </c>
      <c r="F87" s="101">
        <f t="shared" si="14"/>
        <v>31</v>
      </c>
      <c r="G87" s="101">
        <f t="shared" si="15"/>
        <v>82</v>
      </c>
      <c r="H87" s="98">
        <v>11</v>
      </c>
      <c r="I87" s="98">
        <v>5</v>
      </c>
      <c r="J87" s="98">
        <v>16</v>
      </c>
      <c r="K87" s="98">
        <v>15</v>
      </c>
      <c r="L87" s="98">
        <v>11</v>
      </c>
      <c r="M87" s="98">
        <v>26</v>
      </c>
      <c r="N87" s="98">
        <v>5</v>
      </c>
      <c r="O87" s="98">
        <v>5</v>
      </c>
      <c r="P87" s="98">
        <v>10</v>
      </c>
      <c r="Q87" s="98">
        <v>20</v>
      </c>
      <c r="R87" s="98">
        <v>10</v>
      </c>
      <c r="S87" s="98">
        <v>30</v>
      </c>
      <c r="T87" s="98"/>
      <c r="U87" s="98"/>
      <c r="V87" s="98"/>
      <c r="W87" s="98"/>
      <c r="X87" s="98"/>
      <c r="Y87" s="98"/>
      <c r="Z87" s="98"/>
      <c r="AA87" s="98"/>
      <c r="AB87" s="99"/>
    </row>
    <row r="88" spans="2:28" x14ac:dyDescent="0.2">
      <c r="B88" s="100">
        <v>13.9999</v>
      </c>
      <c r="C88" s="91" t="s">
        <v>176</v>
      </c>
      <c r="D88" s="97" t="s">
        <v>177</v>
      </c>
      <c r="E88" s="101">
        <f t="shared" si="13"/>
        <v>50</v>
      </c>
      <c r="F88" s="101">
        <f t="shared" si="14"/>
        <v>58</v>
      </c>
      <c r="G88" s="101">
        <f t="shared" si="15"/>
        <v>108</v>
      </c>
      <c r="H88" s="98">
        <v>7</v>
      </c>
      <c r="I88" s="98">
        <v>8</v>
      </c>
      <c r="J88" s="98">
        <v>15</v>
      </c>
      <c r="K88" s="98">
        <v>16</v>
      </c>
      <c r="L88" s="98">
        <v>16</v>
      </c>
      <c r="M88" s="98">
        <v>32</v>
      </c>
      <c r="N88" s="98">
        <v>10</v>
      </c>
      <c r="O88" s="98">
        <v>15</v>
      </c>
      <c r="P88" s="98">
        <v>25</v>
      </c>
      <c r="Q88" s="98">
        <v>17</v>
      </c>
      <c r="R88" s="98">
        <v>19</v>
      </c>
      <c r="S88" s="98">
        <v>36</v>
      </c>
      <c r="T88" s="98"/>
      <c r="U88" s="98"/>
      <c r="V88" s="98"/>
      <c r="W88" s="98"/>
      <c r="X88" s="98"/>
      <c r="Y88" s="98"/>
      <c r="Z88" s="98"/>
      <c r="AA88" s="98"/>
      <c r="AB88" s="99"/>
    </row>
    <row r="89" spans="2:28" x14ac:dyDescent="0.2">
      <c r="B89" s="95" t="s">
        <v>430</v>
      </c>
      <c r="C89" s="96"/>
      <c r="D89" s="97"/>
      <c r="E89" s="98">
        <f t="shared" si="13"/>
        <v>79</v>
      </c>
      <c r="F89" s="98">
        <f t="shared" si="14"/>
        <v>1</v>
      </c>
      <c r="G89" s="98">
        <f t="shared" si="15"/>
        <v>80</v>
      </c>
      <c r="H89" s="98">
        <v>15</v>
      </c>
      <c r="I89" s="98">
        <v>1</v>
      </c>
      <c r="J89" s="98">
        <v>16</v>
      </c>
      <c r="K89" s="98">
        <v>16</v>
      </c>
      <c r="L89" s="98"/>
      <c r="M89" s="98">
        <v>16</v>
      </c>
      <c r="N89" s="98">
        <v>14</v>
      </c>
      <c r="O89" s="98"/>
      <c r="P89" s="98">
        <v>14</v>
      </c>
      <c r="Q89" s="98">
        <v>32</v>
      </c>
      <c r="R89" s="98"/>
      <c r="S89" s="98">
        <v>32</v>
      </c>
      <c r="T89" s="98">
        <v>1</v>
      </c>
      <c r="U89" s="98"/>
      <c r="V89" s="98">
        <v>1</v>
      </c>
      <c r="W89" s="98"/>
      <c r="X89" s="98"/>
      <c r="Y89" s="98"/>
      <c r="Z89" s="98">
        <v>1</v>
      </c>
      <c r="AA89" s="98"/>
      <c r="AB89" s="99">
        <v>1</v>
      </c>
    </row>
    <row r="90" spans="2:28" x14ac:dyDescent="0.2">
      <c r="B90" s="100">
        <v>13.121</v>
      </c>
      <c r="C90" s="91" t="s">
        <v>185</v>
      </c>
      <c r="D90" s="97" t="s">
        <v>186</v>
      </c>
      <c r="E90" s="101">
        <f t="shared" si="13"/>
        <v>64</v>
      </c>
      <c r="F90" s="101">
        <f t="shared" si="14"/>
        <v>1</v>
      </c>
      <c r="G90" s="101">
        <f t="shared" si="15"/>
        <v>65</v>
      </c>
      <c r="H90" s="98">
        <v>15</v>
      </c>
      <c r="I90" s="98">
        <v>1</v>
      </c>
      <c r="J90" s="98">
        <v>16</v>
      </c>
      <c r="K90" s="98">
        <v>16</v>
      </c>
      <c r="L90" s="98"/>
      <c r="M90" s="98">
        <v>16</v>
      </c>
      <c r="N90" s="98">
        <v>12</v>
      </c>
      <c r="O90" s="98"/>
      <c r="P90" s="98">
        <v>12</v>
      </c>
      <c r="Q90" s="98">
        <v>19</v>
      </c>
      <c r="R90" s="98"/>
      <c r="S90" s="98">
        <v>19</v>
      </c>
      <c r="T90" s="98">
        <v>1</v>
      </c>
      <c r="U90" s="98"/>
      <c r="V90" s="98">
        <v>1</v>
      </c>
      <c r="W90" s="98"/>
      <c r="X90" s="98"/>
      <c r="Y90" s="98"/>
      <c r="Z90" s="98">
        <v>1</v>
      </c>
      <c r="AA90" s="98"/>
      <c r="AB90" s="99">
        <v>1</v>
      </c>
    </row>
    <row r="91" spans="2:28" x14ac:dyDescent="0.2">
      <c r="B91" s="100">
        <v>19.010100000000001</v>
      </c>
      <c r="C91" s="91" t="s">
        <v>152</v>
      </c>
      <c r="D91" s="97" t="s">
        <v>153</v>
      </c>
      <c r="E91" s="101">
        <f t="shared" si="13"/>
        <v>4</v>
      </c>
      <c r="F91" s="101">
        <f t="shared" si="14"/>
        <v>0</v>
      </c>
      <c r="G91" s="101">
        <f t="shared" si="15"/>
        <v>4</v>
      </c>
      <c r="H91" s="98"/>
      <c r="I91" s="98"/>
      <c r="J91" s="98"/>
      <c r="K91" s="98"/>
      <c r="L91" s="98"/>
      <c r="M91" s="98"/>
      <c r="N91" s="98"/>
      <c r="O91" s="98"/>
      <c r="P91" s="98"/>
      <c r="Q91" s="98">
        <v>4</v>
      </c>
      <c r="R91" s="98"/>
      <c r="S91" s="98">
        <v>4</v>
      </c>
      <c r="T91" s="98"/>
      <c r="U91" s="98"/>
      <c r="V91" s="98"/>
      <c r="W91" s="98"/>
      <c r="X91" s="98"/>
      <c r="Y91" s="98"/>
      <c r="Z91" s="98"/>
      <c r="AA91" s="98"/>
      <c r="AB91" s="99"/>
    </row>
    <row r="92" spans="2:28" x14ac:dyDescent="0.2">
      <c r="B92" s="100">
        <v>19.070699999999999</v>
      </c>
      <c r="C92" s="91" t="s">
        <v>183</v>
      </c>
      <c r="D92" s="97" t="s">
        <v>184</v>
      </c>
      <c r="E92" s="101">
        <f t="shared" si="13"/>
        <v>8</v>
      </c>
      <c r="F92" s="101">
        <f t="shared" si="14"/>
        <v>0</v>
      </c>
      <c r="G92" s="101">
        <f t="shared" si="15"/>
        <v>8</v>
      </c>
      <c r="H92" s="98"/>
      <c r="I92" s="98"/>
      <c r="J92" s="98"/>
      <c r="K92" s="98"/>
      <c r="L92" s="98"/>
      <c r="M92" s="98"/>
      <c r="N92" s="98">
        <v>2</v>
      </c>
      <c r="O92" s="98"/>
      <c r="P92" s="98">
        <v>2</v>
      </c>
      <c r="Q92" s="98">
        <v>6</v>
      </c>
      <c r="R92" s="98"/>
      <c r="S92" s="98">
        <v>6</v>
      </c>
      <c r="T92" s="98"/>
      <c r="U92" s="98"/>
      <c r="V92" s="98"/>
      <c r="W92" s="98"/>
      <c r="X92" s="98"/>
      <c r="Y92" s="98"/>
      <c r="Z92" s="98"/>
      <c r="AA92" s="98"/>
      <c r="AB92" s="99"/>
    </row>
    <row r="93" spans="2:28" x14ac:dyDescent="0.2">
      <c r="B93" s="100">
        <v>19.070799999999998</v>
      </c>
      <c r="C93" s="91" t="s">
        <v>400</v>
      </c>
      <c r="D93" s="97" t="s">
        <v>186</v>
      </c>
      <c r="E93" s="101">
        <f t="shared" ref="E93:E136" si="16">H93+K93+N93+Q93+T93+W93+Z93</f>
        <v>3</v>
      </c>
      <c r="F93" s="101">
        <f t="shared" ref="F93:F136" si="17">I93+L93+O93+R93+U93+X93+AA93</f>
        <v>0</v>
      </c>
      <c r="G93" s="101">
        <f t="shared" ref="G93:G136" si="18">SUM(E93:F93)</f>
        <v>3</v>
      </c>
      <c r="H93" s="98"/>
      <c r="I93" s="98"/>
      <c r="J93" s="98"/>
      <c r="K93" s="98"/>
      <c r="L93" s="98"/>
      <c r="M93" s="98"/>
      <c r="N93" s="98"/>
      <c r="O93" s="98"/>
      <c r="P93" s="98"/>
      <c r="Q93" s="98">
        <v>3</v>
      </c>
      <c r="R93" s="98"/>
      <c r="S93" s="98">
        <v>3</v>
      </c>
      <c r="T93" s="98"/>
      <c r="U93" s="98"/>
      <c r="V93" s="98"/>
      <c r="W93" s="98"/>
      <c r="X93" s="98"/>
      <c r="Y93" s="98"/>
      <c r="Z93" s="98"/>
      <c r="AA93" s="98"/>
      <c r="AB93" s="99"/>
    </row>
    <row r="94" spans="2:28" x14ac:dyDescent="0.2">
      <c r="B94" s="95" t="s">
        <v>431</v>
      </c>
      <c r="C94" s="96"/>
      <c r="D94" s="97"/>
      <c r="E94" s="98">
        <f t="shared" si="16"/>
        <v>307</v>
      </c>
      <c r="F94" s="98">
        <f t="shared" si="17"/>
        <v>38</v>
      </c>
      <c r="G94" s="98">
        <f t="shared" si="18"/>
        <v>345</v>
      </c>
      <c r="H94" s="98">
        <v>49</v>
      </c>
      <c r="I94" s="98">
        <v>5</v>
      </c>
      <c r="J94" s="98">
        <v>54</v>
      </c>
      <c r="K94" s="98">
        <v>67</v>
      </c>
      <c r="L94" s="98">
        <v>8</v>
      </c>
      <c r="M94" s="98">
        <v>75</v>
      </c>
      <c r="N94" s="98">
        <v>62</v>
      </c>
      <c r="O94" s="98">
        <v>4</v>
      </c>
      <c r="P94" s="98">
        <v>66</v>
      </c>
      <c r="Q94" s="98">
        <v>126</v>
      </c>
      <c r="R94" s="98">
        <v>18</v>
      </c>
      <c r="S94" s="98">
        <v>144</v>
      </c>
      <c r="T94" s="98"/>
      <c r="U94" s="98"/>
      <c r="V94" s="98"/>
      <c r="W94" s="98"/>
      <c r="X94" s="98"/>
      <c r="Y94" s="98"/>
      <c r="Z94" s="98">
        <v>3</v>
      </c>
      <c r="AA94" s="98">
        <v>3</v>
      </c>
      <c r="AB94" s="99">
        <v>6</v>
      </c>
    </row>
    <row r="95" spans="2:28" x14ac:dyDescent="0.2">
      <c r="B95" s="100">
        <v>13.120200000000001</v>
      </c>
      <c r="C95" s="91" t="s">
        <v>137</v>
      </c>
      <c r="D95" s="97" t="s">
        <v>453</v>
      </c>
      <c r="E95" s="101">
        <f t="shared" si="16"/>
        <v>39</v>
      </c>
      <c r="F95" s="101">
        <f t="shared" si="17"/>
        <v>8</v>
      </c>
      <c r="G95" s="101">
        <f t="shared" si="18"/>
        <v>47</v>
      </c>
      <c r="H95" s="98">
        <v>6</v>
      </c>
      <c r="I95" s="98"/>
      <c r="J95" s="98">
        <v>6</v>
      </c>
      <c r="K95" s="98">
        <v>8</v>
      </c>
      <c r="L95" s="98">
        <v>1</v>
      </c>
      <c r="M95" s="98">
        <v>9</v>
      </c>
      <c r="N95" s="98">
        <v>10</v>
      </c>
      <c r="O95" s="98">
        <v>1</v>
      </c>
      <c r="P95" s="98">
        <v>11</v>
      </c>
      <c r="Q95" s="98">
        <v>15</v>
      </c>
      <c r="R95" s="98">
        <v>3</v>
      </c>
      <c r="S95" s="98">
        <v>18</v>
      </c>
      <c r="T95" s="98"/>
      <c r="U95" s="98"/>
      <c r="V95" s="98"/>
      <c r="W95" s="98"/>
      <c r="X95" s="98"/>
      <c r="Y95" s="98"/>
      <c r="Z95" s="98"/>
      <c r="AA95" s="98">
        <v>3</v>
      </c>
      <c r="AB95" s="99">
        <v>3</v>
      </c>
    </row>
    <row r="96" spans="2:28" x14ac:dyDescent="0.2">
      <c r="B96" s="102"/>
      <c r="C96" s="91" t="s">
        <v>139</v>
      </c>
      <c r="D96" s="97" t="s">
        <v>140</v>
      </c>
      <c r="E96" s="101">
        <f t="shared" si="16"/>
        <v>151</v>
      </c>
      <c r="F96" s="101">
        <f t="shared" si="17"/>
        <v>13</v>
      </c>
      <c r="G96" s="101">
        <f t="shared" si="18"/>
        <v>164</v>
      </c>
      <c r="H96" s="98">
        <v>19</v>
      </c>
      <c r="I96" s="98">
        <v>2</v>
      </c>
      <c r="J96" s="98">
        <v>21</v>
      </c>
      <c r="K96" s="98">
        <v>31</v>
      </c>
      <c r="L96" s="98">
        <v>4</v>
      </c>
      <c r="M96" s="98">
        <v>35</v>
      </c>
      <c r="N96" s="98">
        <v>31</v>
      </c>
      <c r="O96" s="98">
        <v>1</v>
      </c>
      <c r="P96" s="98">
        <v>32</v>
      </c>
      <c r="Q96" s="98">
        <v>69</v>
      </c>
      <c r="R96" s="98">
        <v>6</v>
      </c>
      <c r="S96" s="98">
        <v>75</v>
      </c>
      <c r="T96" s="98"/>
      <c r="U96" s="98"/>
      <c r="V96" s="98"/>
      <c r="W96" s="98"/>
      <c r="X96" s="98"/>
      <c r="Y96" s="98"/>
      <c r="Z96" s="98">
        <v>1</v>
      </c>
      <c r="AA96" s="98"/>
      <c r="AB96" s="99">
        <v>1</v>
      </c>
    </row>
    <row r="97" spans="2:28" x14ac:dyDescent="0.2">
      <c r="B97" s="102"/>
      <c r="C97" s="91" t="s">
        <v>143</v>
      </c>
      <c r="D97" s="97" t="s">
        <v>454</v>
      </c>
      <c r="E97" s="101">
        <f t="shared" si="16"/>
        <v>84</v>
      </c>
      <c r="F97" s="101">
        <f t="shared" si="17"/>
        <v>5</v>
      </c>
      <c r="G97" s="101">
        <f t="shared" si="18"/>
        <v>89</v>
      </c>
      <c r="H97" s="98">
        <v>21</v>
      </c>
      <c r="I97" s="98">
        <v>1</v>
      </c>
      <c r="J97" s="98">
        <v>22</v>
      </c>
      <c r="K97" s="98">
        <v>19</v>
      </c>
      <c r="L97" s="98"/>
      <c r="M97" s="98">
        <v>19</v>
      </c>
      <c r="N97" s="98">
        <v>17</v>
      </c>
      <c r="O97" s="98"/>
      <c r="P97" s="98">
        <v>17</v>
      </c>
      <c r="Q97" s="98">
        <v>26</v>
      </c>
      <c r="R97" s="98">
        <v>4</v>
      </c>
      <c r="S97" s="98">
        <v>30</v>
      </c>
      <c r="T97" s="98"/>
      <c r="U97" s="98"/>
      <c r="V97" s="98"/>
      <c r="W97" s="98"/>
      <c r="X97" s="98"/>
      <c r="Y97" s="98"/>
      <c r="Z97" s="98">
        <v>1</v>
      </c>
      <c r="AA97" s="98"/>
      <c r="AB97" s="99">
        <v>1</v>
      </c>
    </row>
    <row r="98" spans="2:28" x14ac:dyDescent="0.2">
      <c r="B98" s="100">
        <v>13.1401</v>
      </c>
      <c r="C98" s="91" t="s">
        <v>141</v>
      </c>
      <c r="D98" s="97" t="s">
        <v>142</v>
      </c>
      <c r="E98" s="101">
        <f t="shared" si="16"/>
        <v>33</v>
      </c>
      <c r="F98" s="101">
        <f t="shared" si="17"/>
        <v>12</v>
      </c>
      <c r="G98" s="101">
        <f t="shared" si="18"/>
        <v>45</v>
      </c>
      <c r="H98" s="98">
        <v>3</v>
      </c>
      <c r="I98" s="98">
        <v>2</v>
      </c>
      <c r="J98" s="98">
        <v>5</v>
      </c>
      <c r="K98" s="98">
        <v>9</v>
      </c>
      <c r="L98" s="98">
        <v>3</v>
      </c>
      <c r="M98" s="98">
        <v>12</v>
      </c>
      <c r="N98" s="98">
        <v>4</v>
      </c>
      <c r="O98" s="98">
        <v>2</v>
      </c>
      <c r="P98" s="98">
        <v>6</v>
      </c>
      <c r="Q98" s="98">
        <v>16</v>
      </c>
      <c r="R98" s="98">
        <v>5</v>
      </c>
      <c r="S98" s="98">
        <v>21</v>
      </c>
      <c r="T98" s="98"/>
      <c r="U98" s="98"/>
      <c r="V98" s="98"/>
      <c r="W98" s="98"/>
      <c r="X98" s="98"/>
      <c r="Y98" s="98"/>
      <c r="Z98" s="98">
        <v>1</v>
      </c>
      <c r="AA98" s="98"/>
      <c r="AB98" s="99">
        <v>1</v>
      </c>
    </row>
    <row r="99" spans="2:28" x14ac:dyDescent="0.2">
      <c r="B99" s="95" t="s">
        <v>432</v>
      </c>
      <c r="C99" s="96"/>
      <c r="D99" s="97"/>
      <c r="E99" s="98">
        <f t="shared" si="16"/>
        <v>391</v>
      </c>
      <c r="F99" s="98">
        <f t="shared" si="17"/>
        <v>286</v>
      </c>
      <c r="G99" s="98">
        <f t="shared" si="18"/>
        <v>677</v>
      </c>
      <c r="H99" s="98">
        <v>82</v>
      </c>
      <c r="I99" s="98">
        <v>49</v>
      </c>
      <c r="J99" s="98">
        <v>131</v>
      </c>
      <c r="K99" s="98">
        <v>105</v>
      </c>
      <c r="L99" s="98">
        <v>88</v>
      </c>
      <c r="M99" s="98">
        <v>193</v>
      </c>
      <c r="N99" s="98">
        <v>69</v>
      </c>
      <c r="O99" s="98">
        <v>54</v>
      </c>
      <c r="P99" s="98">
        <v>123</v>
      </c>
      <c r="Q99" s="98">
        <v>131</v>
      </c>
      <c r="R99" s="98">
        <v>91</v>
      </c>
      <c r="S99" s="98">
        <v>222</v>
      </c>
      <c r="T99" s="98"/>
      <c r="U99" s="98">
        <v>3</v>
      </c>
      <c r="V99" s="98">
        <v>3</v>
      </c>
      <c r="W99" s="98"/>
      <c r="X99" s="98"/>
      <c r="Y99" s="98"/>
      <c r="Z99" s="98">
        <v>4</v>
      </c>
      <c r="AA99" s="98">
        <v>1</v>
      </c>
      <c r="AB99" s="99">
        <v>5</v>
      </c>
    </row>
    <row r="100" spans="2:28" x14ac:dyDescent="0.2">
      <c r="B100" s="100">
        <v>13.1205</v>
      </c>
      <c r="C100" s="91" t="s">
        <v>160</v>
      </c>
      <c r="D100" s="97" t="s">
        <v>161</v>
      </c>
      <c r="E100" s="101">
        <f t="shared" si="16"/>
        <v>64</v>
      </c>
      <c r="F100" s="101">
        <f t="shared" si="17"/>
        <v>37</v>
      </c>
      <c r="G100" s="101">
        <f t="shared" si="18"/>
        <v>101</v>
      </c>
      <c r="H100" s="98">
        <v>8</v>
      </c>
      <c r="I100" s="98">
        <v>1</v>
      </c>
      <c r="J100" s="98">
        <v>9</v>
      </c>
      <c r="K100" s="98">
        <v>19</v>
      </c>
      <c r="L100" s="98">
        <v>8</v>
      </c>
      <c r="M100" s="98">
        <v>27</v>
      </c>
      <c r="N100" s="98">
        <v>6</v>
      </c>
      <c r="O100" s="98">
        <v>11</v>
      </c>
      <c r="P100" s="98">
        <v>17</v>
      </c>
      <c r="Q100" s="98">
        <v>30</v>
      </c>
      <c r="R100" s="98">
        <v>17</v>
      </c>
      <c r="S100" s="98">
        <v>47</v>
      </c>
      <c r="T100" s="98"/>
      <c r="U100" s="98"/>
      <c r="V100" s="98"/>
      <c r="W100" s="98"/>
      <c r="X100" s="98"/>
      <c r="Y100" s="98"/>
      <c r="Z100" s="98">
        <v>1</v>
      </c>
      <c r="AA100" s="98"/>
      <c r="AB100" s="99">
        <v>1</v>
      </c>
    </row>
    <row r="101" spans="2:28" x14ac:dyDescent="0.2">
      <c r="B101" s="100">
        <v>13.1303</v>
      </c>
      <c r="C101" s="91" t="s">
        <v>156</v>
      </c>
      <c r="D101" s="97" t="s">
        <v>157</v>
      </c>
      <c r="E101" s="101">
        <f t="shared" si="16"/>
        <v>2</v>
      </c>
      <c r="F101" s="101">
        <f t="shared" si="17"/>
        <v>0</v>
      </c>
      <c r="G101" s="101">
        <f t="shared" si="18"/>
        <v>2</v>
      </c>
      <c r="H101" s="98"/>
      <c r="I101" s="98"/>
      <c r="J101" s="98"/>
      <c r="K101" s="98">
        <v>1</v>
      </c>
      <c r="L101" s="98"/>
      <c r="M101" s="98">
        <v>1</v>
      </c>
      <c r="N101" s="98"/>
      <c r="O101" s="98"/>
      <c r="P101" s="98"/>
      <c r="Q101" s="98">
        <v>1</v>
      </c>
      <c r="R101" s="98"/>
      <c r="S101" s="98">
        <v>1</v>
      </c>
      <c r="T101" s="98"/>
      <c r="U101" s="98"/>
      <c r="V101" s="98"/>
      <c r="W101" s="98"/>
      <c r="X101" s="98"/>
      <c r="Y101" s="98"/>
      <c r="Z101" s="98"/>
      <c r="AA101" s="98"/>
      <c r="AB101" s="99"/>
    </row>
    <row r="102" spans="2:28" x14ac:dyDescent="0.2">
      <c r="B102" s="102"/>
      <c r="C102" s="91" t="s">
        <v>154</v>
      </c>
      <c r="D102" s="97" t="s">
        <v>455</v>
      </c>
      <c r="E102" s="101">
        <f t="shared" si="16"/>
        <v>2</v>
      </c>
      <c r="F102" s="101">
        <f t="shared" si="17"/>
        <v>1</v>
      </c>
      <c r="G102" s="101">
        <f t="shared" si="18"/>
        <v>3</v>
      </c>
      <c r="H102" s="98"/>
      <c r="I102" s="98"/>
      <c r="J102" s="98"/>
      <c r="K102" s="98"/>
      <c r="L102" s="98"/>
      <c r="M102" s="98"/>
      <c r="N102" s="98"/>
      <c r="O102" s="98"/>
      <c r="P102" s="98"/>
      <c r="Q102" s="98">
        <v>2</v>
      </c>
      <c r="R102" s="98">
        <v>1</v>
      </c>
      <c r="S102" s="98">
        <v>3</v>
      </c>
      <c r="T102" s="98"/>
      <c r="U102" s="98"/>
      <c r="V102" s="98"/>
      <c r="W102" s="98"/>
      <c r="X102" s="98"/>
      <c r="Y102" s="98"/>
      <c r="Z102" s="98"/>
      <c r="AA102" s="98"/>
      <c r="AB102" s="99"/>
    </row>
    <row r="103" spans="2:28" x14ac:dyDescent="0.2">
      <c r="B103" s="100">
        <v>13.1311</v>
      </c>
      <c r="C103" s="91" t="s">
        <v>170</v>
      </c>
      <c r="D103" s="97" t="s">
        <v>456</v>
      </c>
      <c r="E103" s="101">
        <f t="shared" si="16"/>
        <v>30</v>
      </c>
      <c r="F103" s="101">
        <f t="shared" si="17"/>
        <v>17</v>
      </c>
      <c r="G103" s="101">
        <f t="shared" si="18"/>
        <v>47</v>
      </c>
      <c r="H103" s="98">
        <v>4</v>
      </c>
      <c r="I103" s="98">
        <v>1</v>
      </c>
      <c r="J103" s="98">
        <v>5</v>
      </c>
      <c r="K103" s="98">
        <v>6</v>
      </c>
      <c r="L103" s="98">
        <v>5</v>
      </c>
      <c r="M103" s="98">
        <v>11</v>
      </c>
      <c r="N103" s="98">
        <v>7</v>
      </c>
      <c r="O103" s="98">
        <v>1</v>
      </c>
      <c r="P103" s="98">
        <v>8</v>
      </c>
      <c r="Q103" s="98">
        <v>13</v>
      </c>
      <c r="R103" s="98">
        <v>10</v>
      </c>
      <c r="S103" s="98">
        <v>23</v>
      </c>
      <c r="T103" s="98"/>
      <c r="U103" s="98"/>
      <c r="V103" s="98"/>
      <c r="W103" s="98"/>
      <c r="X103" s="98"/>
      <c r="Y103" s="98"/>
      <c r="Z103" s="98"/>
      <c r="AA103" s="98"/>
      <c r="AB103" s="99"/>
    </row>
    <row r="104" spans="2:28" x14ac:dyDescent="0.2">
      <c r="B104" s="100">
        <v>13.131399999999999</v>
      </c>
      <c r="C104" s="91" t="s">
        <v>158</v>
      </c>
      <c r="D104" s="97" t="s">
        <v>159</v>
      </c>
      <c r="E104" s="101">
        <f t="shared" si="16"/>
        <v>45</v>
      </c>
      <c r="F104" s="101">
        <f t="shared" si="17"/>
        <v>86</v>
      </c>
      <c r="G104" s="101">
        <f t="shared" si="18"/>
        <v>131</v>
      </c>
      <c r="H104" s="98">
        <v>7</v>
      </c>
      <c r="I104" s="98">
        <v>19</v>
      </c>
      <c r="J104" s="98">
        <v>26</v>
      </c>
      <c r="K104" s="98">
        <v>16</v>
      </c>
      <c r="L104" s="98">
        <v>26</v>
      </c>
      <c r="M104" s="98">
        <v>42</v>
      </c>
      <c r="N104" s="98">
        <v>11</v>
      </c>
      <c r="O104" s="98">
        <v>16</v>
      </c>
      <c r="P104" s="98">
        <v>27</v>
      </c>
      <c r="Q104" s="98">
        <v>11</v>
      </c>
      <c r="R104" s="98">
        <v>25</v>
      </c>
      <c r="S104" s="98">
        <v>36</v>
      </c>
      <c r="T104" s="98"/>
      <c r="U104" s="98"/>
      <c r="V104" s="98"/>
      <c r="W104" s="98"/>
      <c r="X104" s="98"/>
      <c r="Y104" s="98"/>
      <c r="Z104" s="98"/>
      <c r="AA104" s="98"/>
      <c r="AB104" s="99"/>
    </row>
    <row r="105" spans="2:28" x14ac:dyDescent="0.2">
      <c r="B105" s="100">
        <v>13.131600000000001</v>
      </c>
      <c r="C105" s="91" t="s">
        <v>150</v>
      </c>
      <c r="D105" s="97" t="s">
        <v>457</v>
      </c>
      <c r="E105" s="101">
        <f t="shared" si="16"/>
        <v>54</v>
      </c>
      <c r="F105" s="101">
        <f t="shared" si="17"/>
        <v>25</v>
      </c>
      <c r="G105" s="101">
        <f t="shared" si="18"/>
        <v>79</v>
      </c>
      <c r="H105" s="98">
        <v>21</v>
      </c>
      <c r="I105" s="98">
        <v>7</v>
      </c>
      <c r="J105" s="98">
        <v>28</v>
      </c>
      <c r="K105" s="98">
        <v>12</v>
      </c>
      <c r="L105" s="98">
        <v>8</v>
      </c>
      <c r="M105" s="98">
        <v>20</v>
      </c>
      <c r="N105" s="98">
        <v>10</v>
      </c>
      <c r="O105" s="98">
        <v>4</v>
      </c>
      <c r="P105" s="98">
        <v>14</v>
      </c>
      <c r="Q105" s="98">
        <v>11</v>
      </c>
      <c r="R105" s="98">
        <v>6</v>
      </c>
      <c r="S105" s="98">
        <v>17</v>
      </c>
      <c r="T105" s="98"/>
      <c r="U105" s="98"/>
      <c r="V105" s="98"/>
      <c r="W105" s="98"/>
      <c r="X105" s="98"/>
      <c r="Y105" s="98"/>
      <c r="Z105" s="98"/>
      <c r="AA105" s="98"/>
      <c r="AB105" s="99"/>
    </row>
    <row r="106" spans="2:28" x14ac:dyDescent="0.2">
      <c r="B106" s="100">
        <v>13.1318</v>
      </c>
      <c r="C106" s="91" t="s">
        <v>164</v>
      </c>
      <c r="D106" s="97" t="s">
        <v>458</v>
      </c>
      <c r="E106" s="101">
        <f t="shared" si="16"/>
        <v>6</v>
      </c>
      <c r="F106" s="101">
        <f t="shared" si="17"/>
        <v>6</v>
      </c>
      <c r="G106" s="101">
        <f t="shared" si="18"/>
        <v>12</v>
      </c>
      <c r="H106" s="98"/>
      <c r="I106" s="98">
        <v>1</v>
      </c>
      <c r="J106" s="98">
        <v>1</v>
      </c>
      <c r="K106" s="98"/>
      <c r="L106" s="98">
        <v>2</v>
      </c>
      <c r="M106" s="98">
        <v>2</v>
      </c>
      <c r="N106" s="98">
        <v>4</v>
      </c>
      <c r="O106" s="98">
        <v>1</v>
      </c>
      <c r="P106" s="98">
        <v>5</v>
      </c>
      <c r="Q106" s="98">
        <v>2</v>
      </c>
      <c r="R106" s="98">
        <v>2</v>
      </c>
      <c r="S106" s="98">
        <v>4</v>
      </c>
      <c r="T106" s="98"/>
      <c r="U106" s="98"/>
      <c r="V106" s="98"/>
      <c r="W106" s="98"/>
      <c r="X106" s="98"/>
      <c r="Y106" s="98"/>
      <c r="Z106" s="98"/>
      <c r="AA106" s="98"/>
      <c r="AB106" s="99"/>
    </row>
    <row r="107" spans="2:28" x14ac:dyDescent="0.2">
      <c r="B107" s="100">
        <v>13.132199999999999</v>
      </c>
      <c r="C107" s="91" t="s">
        <v>148</v>
      </c>
      <c r="D107" s="97" t="s">
        <v>459</v>
      </c>
      <c r="E107" s="101">
        <f t="shared" si="16"/>
        <v>37</v>
      </c>
      <c r="F107" s="101">
        <f t="shared" si="17"/>
        <v>22</v>
      </c>
      <c r="G107" s="101">
        <f t="shared" si="18"/>
        <v>59</v>
      </c>
      <c r="H107" s="98">
        <v>12</v>
      </c>
      <c r="I107" s="98">
        <v>6</v>
      </c>
      <c r="J107" s="98">
        <v>18</v>
      </c>
      <c r="K107" s="98">
        <v>10</v>
      </c>
      <c r="L107" s="98">
        <v>7</v>
      </c>
      <c r="M107" s="98">
        <v>17</v>
      </c>
      <c r="N107" s="98">
        <v>6</v>
      </c>
      <c r="O107" s="98">
        <v>1</v>
      </c>
      <c r="P107" s="98">
        <v>7</v>
      </c>
      <c r="Q107" s="98">
        <v>9</v>
      </c>
      <c r="R107" s="98">
        <v>7</v>
      </c>
      <c r="S107" s="98">
        <v>16</v>
      </c>
      <c r="T107" s="98"/>
      <c r="U107" s="98">
        <v>1</v>
      </c>
      <c r="V107" s="98">
        <v>1</v>
      </c>
      <c r="W107" s="98"/>
      <c r="X107" s="98"/>
      <c r="Y107" s="98"/>
      <c r="Z107" s="98"/>
      <c r="AA107" s="98"/>
      <c r="AB107" s="99"/>
    </row>
    <row r="108" spans="2:28" x14ac:dyDescent="0.2">
      <c r="B108" s="100">
        <v>13.132300000000001</v>
      </c>
      <c r="C108" s="91" t="s">
        <v>174</v>
      </c>
      <c r="D108" s="97" t="s">
        <v>460</v>
      </c>
      <c r="E108" s="101">
        <f t="shared" si="16"/>
        <v>49</v>
      </c>
      <c r="F108" s="101">
        <f t="shared" si="17"/>
        <v>16</v>
      </c>
      <c r="G108" s="101">
        <f t="shared" si="18"/>
        <v>65</v>
      </c>
      <c r="H108" s="98">
        <v>14</v>
      </c>
      <c r="I108" s="98">
        <v>5</v>
      </c>
      <c r="J108" s="98">
        <v>19</v>
      </c>
      <c r="K108" s="98">
        <v>17</v>
      </c>
      <c r="L108" s="98">
        <v>6</v>
      </c>
      <c r="M108" s="98">
        <v>23</v>
      </c>
      <c r="N108" s="98">
        <v>7</v>
      </c>
      <c r="O108" s="98">
        <v>4</v>
      </c>
      <c r="P108" s="98">
        <v>11</v>
      </c>
      <c r="Q108" s="98">
        <v>11</v>
      </c>
      <c r="R108" s="98">
        <v>1</v>
      </c>
      <c r="S108" s="98">
        <v>12</v>
      </c>
      <c r="T108" s="98"/>
      <c r="U108" s="98"/>
      <c r="V108" s="98"/>
      <c r="W108" s="98"/>
      <c r="X108" s="98"/>
      <c r="Y108" s="98"/>
      <c r="Z108" s="98"/>
      <c r="AA108" s="98"/>
      <c r="AB108" s="99"/>
    </row>
    <row r="109" spans="2:28" x14ac:dyDescent="0.2">
      <c r="B109" s="100">
        <v>13.1328</v>
      </c>
      <c r="C109" s="91" t="s">
        <v>168</v>
      </c>
      <c r="D109" s="97" t="s">
        <v>461</v>
      </c>
      <c r="E109" s="101">
        <f t="shared" si="16"/>
        <v>41</v>
      </c>
      <c r="F109" s="101">
        <f t="shared" si="17"/>
        <v>35</v>
      </c>
      <c r="G109" s="101">
        <f t="shared" si="18"/>
        <v>76</v>
      </c>
      <c r="H109" s="98">
        <v>5</v>
      </c>
      <c r="I109" s="98">
        <v>5</v>
      </c>
      <c r="J109" s="98">
        <v>10</v>
      </c>
      <c r="K109" s="98">
        <v>10</v>
      </c>
      <c r="L109" s="98">
        <v>9</v>
      </c>
      <c r="M109" s="98">
        <v>19</v>
      </c>
      <c r="N109" s="98">
        <v>11</v>
      </c>
      <c r="O109" s="98">
        <v>7</v>
      </c>
      <c r="P109" s="98">
        <v>18</v>
      </c>
      <c r="Q109" s="98">
        <v>15</v>
      </c>
      <c r="R109" s="98">
        <v>12</v>
      </c>
      <c r="S109" s="98">
        <v>27</v>
      </c>
      <c r="T109" s="98"/>
      <c r="U109" s="98">
        <v>2</v>
      </c>
      <c r="V109" s="98">
        <v>2</v>
      </c>
      <c r="W109" s="98"/>
      <c r="X109" s="98"/>
      <c r="Y109" s="98"/>
      <c r="Z109" s="98"/>
      <c r="AA109" s="98"/>
      <c r="AB109" s="99"/>
    </row>
    <row r="110" spans="2:28" x14ac:dyDescent="0.2">
      <c r="B110" s="100">
        <v>13.132899999999999</v>
      </c>
      <c r="C110" s="91" t="s">
        <v>166</v>
      </c>
      <c r="D110" s="97" t="s">
        <v>462</v>
      </c>
      <c r="E110" s="101">
        <f t="shared" si="16"/>
        <v>21</v>
      </c>
      <c r="F110" s="101">
        <f t="shared" si="17"/>
        <v>21</v>
      </c>
      <c r="G110" s="101">
        <f t="shared" si="18"/>
        <v>42</v>
      </c>
      <c r="H110" s="98">
        <v>8</v>
      </c>
      <c r="I110" s="98">
        <v>1</v>
      </c>
      <c r="J110" s="98">
        <v>9</v>
      </c>
      <c r="K110" s="98">
        <v>8</v>
      </c>
      <c r="L110" s="98">
        <v>13</v>
      </c>
      <c r="M110" s="98">
        <v>21</v>
      </c>
      <c r="N110" s="98">
        <v>3</v>
      </c>
      <c r="O110" s="98">
        <v>4</v>
      </c>
      <c r="P110" s="98">
        <v>7</v>
      </c>
      <c r="Q110" s="98">
        <v>2</v>
      </c>
      <c r="R110" s="98">
        <v>3</v>
      </c>
      <c r="S110" s="98">
        <v>5</v>
      </c>
      <c r="T110" s="98"/>
      <c r="U110" s="98"/>
      <c r="V110" s="98"/>
      <c r="W110" s="98"/>
      <c r="X110" s="98"/>
      <c r="Y110" s="98"/>
      <c r="Z110" s="98"/>
      <c r="AA110" s="98"/>
      <c r="AB110" s="99"/>
    </row>
    <row r="111" spans="2:28" x14ac:dyDescent="0.2">
      <c r="B111" s="100">
        <v>13.132999999999999</v>
      </c>
      <c r="C111" s="91" t="s">
        <v>162</v>
      </c>
      <c r="D111" s="97" t="s">
        <v>463</v>
      </c>
      <c r="E111" s="101">
        <f t="shared" si="16"/>
        <v>40</v>
      </c>
      <c r="F111" s="101">
        <f t="shared" si="17"/>
        <v>20</v>
      </c>
      <c r="G111" s="101">
        <f t="shared" si="18"/>
        <v>60</v>
      </c>
      <c r="H111" s="98">
        <v>3</v>
      </c>
      <c r="I111" s="98">
        <v>3</v>
      </c>
      <c r="J111" s="98">
        <v>6</v>
      </c>
      <c r="K111" s="98">
        <v>6</v>
      </c>
      <c r="L111" s="98">
        <v>4</v>
      </c>
      <c r="M111" s="98">
        <v>10</v>
      </c>
      <c r="N111" s="98">
        <v>4</v>
      </c>
      <c r="O111" s="98">
        <v>5</v>
      </c>
      <c r="P111" s="98">
        <v>9</v>
      </c>
      <c r="Q111" s="98">
        <v>24</v>
      </c>
      <c r="R111" s="98">
        <v>7</v>
      </c>
      <c r="S111" s="98">
        <v>31</v>
      </c>
      <c r="T111" s="98"/>
      <c r="U111" s="98"/>
      <c r="V111" s="98"/>
      <c r="W111" s="98"/>
      <c r="X111" s="98"/>
      <c r="Y111" s="98"/>
      <c r="Z111" s="98">
        <v>3</v>
      </c>
      <c r="AA111" s="98">
        <v>1</v>
      </c>
      <c r="AB111" s="99">
        <v>4</v>
      </c>
    </row>
    <row r="112" spans="2:28" x14ac:dyDescent="0.2">
      <c r="B112" s="103" t="s">
        <v>464</v>
      </c>
      <c r="C112" s="104"/>
      <c r="D112" s="79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6"/>
    </row>
    <row r="113" spans="2:28" x14ac:dyDescent="0.2">
      <c r="B113" s="90" t="s">
        <v>38</v>
      </c>
      <c r="C113" s="91"/>
      <c r="D113" s="92"/>
      <c r="E113" s="93">
        <f t="shared" si="16"/>
        <v>18</v>
      </c>
      <c r="F113" s="93">
        <f t="shared" si="17"/>
        <v>28</v>
      </c>
      <c r="G113" s="93">
        <f t="shared" si="18"/>
        <v>46</v>
      </c>
      <c r="H113" s="93">
        <v>16</v>
      </c>
      <c r="I113" s="93">
        <v>24</v>
      </c>
      <c r="J113" s="93">
        <v>40</v>
      </c>
      <c r="K113" s="93"/>
      <c r="L113" s="93">
        <v>2</v>
      </c>
      <c r="M113" s="93">
        <v>2</v>
      </c>
      <c r="N113" s="93"/>
      <c r="O113" s="93"/>
      <c r="P113" s="93"/>
      <c r="Q113" s="93">
        <v>1</v>
      </c>
      <c r="R113" s="93">
        <v>2</v>
      </c>
      <c r="S113" s="93">
        <v>3</v>
      </c>
      <c r="T113" s="93">
        <v>1</v>
      </c>
      <c r="U113" s="93"/>
      <c r="V113" s="93">
        <v>1</v>
      </c>
      <c r="W113" s="93"/>
      <c r="X113" s="93"/>
      <c r="Y113" s="93"/>
      <c r="Z113" s="93"/>
      <c r="AA113" s="93"/>
      <c r="AB113" s="94"/>
    </row>
    <row r="114" spans="2:28" x14ac:dyDescent="0.2">
      <c r="B114" s="95" t="s">
        <v>436</v>
      </c>
      <c r="C114" s="96"/>
      <c r="D114" s="97"/>
      <c r="E114" s="98">
        <f t="shared" si="16"/>
        <v>13</v>
      </c>
      <c r="F114" s="98">
        <f t="shared" si="17"/>
        <v>23</v>
      </c>
      <c r="G114" s="98">
        <f t="shared" si="18"/>
        <v>36</v>
      </c>
      <c r="H114" s="98">
        <v>13</v>
      </c>
      <c r="I114" s="98">
        <v>21</v>
      </c>
      <c r="J114" s="98">
        <v>34</v>
      </c>
      <c r="K114" s="98"/>
      <c r="L114" s="98">
        <v>2</v>
      </c>
      <c r="M114" s="98">
        <v>2</v>
      </c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9"/>
    </row>
    <row r="115" spans="2:28" x14ac:dyDescent="0.2">
      <c r="B115" s="100" t="s">
        <v>465</v>
      </c>
      <c r="C115" s="91" t="s">
        <v>466</v>
      </c>
      <c r="D115" s="97" t="s">
        <v>467</v>
      </c>
      <c r="E115" s="101">
        <f t="shared" si="16"/>
        <v>5</v>
      </c>
      <c r="F115" s="101">
        <f t="shared" si="17"/>
        <v>5</v>
      </c>
      <c r="G115" s="101">
        <f t="shared" si="18"/>
        <v>10</v>
      </c>
      <c r="H115" s="98">
        <v>5</v>
      </c>
      <c r="I115" s="98">
        <v>5</v>
      </c>
      <c r="J115" s="98">
        <v>10</v>
      </c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9"/>
    </row>
    <row r="116" spans="2:28" x14ac:dyDescent="0.2">
      <c r="B116" s="100" t="s">
        <v>205</v>
      </c>
      <c r="C116" s="91" t="s">
        <v>206</v>
      </c>
      <c r="D116" s="97" t="s">
        <v>469</v>
      </c>
      <c r="E116" s="101">
        <f t="shared" si="16"/>
        <v>1</v>
      </c>
      <c r="F116" s="101">
        <f t="shared" si="17"/>
        <v>4</v>
      </c>
      <c r="G116" s="101">
        <f t="shared" si="18"/>
        <v>5</v>
      </c>
      <c r="H116" s="98">
        <v>1</v>
      </c>
      <c r="I116" s="98">
        <v>4</v>
      </c>
      <c r="J116" s="98">
        <v>5</v>
      </c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9"/>
    </row>
    <row r="117" spans="2:28" x14ac:dyDescent="0.2">
      <c r="B117" s="100" t="s">
        <v>208</v>
      </c>
      <c r="C117" s="91" t="s">
        <v>209</v>
      </c>
      <c r="D117" s="97" t="s">
        <v>470</v>
      </c>
      <c r="E117" s="101">
        <f t="shared" si="16"/>
        <v>2</v>
      </c>
      <c r="F117" s="101">
        <f t="shared" si="17"/>
        <v>2</v>
      </c>
      <c r="G117" s="101">
        <f t="shared" si="18"/>
        <v>4</v>
      </c>
      <c r="H117" s="98">
        <v>2</v>
      </c>
      <c r="I117" s="98">
        <v>1</v>
      </c>
      <c r="J117" s="98">
        <v>3</v>
      </c>
      <c r="K117" s="98"/>
      <c r="L117" s="98">
        <v>1</v>
      </c>
      <c r="M117" s="98">
        <v>1</v>
      </c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9"/>
    </row>
    <row r="118" spans="2:28" x14ac:dyDescent="0.2">
      <c r="B118" s="100" t="s">
        <v>213</v>
      </c>
      <c r="C118" s="91" t="s">
        <v>214</v>
      </c>
      <c r="D118" s="97" t="s">
        <v>471</v>
      </c>
      <c r="E118" s="101">
        <f t="shared" si="16"/>
        <v>1</v>
      </c>
      <c r="F118" s="101">
        <f t="shared" si="17"/>
        <v>3</v>
      </c>
      <c r="G118" s="101">
        <f t="shared" si="18"/>
        <v>4</v>
      </c>
      <c r="H118" s="98">
        <v>1</v>
      </c>
      <c r="I118" s="98">
        <v>2</v>
      </c>
      <c r="J118" s="98">
        <v>3</v>
      </c>
      <c r="K118" s="98"/>
      <c r="L118" s="98">
        <v>1</v>
      </c>
      <c r="M118" s="98">
        <v>1</v>
      </c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9"/>
    </row>
    <row r="119" spans="2:28" x14ac:dyDescent="0.2">
      <c r="B119" s="100" t="s">
        <v>216</v>
      </c>
      <c r="C119" s="91" t="s">
        <v>217</v>
      </c>
      <c r="D119" s="97" t="s">
        <v>472</v>
      </c>
      <c r="E119" s="101">
        <f t="shared" si="16"/>
        <v>4</v>
      </c>
      <c r="F119" s="101">
        <f t="shared" si="17"/>
        <v>9</v>
      </c>
      <c r="G119" s="101">
        <f t="shared" si="18"/>
        <v>13</v>
      </c>
      <c r="H119" s="98">
        <v>4</v>
      </c>
      <c r="I119" s="98">
        <v>9</v>
      </c>
      <c r="J119" s="98">
        <v>13</v>
      </c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9"/>
    </row>
    <row r="120" spans="2:28" x14ac:dyDescent="0.2">
      <c r="B120" s="95" t="s">
        <v>289</v>
      </c>
      <c r="C120" s="96"/>
      <c r="D120" s="97"/>
      <c r="E120" s="98">
        <f t="shared" si="16"/>
        <v>5</v>
      </c>
      <c r="F120" s="98">
        <f t="shared" si="17"/>
        <v>5</v>
      </c>
      <c r="G120" s="98">
        <f t="shared" si="18"/>
        <v>10</v>
      </c>
      <c r="H120" s="98">
        <v>3</v>
      </c>
      <c r="I120" s="98">
        <v>3</v>
      </c>
      <c r="J120" s="98">
        <v>6</v>
      </c>
      <c r="K120" s="98"/>
      <c r="L120" s="98"/>
      <c r="M120" s="98"/>
      <c r="N120" s="98"/>
      <c r="O120" s="98"/>
      <c r="P120" s="98"/>
      <c r="Q120" s="98">
        <v>1</v>
      </c>
      <c r="R120" s="98">
        <v>2</v>
      </c>
      <c r="S120" s="98">
        <v>3</v>
      </c>
      <c r="T120" s="98">
        <v>1</v>
      </c>
      <c r="U120" s="98"/>
      <c r="V120" s="98">
        <v>1</v>
      </c>
      <c r="W120" s="98"/>
      <c r="X120" s="98"/>
      <c r="Y120" s="98"/>
      <c r="Z120" s="98"/>
      <c r="AA120" s="98"/>
      <c r="AB120" s="99"/>
    </row>
    <row r="121" spans="2:28" x14ac:dyDescent="0.2">
      <c r="B121" s="100" t="s">
        <v>230</v>
      </c>
      <c r="C121" s="91" t="s">
        <v>231</v>
      </c>
      <c r="D121" s="97" t="s">
        <v>232</v>
      </c>
      <c r="E121" s="101">
        <f t="shared" si="16"/>
        <v>1</v>
      </c>
      <c r="F121" s="101">
        <f t="shared" si="17"/>
        <v>0</v>
      </c>
      <c r="G121" s="101">
        <f t="shared" si="18"/>
        <v>1</v>
      </c>
      <c r="H121" s="98"/>
      <c r="I121" s="98"/>
      <c r="J121" s="98"/>
      <c r="K121" s="98"/>
      <c r="L121" s="98"/>
      <c r="M121" s="98"/>
      <c r="N121" s="98"/>
      <c r="O121" s="98"/>
      <c r="P121" s="98"/>
      <c r="Q121" s="98">
        <v>1</v>
      </c>
      <c r="R121" s="98"/>
      <c r="S121" s="98">
        <v>1</v>
      </c>
      <c r="T121" s="98"/>
      <c r="U121" s="98"/>
      <c r="V121" s="98"/>
      <c r="W121" s="98"/>
      <c r="X121" s="98"/>
      <c r="Y121" s="98"/>
      <c r="Z121" s="98"/>
      <c r="AA121" s="98"/>
      <c r="AB121" s="99"/>
    </row>
    <row r="122" spans="2:28" x14ac:dyDescent="0.2">
      <c r="B122" s="100" t="s">
        <v>233</v>
      </c>
      <c r="C122" s="91" t="s">
        <v>233</v>
      </c>
      <c r="D122" s="97" t="s">
        <v>234</v>
      </c>
      <c r="E122" s="101">
        <f t="shared" si="16"/>
        <v>4</v>
      </c>
      <c r="F122" s="101">
        <f t="shared" si="17"/>
        <v>5</v>
      </c>
      <c r="G122" s="101">
        <f t="shared" si="18"/>
        <v>9</v>
      </c>
      <c r="H122" s="98">
        <v>3</v>
      </c>
      <c r="I122" s="98">
        <v>3</v>
      </c>
      <c r="J122" s="98">
        <v>6</v>
      </c>
      <c r="K122" s="98"/>
      <c r="L122" s="98"/>
      <c r="M122" s="98"/>
      <c r="N122" s="98"/>
      <c r="O122" s="98"/>
      <c r="P122" s="98"/>
      <c r="Q122" s="98"/>
      <c r="R122" s="98">
        <v>2</v>
      </c>
      <c r="S122" s="98">
        <v>2</v>
      </c>
      <c r="T122" s="98">
        <v>1</v>
      </c>
      <c r="U122" s="98"/>
      <c r="V122" s="98">
        <v>1</v>
      </c>
      <c r="W122" s="98"/>
      <c r="X122" s="98"/>
      <c r="Y122" s="98"/>
      <c r="Z122" s="98"/>
      <c r="AA122" s="98"/>
      <c r="AB122" s="99"/>
    </row>
    <row r="123" spans="2:28" x14ac:dyDescent="0.2">
      <c r="B123" s="103" t="s">
        <v>473</v>
      </c>
      <c r="C123" s="104"/>
      <c r="D123" s="79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6"/>
    </row>
    <row r="124" spans="2:28" x14ac:dyDescent="0.2">
      <c r="B124" s="90" t="s">
        <v>38</v>
      </c>
      <c r="C124" s="91"/>
      <c r="D124" s="92"/>
      <c r="E124" s="93">
        <f t="shared" si="16"/>
        <v>136</v>
      </c>
      <c r="F124" s="93">
        <f t="shared" si="17"/>
        <v>140</v>
      </c>
      <c r="G124" s="93">
        <f t="shared" si="18"/>
        <v>276</v>
      </c>
      <c r="H124" s="93">
        <v>46</v>
      </c>
      <c r="I124" s="93">
        <v>62</v>
      </c>
      <c r="J124" s="93">
        <v>108</v>
      </c>
      <c r="K124" s="93">
        <v>39</v>
      </c>
      <c r="L124" s="93">
        <v>41</v>
      </c>
      <c r="M124" s="93">
        <v>80</v>
      </c>
      <c r="N124" s="93">
        <v>19</v>
      </c>
      <c r="O124" s="93">
        <v>15</v>
      </c>
      <c r="P124" s="93">
        <v>34</v>
      </c>
      <c r="Q124" s="93">
        <v>27</v>
      </c>
      <c r="R124" s="93">
        <v>21</v>
      </c>
      <c r="S124" s="93">
        <v>48</v>
      </c>
      <c r="T124" s="93"/>
      <c r="U124" s="93"/>
      <c r="V124" s="93"/>
      <c r="W124" s="93"/>
      <c r="X124" s="93"/>
      <c r="Y124" s="93"/>
      <c r="Z124" s="93">
        <v>5</v>
      </c>
      <c r="AA124" s="93">
        <v>1</v>
      </c>
      <c r="AB124" s="94">
        <v>6</v>
      </c>
    </row>
    <row r="125" spans="2:28" x14ac:dyDescent="0.2">
      <c r="B125" s="95" t="s">
        <v>51</v>
      </c>
      <c r="C125" s="96"/>
      <c r="D125" s="97"/>
      <c r="E125" s="98">
        <f t="shared" si="16"/>
        <v>117</v>
      </c>
      <c r="F125" s="98">
        <f t="shared" si="17"/>
        <v>82</v>
      </c>
      <c r="G125" s="98">
        <f t="shared" si="18"/>
        <v>199</v>
      </c>
      <c r="H125" s="98">
        <v>30</v>
      </c>
      <c r="I125" s="98">
        <v>28</v>
      </c>
      <c r="J125" s="98">
        <v>58</v>
      </c>
      <c r="K125" s="98">
        <v>36</v>
      </c>
      <c r="L125" s="98">
        <v>22</v>
      </c>
      <c r="M125" s="98">
        <v>58</v>
      </c>
      <c r="N125" s="98">
        <v>19</v>
      </c>
      <c r="O125" s="98">
        <v>11</v>
      </c>
      <c r="P125" s="98">
        <v>30</v>
      </c>
      <c r="Q125" s="98">
        <v>27</v>
      </c>
      <c r="R125" s="98">
        <v>20</v>
      </c>
      <c r="S125" s="98">
        <v>47</v>
      </c>
      <c r="T125" s="98"/>
      <c r="U125" s="98"/>
      <c r="V125" s="98"/>
      <c r="W125" s="98"/>
      <c r="X125" s="98"/>
      <c r="Y125" s="98"/>
      <c r="Z125" s="98">
        <v>5</v>
      </c>
      <c r="AA125" s="98">
        <v>1</v>
      </c>
      <c r="AB125" s="99">
        <v>6</v>
      </c>
    </row>
    <row r="126" spans="2:28" x14ac:dyDescent="0.2">
      <c r="B126" s="100">
        <v>24.010200000000001</v>
      </c>
      <c r="C126" s="91" t="s">
        <v>188</v>
      </c>
      <c r="D126" s="97" t="s">
        <v>474</v>
      </c>
      <c r="E126" s="101">
        <f t="shared" si="16"/>
        <v>117</v>
      </c>
      <c r="F126" s="101">
        <f t="shared" si="17"/>
        <v>82</v>
      </c>
      <c r="G126" s="101">
        <f t="shared" si="18"/>
        <v>199</v>
      </c>
      <c r="H126" s="98">
        <v>30</v>
      </c>
      <c r="I126" s="98">
        <v>28</v>
      </c>
      <c r="J126" s="98">
        <v>58</v>
      </c>
      <c r="K126" s="98">
        <v>36</v>
      </c>
      <c r="L126" s="98">
        <v>22</v>
      </c>
      <c r="M126" s="98">
        <v>58</v>
      </c>
      <c r="N126" s="98">
        <v>19</v>
      </c>
      <c r="O126" s="98">
        <v>11</v>
      </c>
      <c r="P126" s="98">
        <v>30</v>
      </c>
      <c r="Q126" s="98">
        <v>27</v>
      </c>
      <c r="R126" s="98">
        <v>20</v>
      </c>
      <c r="S126" s="98">
        <v>47</v>
      </c>
      <c r="T126" s="98"/>
      <c r="U126" s="98"/>
      <c r="V126" s="98"/>
      <c r="W126" s="98"/>
      <c r="X126" s="98"/>
      <c r="Y126" s="98"/>
      <c r="Z126" s="98">
        <v>5</v>
      </c>
      <c r="AA126" s="98">
        <v>1</v>
      </c>
      <c r="AB126" s="99">
        <v>6</v>
      </c>
    </row>
    <row r="127" spans="2:28" x14ac:dyDescent="0.2">
      <c r="B127" s="95" t="s">
        <v>437</v>
      </c>
      <c r="C127" s="96"/>
      <c r="D127" s="97"/>
      <c r="E127" s="98">
        <f t="shared" si="16"/>
        <v>12</v>
      </c>
      <c r="F127" s="98">
        <f t="shared" si="17"/>
        <v>15</v>
      </c>
      <c r="G127" s="98">
        <f t="shared" si="18"/>
        <v>27</v>
      </c>
      <c r="H127" s="98">
        <v>12</v>
      </c>
      <c r="I127" s="98">
        <v>15</v>
      </c>
      <c r="J127" s="98">
        <v>27</v>
      </c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9"/>
    </row>
    <row r="128" spans="2:28" x14ac:dyDescent="0.2">
      <c r="B128" s="100">
        <v>13</v>
      </c>
      <c r="C128" s="91" t="s">
        <v>199</v>
      </c>
      <c r="D128" s="97" t="s">
        <v>475</v>
      </c>
      <c r="E128" s="101">
        <f t="shared" si="16"/>
        <v>4</v>
      </c>
      <c r="F128" s="101">
        <f t="shared" si="17"/>
        <v>7</v>
      </c>
      <c r="G128" s="101">
        <f t="shared" si="18"/>
        <v>11</v>
      </c>
      <c r="H128" s="98">
        <v>4</v>
      </c>
      <c r="I128" s="98">
        <v>7</v>
      </c>
      <c r="J128" s="98">
        <v>11</v>
      </c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9"/>
    </row>
    <row r="129" spans="2:28" x14ac:dyDescent="0.2">
      <c r="B129" s="100">
        <v>16</v>
      </c>
      <c r="C129" s="91" t="s">
        <v>197</v>
      </c>
      <c r="D129" s="97" t="s">
        <v>476</v>
      </c>
      <c r="E129" s="101">
        <f t="shared" si="16"/>
        <v>7</v>
      </c>
      <c r="F129" s="101">
        <f t="shared" si="17"/>
        <v>4</v>
      </c>
      <c r="G129" s="101">
        <f t="shared" si="18"/>
        <v>11</v>
      </c>
      <c r="H129" s="98">
        <v>7</v>
      </c>
      <c r="I129" s="98">
        <v>4</v>
      </c>
      <c r="J129" s="98">
        <v>11</v>
      </c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9"/>
    </row>
    <row r="130" spans="2:28" x14ac:dyDescent="0.2">
      <c r="B130" s="100">
        <v>24</v>
      </c>
      <c r="C130" s="91" t="s">
        <v>321</v>
      </c>
      <c r="D130" s="97" t="s">
        <v>477</v>
      </c>
      <c r="E130" s="101">
        <f t="shared" si="16"/>
        <v>0</v>
      </c>
      <c r="F130" s="101">
        <f t="shared" si="17"/>
        <v>1</v>
      </c>
      <c r="G130" s="101">
        <f t="shared" si="18"/>
        <v>1</v>
      </c>
      <c r="H130" s="98"/>
      <c r="I130" s="98">
        <v>1</v>
      </c>
      <c r="J130" s="98">
        <v>1</v>
      </c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9"/>
    </row>
    <row r="131" spans="2:28" x14ac:dyDescent="0.2">
      <c r="B131" s="100">
        <v>45</v>
      </c>
      <c r="C131" s="91" t="s">
        <v>191</v>
      </c>
      <c r="D131" s="97" t="s">
        <v>478</v>
      </c>
      <c r="E131" s="101">
        <f t="shared" si="16"/>
        <v>1</v>
      </c>
      <c r="F131" s="101">
        <f t="shared" si="17"/>
        <v>2</v>
      </c>
      <c r="G131" s="101">
        <f t="shared" si="18"/>
        <v>3</v>
      </c>
      <c r="H131" s="98">
        <v>1</v>
      </c>
      <c r="I131" s="98">
        <v>2</v>
      </c>
      <c r="J131" s="98">
        <v>3</v>
      </c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9"/>
    </row>
    <row r="132" spans="2:28" x14ac:dyDescent="0.2">
      <c r="B132" s="100">
        <v>52</v>
      </c>
      <c r="C132" s="91" t="s">
        <v>193</v>
      </c>
      <c r="D132" s="97" t="s">
        <v>479</v>
      </c>
      <c r="E132" s="101">
        <f t="shared" si="16"/>
        <v>0</v>
      </c>
      <c r="F132" s="101">
        <f t="shared" si="17"/>
        <v>1</v>
      </c>
      <c r="G132" s="101">
        <f t="shared" si="18"/>
        <v>1</v>
      </c>
      <c r="H132" s="98"/>
      <c r="I132" s="98">
        <v>1</v>
      </c>
      <c r="J132" s="98">
        <v>1</v>
      </c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9"/>
    </row>
    <row r="133" spans="2:28" x14ac:dyDescent="0.2">
      <c r="B133" s="95" t="s">
        <v>438</v>
      </c>
      <c r="C133" s="96"/>
      <c r="D133" s="97"/>
      <c r="E133" s="98">
        <f t="shared" si="16"/>
        <v>7</v>
      </c>
      <c r="F133" s="98">
        <f t="shared" si="17"/>
        <v>43</v>
      </c>
      <c r="G133" s="98">
        <f t="shared" si="18"/>
        <v>50</v>
      </c>
      <c r="H133" s="98">
        <v>4</v>
      </c>
      <c r="I133" s="98">
        <v>19</v>
      </c>
      <c r="J133" s="98">
        <v>23</v>
      </c>
      <c r="K133" s="98">
        <v>3</v>
      </c>
      <c r="L133" s="98">
        <v>19</v>
      </c>
      <c r="M133" s="98">
        <v>22</v>
      </c>
      <c r="N133" s="98"/>
      <c r="O133" s="98">
        <v>4</v>
      </c>
      <c r="P133" s="98">
        <v>4</v>
      </c>
      <c r="Q133" s="98"/>
      <c r="R133" s="98">
        <v>1</v>
      </c>
      <c r="S133" s="98">
        <v>1</v>
      </c>
      <c r="T133" s="98"/>
      <c r="U133" s="98"/>
      <c r="V133" s="98"/>
      <c r="W133" s="98"/>
      <c r="X133" s="98"/>
      <c r="Y133" s="98"/>
      <c r="Z133" s="98"/>
      <c r="AA133" s="98"/>
      <c r="AB133" s="99"/>
    </row>
    <row r="134" spans="2:28" x14ac:dyDescent="0.2">
      <c r="B134" s="100">
        <v>14.0901</v>
      </c>
      <c r="C134" s="91" t="s">
        <v>223</v>
      </c>
      <c r="D134" s="97" t="s">
        <v>224</v>
      </c>
      <c r="E134" s="101">
        <f t="shared" si="16"/>
        <v>2</v>
      </c>
      <c r="F134" s="101">
        <f t="shared" si="17"/>
        <v>20</v>
      </c>
      <c r="G134" s="101">
        <f t="shared" si="18"/>
        <v>22</v>
      </c>
      <c r="H134" s="98">
        <v>2</v>
      </c>
      <c r="I134" s="98">
        <v>11</v>
      </c>
      <c r="J134" s="98">
        <v>13</v>
      </c>
      <c r="K134" s="98"/>
      <c r="L134" s="98">
        <v>5</v>
      </c>
      <c r="M134" s="98">
        <v>5</v>
      </c>
      <c r="N134" s="98"/>
      <c r="O134" s="98">
        <v>3</v>
      </c>
      <c r="P134" s="98">
        <v>3</v>
      </c>
      <c r="Q134" s="98"/>
      <c r="R134" s="98">
        <v>1</v>
      </c>
      <c r="S134" s="98">
        <v>1</v>
      </c>
      <c r="T134" s="98"/>
      <c r="U134" s="98"/>
      <c r="V134" s="98"/>
      <c r="W134" s="98"/>
      <c r="X134" s="98"/>
      <c r="Y134" s="98"/>
      <c r="Z134" s="98"/>
      <c r="AA134" s="98"/>
      <c r="AB134" s="99"/>
    </row>
    <row r="135" spans="2:28" x14ac:dyDescent="0.2">
      <c r="B135" s="100">
        <v>14.100099999999999</v>
      </c>
      <c r="C135" s="91" t="s">
        <v>225</v>
      </c>
      <c r="D135" s="97" t="s">
        <v>226</v>
      </c>
      <c r="E135" s="101">
        <f t="shared" si="16"/>
        <v>0</v>
      </c>
      <c r="F135" s="101">
        <f t="shared" si="17"/>
        <v>8</v>
      </c>
      <c r="G135" s="101">
        <f t="shared" si="18"/>
        <v>8</v>
      </c>
      <c r="H135" s="98"/>
      <c r="I135" s="98">
        <v>3</v>
      </c>
      <c r="J135" s="98">
        <v>3</v>
      </c>
      <c r="K135" s="98"/>
      <c r="L135" s="98">
        <v>5</v>
      </c>
      <c r="M135" s="98">
        <v>5</v>
      </c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9"/>
    </row>
    <row r="136" spans="2:28" x14ac:dyDescent="0.2">
      <c r="B136" s="100">
        <v>14.190099999999999</v>
      </c>
      <c r="C136" s="91" t="s">
        <v>227</v>
      </c>
      <c r="D136" s="97" t="s">
        <v>228</v>
      </c>
      <c r="E136" s="101">
        <f t="shared" si="16"/>
        <v>5</v>
      </c>
      <c r="F136" s="101">
        <f t="shared" si="17"/>
        <v>15</v>
      </c>
      <c r="G136" s="101">
        <f t="shared" si="18"/>
        <v>20</v>
      </c>
      <c r="H136" s="98">
        <v>2</v>
      </c>
      <c r="I136" s="98">
        <v>5</v>
      </c>
      <c r="J136" s="98">
        <v>7</v>
      </c>
      <c r="K136" s="98">
        <v>3</v>
      </c>
      <c r="L136" s="98">
        <v>9</v>
      </c>
      <c r="M136" s="98">
        <v>12</v>
      </c>
      <c r="N136" s="98"/>
      <c r="O136" s="98">
        <v>1</v>
      </c>
      <c r="P136" s="98">
        <v>1</v>
      </c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9"/>
    </row>
    <row r="137" spans="2:28" x14ac:dyDescent="0.2">
      <c r="B137" s="103" t="s">
        <v>480</v>
      </c>
      <c r="C137" s="104"/>
      <c r="D137" s="79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6"/>
    </row>
    <row r="138" spans="2:28" x14ac:dyDescent="0.2">
      <c r="B138" s="90" t="s">
        <v>38</v>
      </c>
      <c r="C138" s="91"/>
      <c r="D138" s="92"/>
      <c r="E138" s="93">
        <f t="shared" ref="E138:E179" si="19">H138+K138+N138+Q138+T138+W138+Z138</f>
        <v>1221</v>
      </c>
      <c r="F138" s="93">
        <f t="shared" ref="F138:F179" si="20">I138+L138+O138+R138+U138+X138+AA138</f>
        <v>465</v>
      </c>
      <c r="G138" s="93">
        <f t="shared" ref="G138:G179" si="21">SUM(E138:F138)</f>
        <v>1686</v>
      </c>
      <c r="H138" s="93">
        <v>229</v>
      </c>
      <c r="I138" s="93">
        <v>83</v>
      </c>
      <c r="J138" s="93">
        <v>312</v>
      </c>
      <c r="K138" s="93">
        <v>283</v>
      </c>
      <c r="L138" s="93">
        <v>95</v>
      </c>
      <c r="M138" s="93">
        <v>378</v>
      </c>
      <c r="N138" s="93">
        <v>244</v>
      </c>
      <c r="O138" s="93">
        <v>91</v>
      </c>
      <c r="P138" s="93">
        <v>335</v>
      </c>
      <c r="Q138" s="93">
        <v>444</v>
      </c>
      <c r="R138" s="93">
        <v>185</v>
      </c>
      <c r="S138" s="93">
        <v>629</v>
      </c>
      <c r="T138" s="93">
        <v>15</v>
      </c>
      <c r="U138" s="93">
        <v>7</v>
      </c>
      <c r="V138" s="93">
        <v>22</v>
      </c>
      <c r="W138" s="93"/>
      <c r="X138" s="93"/>
      <c r="Y138" s="93"/>
      <c r="Z138" s="93">
        <v>6</v>
      </c>
      <c r="AA138" s="93">
        <v>4</v>
      </c>
      <c r="AB138" s="94">
        <v>10</v>
      </c>
    </row>
    <row r="139" spans="2:28" x14ac:dyDescent="0.2">
      <c r="B139" s="95" t="s">
        <v>51</v>
      </c>
      <c r="C139" s="96"/>
      <c r="D139" s="97"/>
      <c r="E139" s="98">
        <f t="shared" si="19"/>
        <v>943</v>
      </c>
      <c r="F139" s="98">
        <f t="shared" si="20"/>
        <v>320</v>
      </c>
      <c r="G139" s="98">
        <f t="shared" si="21"/>
        <v>1263</v>
      </c>
      <c r="H139" s="98">
        <v>179</v>
      </c>
      <c r="I139" s="98">
        <v>58</v>
      </c>
      <c r="J139" s="98">
        <v>237</v>
      </c>
      <c r="K139" s="98">
        <v>213</v>
      </c>
      <c r="L139" s="98">
        <v>70</v>
      </c>
      <c r="M139" s="98">
        <v>283</v>
      </c>
      <c r="N139" s="98">
        <v>197</v>
      </c>
      <c r="O139" s="98">
        <v>64</v>
      </c>
      <c r="P139" s="98">
        <v>261</v>
      </c>
      <c r="Q139" s="98">
        <v>337</v>
      </c>
      <c r="R139" s="98">
        <v>118</v>
      </c>
      <c r="S139" s="98">
        <v>455</v>
      </c>
      <c r="T139" s="98">
        <v>13</v>
      </c>
      <c r="U139" s="98">
        <v>6</v>
      </c>
      <c r="V139" s="98">
        <v>19</v>
      </c>
      <c r="W139" s="98"/>
      <c r="X139" s="98"/>
      <c r="Y139" s="98"/>
      <c r="Z139" s="98">
        <v>4</v>
      </c>
      <c r="AA139" s="98">
        <v>4</v>
      </c>
      <c r="AB139" s="99">
        <v>8</v>
      </c>
    </row>
    <row r="140" spans="2:28" x14ac:dyDescent="0.2">
      <c r="B140" s="100">
        <v>16.010100000000001</v>
      </c>
      <c r="C140" s="91" t="s">
        <v>237</v>
      </c>
      <c r="D140" s="97" t="s">
        <v>238</v>
      </c>
      <c r="E140" s="101">
        <f t="shared" si="19"/>
        <v>329</v>
      </c>
      <c r="F140" s="101">
        <f t="shared" si="20"/>
        <v>76</v>
      </c>
      <c r="G140" s="101">
        <f t="shared" si="21"/>
        <v>405</v>
      </c>
      <c r="H140" s="98">
        <v>59</v>
      </c>
      <c r="I140" s="98">
        <v>10</v>
      </c>
      <c r="J140" s="98">
        <v>69</v>
      </c>
      <c r="K140" s="98">
        <v>78</v>
      </c>
      <c r="L140" s="98">
        <v>16</v>
      </c>
      <c r="M140" s="98">
        <v>94</v>
      </c>
      <c r="N140" s="98">
        <v>73</v>
      </c>
      <c r="O140" s="98">
        <v>18</v>
      </c>
      <c r="P140" s="98">
        <v>91</v>
      </c>
      <c r="Q140" s="98">
        <v>110</v>
      </c>
      <c r="R140" s="98">
        <v>28</v>
      </c>
      <c r="S140" s="98">
        <v>138</v>
      </c>
      <c r="T140" s="98">
        <v>9</v>
      </c>
      <c r="U140" s="98">
        <v>3</v>
      </c>
      <c r="V140" s="98">
        <v>12</v>
      </c>
      <c r="W140" s="98"/>
      <c r="X140" s="98"/>
      <c r="Y140" s="98"/>
      <c r="Z140" s="98"/>
      <c r="AA140" s="98">
        <v>1</v>
      </c>
      <c r="AB140" s="99">
        <v>1</v>
      </c>
    </row>
    <row r="141" spans="2:28" x14ac:dyDescent="0.2">
      <c r="B141" s="100">
        <v>16.010400000000001</v>
      </c>
      <c r="C141" s="91" t="s">
        <v>241</v>
      </c>
      <c r="D141" s="97" t="s">
        <v>242</v>
      </c>
      <c r="E141" s="101">
        <f t="shared" si="19"/>
        <v>101</v>
      </c>
      <c r="F141" s="101">
        <f t="shared" si="20"/>
        <v>27</v>
      </c>
      <c r="G141" s="101">
        <f t="shared" si="21"/>
        <v>128</v>
      </c>
      <c r="H141" s="98">
        <v>19</v>
      </c>
      <c r="I141" s="98">
        <v>7</v>
      </c>
      <c r="J141" s="98">
        <v>26</v>
      </c>
      <c r="K141" s="98">
        <v>28</v>
      </c>
      <c r="L141" s="98">
        <v>5</v>
      </c>
      <c r="M141" s="98">
        <v>33</v>
      </c>
      <c r="N141" s="98">
        <v>23</v>
      </c>
      <c r="O141" s="98">
        <v>5</v>
      </c>
      <c r="P141" s="98">
        <v>28</v>
      </c>
      <c r="Q141" s="98">
        <v>31</v>
      </c>
      <c r="R141" s="98">
        <v>10</v>
      </c>
      <c r="S141" s="98">
        <v>41</v>
      </c>
      <c r="T141" s="98"/>
      <c r="U141" s="98"/>
      <c r="V141" s="98"/>
      <c r="W141" s="98"/>
      <c r="X141" s="98"/>
      <c r="Y141" s="98"/>
      <c r="Z141" s="98"/>
      <c r="AA141" s="98"/>
      <c r="AB141" s="99"/>
    </row>
    <row r="142" spans="2:28" x14ac:dyDescent="0.2">
      <c r="B142" s="102"/>
      <c r="C142" s="91" t="s">
        <v>243</v>
      </c>
      <c r="D142" s="97" t="s">
        <v>244</v>
      </c>
      <c r="E142" s="101">
        <f t="shared" si="19"/>
        <v>73</v>
      </c>
      <c r="F142" s="101">
        <f t="shared" si="20"/>
        <v>22</v>
      </c>
      <c r="G142" s="101">
        <f t="shared" si="21"/>
        <v>95</v>
      </c>
      <c r="H142" s="98">
        <v>11</v>
      </c>
      <c r="I142" s="98">
        <v>2</v>
      </c>
      <c r="J142" s="98">
        <v>13</v>
      </c>
      <c r="K142" s="98">
        <v>17</v>
      </c>
      <c r="L142" s="98">
        <v>5</v>
      </c>
      <c r="M142" s="98">
        <v>22</v>
      </c>
      <c r="N142" s="98">
        <v>8</v>
      </c>
      <c r="O142" s="98">
        <v>8</v>
      </c>
      <c r="P142" s="98">
        <v>16</v>
      </c>
      <c r="Q142" s="98">
        <v>36</v>
      </c>
      <c r="R142" s="98">
        <v>6</v>
      </c>
      <c r="S142" s="98">
        <v>42</v>
      </c>
      <c r="T142" s="98"/>
      <c r="U142" s="98">
        <v>1</v>
      </c>
      <c r="V142" s="98">
        <v>1</v>
      </c>
      <c r="W142" s="98"/>
      <c r="X142" s="98"/>
      <c r="Y142" s="98"/>
      <c r="Z142" s="98">
        <v>1</v>
      </c>
      <c r="AA142" s="98"/>
      <c r="AB142" s="99">
        <v>1</v>
      </c>
    </row>
    <row r="143" spans="2:28" x14ac:dyDescent="0.2">
      <c r="B143" s="100">
        <v>16.090499999999999</v>
      </c>
      <c r="C143" s="91" t="s">
        <v>247</v>
      </c>
      <c r="D143" s="97" t="s">
        <v>248</v>
      </c>
      <c r="E143" s="101">
        <f t="shared" si="19"/>
        <v>51</v>
      </c>
      <c r="F143" s="101">
        <f t="shared" si="20"/>
        <v>8</v>
      </c>
      <c r="G143" s="101">
        <f t="shared" si="21"/>
        <v>59</v>
      </c>
      <c r="H143" s="98">
        <v>9</v>
      </c>
      <c r="I143" s="98">
        <v>2</v>
      </c>
      <c r="J143" s="98">
        <v>11</v>
      </c>
      <c r="K143" s="98">
        <v>11</v>
      </c>
      <c r="L143" s="98">
        <v>2</v>
      </c>
      <c r="M143" s="98">
        <v>13</v>
      </c>
      <c r="N143" s="98">
        <v>11</v>
      </c>
      <c r="O143" s="98">
        <v>2</v>
      </c>
      <c r="P143" s="98">
        <v>13</v>
      </c>
      <c r="Q143" s="98">
        <v>15</v>
      </c>
      <c r="R143" s="98">
        <v>1</v>
      </c>
      <c r="S143" s="98">
        <v>16</v>
      </c>
      <c r="T143" s="98">
        <v>2</v>
      </c>
      <c r="U143" s="98"/>
      <c r="V143" s="98">
        <v>2</v>
      </c>
      <c r="W143" s="98"/>
      <c r="X143" s="98"/>
      <c r="Y143" s="98"/>
      <c r="Z143" s="98">
        <v>3</v>
      </c>
      <c r="AA143" s="98">
        <v>1</v>
      </c>
      <c r="AB143" s="99">
        <v>4</v>
      </c>
    </row>
    <row r="144" spans="2:28" x14ac:dyDescent="0.2">
      <c r="B144" s="100">
        <v>23.010100000000001</v>
      </c>
      <c r="C144" s="91" t="s">
        <v>249</v>
      </c>
      <c r="D144" s="97" t="s">
        <v>250</v>
      </c>
      <c r="E144" s="101">
        <f t="shared" si="19"/>
        <v>4</v>
      </c>
      <c r="F144" s="101">
        <f t="shared" si="20"/>
        <v>5</v>
      </c>
      <c r="G144" s="101">
        <f t="shared" si="21"/>
        <v>9</v>
      </c>
      <c r="H144" s="98">
        <v>1</v>
      </c>
      <c r="I144" s="98">
        <v>1</v>
      </c>
      <c r="J144" s="98">
        <v>2</v>
      </c>
      <c r="K144" s="98"/>
      <c r="L144" s="98">
        <v>2</v>
      </c>
      <c r="M144" s="98">
        <v>2</v>
      </c>
      <c r="N144" s="98">
        <v>1</v>
      </c>
      <c r="O144" s="98"/>
      <c r="P144" s="98">
        <v>1</v>
      </c>
      <c r="Q144" s="98">
        <v>2</v>
      </c>
      <c r="R144" s="98">
        <v>2</v>
      </c>
      <c r="S144" s="98">
        <v>4</v>
      </c>
      <c r="T144" s="98"/>
      <c r="U144" s="98"/>
      <c r="V144" s="98"/>
      <c r="W144" s="98"/>
      <c r="X144" s="98"/>
      <c r="Y144" s="98"/>
      <c r="Z144" s="98"/>
      <c r="AA144" s="98"/>
      <c r="AB144" s="99"/>
    </row>
    <row r="145" spans="2:28" x14ac:dyDescent="0.2">
      <c r="B145" s="100">
        <v>23.9999</v>
      </c>
      <c r="C145" s="91" t="s">
        <v>239</v>
      </c>
      <c r="D145" s="97" t="s">
        <v>240</v>
      </c>
      <c r="E145" s="101">
        <f t="shared" si="19"/>
        <v>55</v>
      </c>
      <c r="F145" s="101">
        <f t="shared" si="20"/>
        <v>12</v>
      </c>
      <c r="G145" s="101">
        <f t="shared" si="21"/>
        <v>67</v>
      </c>
      <c r="H145" s="98">
        <v>19</v>
      </c>
      <c r="I145" s="98">
        <v>2</v>
      </c>
      <c r="J145" s="98">
        <v>21</v>
      </c>
      <c r="K145" s="98">
        <v>9</v>
      </c>
      <c r="L145" s="98">
        <v>1</v>
      </c>
      <c r="M145" s="98">
        <v>10</v>
      </c>
      <c r="N145" s="98">
        <v>7</v>
      </c>
      <c r="O145" s="98">
        <v>3</v>
      </c>
      <c r="P145" s="98">
        <v>10</v>
      </c>
      <c r="Q145" s="98">
        <v>19</v>
      </c>
      <c r="R145" s="98">
        <v>6</v>
      </c>
      <c r="S145" s="98">
        <v>25</v>
      </c>
      <c r="T145" s="98">
        <v>1</v>
      </c>
      <c r="U145" s="98"/>
      <c r="V145" s="98">
        <v>1</v>
      </c>
      <c r="W145" s="98"/>
      <c r="X145" s="98"/>
      <c r="Y145" s="98"/>
      <c r="Z145" s="98"/>
      <c r="AA145" s="98"/>
      <c r="AB145" s="99"/>
    </row>
    <row r="146" spans="2:28" x14ac:dyDescent="0.2">
      <c r="B146" s="100">
        <v>38.010100000000001</v>
      </c>
      <c r="C146" s="91" t="s">
        <v>251</v>
      </c>
      <c r="D146" s="97" t="s">
        <v>252</v>
      </c>
      <c r="E146" s="101">
        <f t="shared" si="19"/>
        <v>20</v>
      </c>
      <c r="F146" s="101">
        <f t="shared" si="20"/>
        <v>23</v>
      </c>
      <c r="G146" s="101">
        <f t="shared" si="21"/>
        <v>43</v>
      </c>
      <c r="H146" s="98">
        <v>5</v>
      </c>
      <c r="I146" s="98">
        <v>2</v>
      </c>
      <c r="J146" s="98">
        <v>7</v>
      </c>
      <c r="K146" s="98">
        <v>4</v>
      </c>
      <c r="L146" s="98">
        <v>11</v>
      </c>
      <c r="M146" s="98">
        <v>15</v>
      </c>
      <c r="N146" s="98">
        <v>7</v>
      </c>
      <c r="O146" s="98">
        <v>5</v>
      </c>
      <c r="P146" s="98">
        <v>12</v>
      </c>
      <c r="Q146" s="98">
        <v>4</v>
      </c>
      <c r="R146" s="98">
        <v>3</v>
      </c>
      <c r="S146" s="98">
        <v>7</v>
      </c>
      <c r="T146" s="98"/>
      <c r="U146" s="98"/>
      <c r="V146" s="98"/>
      <c r="W146" s="98"/>
      <c r="X146" s="98"/>
      <c r="Y146" s="98"/>
      <c r="Z146" s="98"/>
      <c r="AA146" s="98">
        <v>2</v>
      </c>
      <c r="AB146" s="99">
        <v>2</v>
      </c>
    </row>
    <row r="147" spans="2:28" x14ac:dyDescent="0.2">
      <c r="B147" s="100">
        <v>50.0501</v>
      </c>
      <c r="C147" s="91" t="s">
        <v>253</v>
      </c>
      <c r="D147" s="97" t="s">
        <v>254</v>
      </c>
      <c r="E147" s="101">
        <f t="shared" si="19"/>
        <v>173</v>
      </c>
      <c r="F147" s="101">
        <f t="shared" si="20"/>
        <v>87</v>
      </c>
      <c r="G147" s="101">
        <f t="shared" si="21"/>
        <v>260</v>
      </c>
      <c r="H147" s="98">
        <v>29</v>
      </c>
      <c r="I147" s="98">
        <v>19</v>
      </c>
      <c r="J147" s="98">
        <v>48</v>
      </c>
      <c r="K147" s="98">
        <v>36</v>
      </c>
      <c r="L147" s="98">
        <v>17</v>
      </c>
      <c r="M147" s="98">
        <v>53</v>
      </c>
      <c r="N147" s="98">
        <v>38</v>
      </c>
      <c r="O147" s="98">
        <v>17</v>
      </c>
      <c r="P147" s="98">
        <v>55</v>
      </c>
      <c r="Q147" s="98">
        <v>69</v>
      </c>
      <c r="R147" s="98">
        <v>34</v>
      </c>
      <c r="S147" s="98">
        <v>103</v>
      </c>
      <c r="T147" s="98">
        <v>1</v>
      </c>
      <c r="U147" s="98"/>
      <c r="V147" s="98">
        <v>1</v>
      </c>
      <c r="W147" s="98"/>
      <c r="X147" s="98"/>
      <c r="Y147" s="98"/>
      <c r="Z147" s="98"/>
      <c r="AA147" s="98"/>
      <c r="AB147" s="99"/>
    </row>
    <row r="148" spans="2:28" x14ac:dyDescent="0.2">
      <c r="B148" s="100">
        <v>50.070300000000003</v>
      </c>
      <c r="C148" s="91" t="s">
        <v>255</v>
      </c>
      <c r="D148" s="97" t="s">
        <v>256</v>
      </c>
      <c r="E148" s="101">
        <f t="shared" si="19"/>
        <v>88</v>
      </c>
      <c r="F148" s="101">
        <f t="shared" si="20"/>
        <v>17</v>
      </c>
      <c r="G148" s="101">
        <f t="shared" si="21"/>
        <v>105</v>
      </c>
      <c r="H148" s="98">
        <v>16</v>
      </c>
      <c r="I148" s="98">
        <v>3</v>
      </c>
      <c r="J148" s="98">
        <v>19</v>
      </c>
      <c r="K148" s="98">
        <v>16</v>
      </c>
      <c r="L148" s="98">
        <v>1</v>
      </c>
      <c r="M148" s="98">
        <v>17</v>
      </c>
      <c r="N148" s="98">
        <v>23</v>
      </c>
      <c r="O148" s="98">
        <v>1</v>
      </c>
      <c r="P148" s="98">
        <v>24</v>
      </c>
      <c r="Q148" s="98">
        <v>33</v>
      </c>
      <c r="R148" s="98">
        <v>11</v>
      </c>
      <c r="S148" s="98">
        <v>44</v>
      </c>
      <c r="T148" s="98"/>
      <c r="U148" s="98">
        <v>1</v>
      </c>
      <c r="V148" s="98">
        <v>1</v>
      </c>
      <c r="W148" s="98"/>
      <c r="X148" s="98"/>
      <c r="Y148" s="98"/>
      <c r="Z148" s="98"/>
      <c r="AA148" s="98"/>
      <c r="AB148" s="99"/>
    </row>
    <row r="149" spans="2:28" x14ac:dyDescent="0.2">
      <c r="B149" s="100">
        <v>50.0901</v>
      </c>
      <c r="C149" s="91" t="s">
        <v>257</v>
      </c>
      <c r="D149" s="97" t="s">
        <v>258</v>
      </c>
      <c r="E149" s="101">
        <f t="shared" si="19"/>
        <v>49</v>
      </c>
      <c r="F149" s="101">
        <f t="shared" si="20"/>
        <v>43</v>
      </c>
      <c r="G149" s="101">
        <f t="shared" si="21"/>
        <v>92</v>
      </c>
      <c r="H149" s="98">
        <v>11</v>
      </c>
      <c r="I149" s="98">
        <v>10</v>
      </c>
      <c r="J149" s="98">
        <v>21</v>
      </c>
      <c r="K149" s="98">
        <v>14</v>
      </c>
      <c r="L149" s="98">
        <v>10</v>
      </c>
      <c r="M149" s="98">
        <v>24</v>
      </c>
      <c r="N149" s="98">
        <v>6</v>
      </c>
      <c r="O149" s="98">
        <v>5</v>
      </c>
      <c r="P149" s="98">
        <v>11</v>
      </c>
      <c r="Q149" s="98">
        <v>18</v>
      </c>
      <c r="R149" s="98">
        <v>17</v>
      </c>
      <c r="S149" s="98">
        <v>35</v>
      </c>
      <c r="T149" s="98"/>
      <c r="U149" s="98">
        <v>1</v>
      </c>
      <c r="V149" s="98">
        <v>1</v>
      </c>
      <c r="W149" s="98"/>
      <c r="X149" s="98"/>
      <c r="Y149" s="98"/>
      <c r="Z149" s="98"/>
      <c r="AA149" s="98"/>
      <c r="AB149" s="99"/>
    </row>
    <row r="150" spans="2:28" x14ac:dyDescent="0.2">
      <c r="B150" s="95" t="s">
        <v>428</v>
      </c>
      <c r="C150" s="96"/>
      <c r="D150" s="97"/>
      <c r="E150" s="98">
        <f t="shared" si="19"/>
        <v>95</v>
      </c>
      <c r="F150" s="98">
        <f t="shared" si="20"/>
        <v>37</v>
      </c>
      <c r="G150" s="98">
        <f t="shared" si="21"/>
        <v>132</v>
      </c>
      <c r="H150" s="98">
        <v>11</v>
      </c>
      <c r="I150" s="98">
        <v>5</v>
      </c>
      <c r="J150" s="98">
        <v>16</v>
      </c>
      <c r="K150" s="98">
        <v>20</v>
      </c>
      <c r="L150" s="98">
        <v>5</v>
      </c>
      <c r="M150" s="98">
        <v>25</v>
      </c>
      <c r="N150" s="98">
        <v>17</v>
      </c>
      <c r="O150" s="98">
        <v>8</v>
      </c>
      <c r="P150" s="98">
        <v>25</v>
      </c>
      <c r="Q150" s="98">
        <v>44</v>
      </c>
      <c r="R150" s="98">
        <v>18</v>
      </c>
      <c r="S150" s="98">
        <v>62</v>
      </c>
      <c r="T150" s="98">
        <v>2</v>
      </c>
      <c r="U150" s="98">
        <v>1</v>
      </c>
      <c r="V150" s="98">
        <v>3</v>
      </c>
      <c r="W150" s="98"/>
      <c r="X150" s="98"/>
      <c r="Y150" s="98"/>
      <c r="Z150" s="98">
        <v>1</v>
      </c>
      <c r="AA150" s="98"/>
      <c r="AB150" s="99">
        <v>1</v>
      </c>
    </row>
    <row r="151" spans="2:28" x14ac:dyDescent="0.2">
      <c r="B151" s="100">
        <v>50.060499999999998</v>
      </c>
      <c r="C151" s="91" t="s">
        <v>273</v>
      </c>
      <c r="D151" s="97" t="s">
        <v>481</v>
      </c>
      <c r="E151" s="101">
        <f t="shared" si="19"/>
        <v>8</v>
      </c>
      <c r="F151" s="101">
        <f t="shared" si="20"/>
        <v>4</v>
      </c>
      <c r="G151" s="101">
        <f t="shared" si="21"/>
        <v>12</v>
      </c>
      <c r="H151" s="98"/>
      <c r="I151" s="98"/>
      <c r="J151" s="98"/>
      <c r="K151" s="98">
        <v>1</v>
      </c>
      <c r="L151" s="98"/>
      <c r="M151" s="98">
        <v>1</v>
      </c>
      <c r="N151" s="98">
        <v>1</v>
      </c>
      <c r="O151" s="98">
        <v>1</v>
      </c>
      <c r="P151" s="98">
        <v>2</v>
      </c>
      <c r="Q151" s="98">
        <v>6</v>
      </c>
      <c r="R151" s="98">
        <v>3</v>
      </c>
      <c r="S151" s="98">
        <v>9</v>
      </c>
      <c r="T151" s="98"/>
      <c r="U151" s="98"/>
      <c r="V151" s="98"/>
      <c r="W151" s="98"/>
      <c r="X151" s="98"/>
      <c r="Y151" s="98"/>
      <c r="Z151" s="98"/>
      <c r="AA151" s="98"/>
      <c r="AB151" s="99"/>
    </row>
    <row r="152" spans="2:28" x14ac:dyDescent="0.2">
      <c r="B152" s="100">
        <v>50.070099999999996</v>
      </c>
      <c r="C152" s="91" t="s">
        <v>275</v>
      </c>
      <c r="D152" s="97" t="s">
        <v>482</v>
      </c>
      <c r="E152" s="101">
        <f t="shared" si="19"/>
        <v>5</v>
      </c>
      <c r="F152" s="101">
        <f t="shared" si="20"/>
        <v>1</v>
      </c>
      <c r="G152" s="101">
        <f t="shared" si="21"/>
        <v>6</v>
      </c>
      <c r="H152" s="98"/>
      <c r="I152" s="98">
        <v>1</v>
      </c>
      <c r="J152" s="98">
        <v>1</v>
      </c>
      <c r="K152" s="98">
        <v>3</v>
      </c>
      <c r="L152" s="98"/>
      <c r="M152" s="98">
        <v>3</v>
      </c>
      <c r="N152" s="98"/>
      <c r="O152" s="98"/>
      <c r="P152" s="98"/>
      <c r="Q152" s="98">
        <v>1</v>
      </c>
      <c r="R152" s="98"/>
      <c r="S152" s="98">
        <v>1</v>
      </c>
      <c r="T152" s="98"/>
      <c r="U152" s="98"/>
      <c r="V152" s="98"/>
      <c r="W152" s="98"/>
      <c r="X152" s="98"/>
      <c r="Y152" s="98"/>
      <c r="Z152" s="98">
        <v>1</v>
      </c>
      <c r="AA152" s="98"/>
      <c r="AB152" s="99">
        <v>1</v>
      </c>
    </row>
    <row r="153" spans="2:28" x14ac:dyDescent="0.2">
      <c r="B153" s="100">
        <v>50.0702</v>
      </c>
      <c r="C153" s="91" t="s">
        <v>337</v>
      </c>
      <c r="D153" s="97" t="s">
        <v>483</v>
      </c>
      <c r="E153" s="101">
        <f t="shared" si="19"/>
        <v>40</v>
      </c>
      <c r="F153" s="101">
        <f t="shared" si="20"/>
        <v>11</v>
      </c>
      <c r="G153" s="101">
        <f t="shared" si="21"/>
        <v>51</v>
      </c>
      <c r="H153" s="98">
        <v>11</v>
      </c>
      <c r="I153" s="98">
        <v>4</v>
      </c>
      <c r="J153" s="98">
        <v>15</v>
      </c>
      <c r="K153" s="98">
        <v>12</v>
      </c>
      <c r="L153" s="98">
        <v>2</v>
      </c>
      <c r="M153" s="98">
        <v>14</v>
      </c>
      <c r="N153" s="98">
        <v>4</v>
      </c>
      <c r="O153" s="98">
        <v>2</v>
      </c>
      <c r="P153" s="98">
        <v>6</v>
      </c>
      <c r="Q153" s="98">
        <v>11</v>
      </c>
      <c r="R153" s="98">
        <v>3</v>
      </c>
      <c r="S153" s="98">
        <v>14</v>
      </c>
      <c r="T153" s="98">
        <v>2</v>
      </c>
      <c r="U153" s="98"/>
      <c r="V153" s="98">
        <v>2</v>
      </c>
      <c r="W153" s="98"/>
      <c r="X153" s="98"/>
      <c r="Y153" s="98"/>
      <c r="Z153" s="98"/>
      <c r="AA153" s="98"/>
      <c r="AB153" s="99"/>
    </row>
    <row r="154" spans="2:28" x14ac:dyDescent="0.2">
      <c r="B154" s="100">
        <v>50.070399999999999</v>
      </c>
      <c r="C154" s="91" t="s">
        <v>277</v>
      </c>
      <c r="D154" s="97" t="s">
        <v>278</v>
      </c>
      <c r="E154" s="101">
        <f t="shared" si="19"/>
        <v>5</v>
      </c>
      <c r="F154" s="101">
        <f t="shared" si="20"/>
        <v>2</v>
      </c>
      <c r="G154" s="101">
        <f t="shared" si="21"/>
        <v>7</v>
      </c>
      <c r="H154" s="98"/>
      <c r="I154" s="98"/>
      <c r="J154" s="98"/>
      <c r="K154" s="98"/>
      <c r="L154" s="98">
        <v>2</v>
      </c>
      <c r="M154" s="98">
        <v>2</v>
      </c>
      <c r="N154" s="98">
        <v>1</v>
      </c>
      <c r="O154" s="98"/>
      <c r="P154" s="98">
        <v>1</v>
      </c>
      <c r="Q154" s="98">
        <v>4</v>
      </c>
      <c r="R154" s="98"/>
      <c r="S154" s="98">
        <v>4</v>
      </c>
      <c r="T154" s="98"/>
      <c r="U154" s="98"/>
      <c r="V154" s="98"/>
      <c r="W154" s="98"/>
      <c r="X154" s="98"/>
      <c r="Y154" s="98"/>
      <c r="Z154" s="98"/>
      <c r="AA154" s="98"/>
      <c r="AB154" s="99"/>
    </row>
    <row r="155" spans="2:28" x14ac:dyDescent="0.2">
      <c r="B155" s="100">
        <v>50.070500000000003</v>
      </c>
      <c r="C155" s="91" t="s">
        <v>280</v>
      </c>
      <c r="D155" s="97" t="s">
        <v>281</v>
      </c>
      <c r="E155" s="101">
        <f t="shared" si="19"/>
        <v>10</v>
      </c>
      <c r="F155" s="101">
        <f t="shared" si="20"/>
        <v>5</v>
      </c>
      <c r="G155" s="101">
        <f t="shared" si="21"/>
        <v>15</v>
      </c>
      <c r="H155" s="98"/>
      <c r="I155" s="98"/>
      <c r="J155" s="98"/>
      <c r="K155" s="98">
        <v>3</v>
      </c>
      <c r="L155" s="98">
        <v>1</v>
      </c>
      <c r="M155" s="98">
        <v>4</v>
      </c>
      <c r="N155" s="98">
        <v>3</v>
      </c>
      <c r="O155" s="98"/>
      <c r="P155" s="98">
        <v>3</v>
      </c>
      <c r="Q155" s="98">
        <v>4</v>
      </c>
      <c r="R155" s="98">
        <v>4</v>
      </c>
      <c r="S155" s="98">
        <v>8</v>
      </c>
      <c r="T155" s="98"/>
      <c r="U155" s="98"/>
      <c r="V155" s="98"/>
      <c r="W155" s="98"/>
      <c r="X155" s="98"/>
      <c r="Y155" s="98"/>
      <c r="Z155" s="98"/>
      <c r="AA155" s="98"/>
      <c r="AB155" s="99"/>
    </row>
    <row r="156" spans="2:28" x14ac:dyDescent="0.2">
      <c r="B156" s="102"/>
      <c r="C156" s="91" t="s">
        <v>279</v>
      </c>
      <c r="D156" s="97" t="s">
        <v>484</v>
      </c>
      <c r="E156" s="101">
        <f t="shared" si="19"/>
        <v>11</v>
      </c>
      <c r="F156" s="101">
        <f t="shared" si="20"/>
        <v>8</v>
      </c>
      <c r="G156" s="101">
        <f t="shared" si="21"/>
        <v>19</v>
      </c>
      <c r="H156" s="98"/>
      <c r="I156" s="98"/>
      <c r="J156" s="98"/>
      <c r="K156" s="98">
        <v>1</v>
      </c>
      <c r="L156" s="98"/>
      <c r="M156" s="98">
        <v>1</v>
      </c>
      <c r="N156" s="98">
        <v>2</v>
      </c>
      <c r="O156" s="98">
        <v>3</v>
      </c>
      <c r="P156" s="98">
        <v>5</v>
      </c>
      <c r="Q156" s="98">
        <v>8</v>
      </c>
      <c r="R156" s="98">
        <v>4</v>
      </c>
      <c r="S156" s="98">
        <v>12</v>
      </c>
      <c r="T156" s="98"/>
      <c r="U156" s="98">
        <v>1</v>
      </c>
      <c r="V156" s="98">
        <v>1</v>
      </c>
      <c r="W156" s="98"/>
      <c r="X156" s="98"/>
      <c r="Y156" s="98"/>
      <c r="Z156" s="98"/>
      <c r="AA156" s="98"/>
      <c r="AB156" s="99"/>
    </row>
    <row r="157" spans="2:28" x14ac:dyDescent="0.2">
      <c r="B157" s="102"/>
      <c r="C157" s="91" t="s">
        <v>282</v>
      </c>
      <c r="D157" s="97" t="s">
        <v>283</v>
      </c>
      <c r="E157" s="101">
        <f t="shared" si="19"/>
        <v>15</v>
      </c>
      <c r="F157" s="101">
        <f t="shared" si="20"/>
        <v>2</v>
      </c>
      <c r="G157" s="101">
        <f t="shared" si="21"/>
        <v>17</v>
      </c>
      <c r="H157" s="98"/>
      <c r="I157" s="98"/>
      <c r="J157" s="98"/>
      <c r="K157" s="98"/>
      <c r="L157" s="98"/>
      <c r="M157" s="98"/>
      <c r="N157" s="98">
        <v>6</v>
      </c>
      <c r="O157" s="98">
        <v>1</v>
      </c>
      <c r="P157" s="98">
        <v>7</v>
      </c>
      <c r="Q157" s="98">
        <v>9</v>
      </c>
      <c r="R157" s="98">
        <v>1</v>
      </c>
      <c r="S157" s="98">
        <v>10</v>
      </c>
      <c r="T157" s="98"/>
      <c r="U157" s="98"/>
      <c r="V157" s="98"/>
      <c r="W157" s="98"/>
      <c r="X157" s="98"/>
      <c r="Y157" s="98"/>
      <c r="Z157" s="98"/>
      <c r="AA157" s="98"/>
      <c r="AB157" s="99"/>
    </row>
    <row r="158" spans="2:28" x14ac:dyDescent="0.2">
      <c r="B158" s="100">
        <v>50.070799999999998</v>
      </c>
      <c r="C158" s="91" t="s">
        <v>284</v>
      </c>
      <c r="D158" s="97" t="s">
        <v>285</v>
      </c>
      <c r="E158" s="101">
        <f t="shared" si="19"/>
        <v>1</v>
      </c>
      <c r="F158" s="101">
        <f t="shared" si="20"/>
        <v>1</v>
      </c>
      <c r="G158" s="101">
        <f t="shared" si="21"/>
        <v>2</v>
      </c>
      <c r="H158" s="98"/>
      <c r="I158" s="98"/>
      <c r="J158" s="98"/>
      <c r="K158" s="98"/>
      <c r="L158" s="98"/>
      <c r="M158" s="98"/>
      <c r="N158" s="98"/>
      <c r="O158" s="98"/>
      <c r="P158" s="98"/>
      <c r="Q158" s="98">
        <v>1</v>
      </c>
      <c r="R158" s="98">
        <v>1</v>
      </c>
      <c r="S158" s="98">
        <v>2</v>
      </c>
      <c r="T158" s="98"/>
      <c r="U158" s="98"/>
      <c r="V158" s="98"/>
      <c r="W158" s="98"/>
      <c r="X158" s="98"/>
      <c r="Y158" s="98"/>
      <c r="Z158" s="98"/>
      <c r="AA158" s="98"/>
      <c r="AB158" s="99"/>
    </row>
    <row r="159" spans="2:28" x14ac:dyDescent="0.2">
      <c r="B159" s="100">
        <v>50.070900000000002</v>
      </c>
      <c r="C159" s="91" t="s">
        <v>286</v>
      </c>
      <c r="D159" s="97" t="s">
        <v>287</v>
      </c>
      <c r="E159" s="101">
        <f t="shared" si="19"/>
        <v>0</v>
      </c>
      <c r="F159" s="101">
        <f t="shared" si="20"/>
        <v>3</v>
      </c>
      <c r="G159" s="101">
        <f t="shared" si="21"/>
        <v>3</v>
      </c>
      <c r="H159" s="98"/>
      <c r="I159" s="98"/>
      <c r="J159" s="98"/>
      <c r="K159" s="98"/>
      <c r="L159" s="98"/>
      <c r="M159" s="98"/>
      <c r="N159" s="98"/>
      <c r="O159" s="98">
        <v>1</v>
      </c>
      <c r="P159" s="98">
        <v>1</v>
      </c>
      <c r="Q159" s="98"/>
      <c r="R159" s="98">
        <v>2</v>
      </c>
      <c r="S159" s="98">
        <v>2</v>
      </c>
      <c r="T159" s="98"/>
      <c r="U159" s="98"/>
      <c r="V159" s="98"/>
      <c r="W159" s="98"/>
      <c r="X159" s="98"/>
      <c r="Y159" s="98"/>
      <c r="Z159" s="98"/>
      <c r="AA159" s="98"/>
      <c r="AB159" s="99"/>
    </row>
    <row r="160" spans="2:28" x14ac:dyDescent="0.2">
      <c r="B160" s="95" t="s">
        <v>433</v>
      </c>
      <c r="C160" s="96"/>
      <c r="D160" s="97"/>
      <c r="E160" s="98">
        <f t="shared" si="19"/>
        <v>118</v>
      </c>
      <c r="F160" s="98">
        <f t="shared" si="20"/>
        <v>36</v>
      </c>
      <c r="G160" s="98">
        <f t="shared" si="21"/>
        <v>154</v>
      </c>
      <c r="H160" s="98">
        <v>34</v>
      </c>
      <c r="I160" s="98">
        <v>5</v>
      </c>
      <c r="J160" s="98">
        <v>39</v>
      </c>
      <c r="K160" s="98">
        <v>29</v>
      </c>
      <c r="L160" s="98">
        <v>8</v>
      </c>
      <c r="M160" s="98">
        <v>37</v>
      </c>
      <c r="N160" s="98">
        <v>16</v>
      </c>
      <c r="O160" s="98">
        <v>6</v>
      </c>
      <c r="P160" s="98">
        <v>22</v>
      </c>
      <c r="Q160" s="98">
        <v>39</v>
      </c>
      <c r="R160" s="98">
        <v>17</v>
      </c>
      <c r="S160" s="98">
        <v>56</v>
      </c>
      <c r="T160" s="98"/>
      <c r="U160" s="98"/>
      <c r="V160" s="98"/>
      <c r="W160" s="98"/>
      <c r="X160" s="98"/>
      <c r="Y160" s="98"/>
      <c r="Z160" s="98"/>
      <c r="AA160" s="98"/>
      <c r="AB160" s="99"/>
    </row>
    <row r="161" spans="2:28" x14ac:dyDescent="0.2">
      <c r="B161" s="100">
        <v>30.9999</v>
      </c>
      <c r="C161" s="91" t="s">
        <v>263</v>
      </c>
      <c r="D161" s="97" t="s">
        <v>485</v>
      </c>
      <c r="E161" s="101">
        <f t="shared" si="19"/>
        <v>19</v>
      </c>
      <c r="F161" s="101">
        <f t="shared" si="20"/>
        <v>3</v>
      </c>
      <c r="G161" s="101">
        <f t="shared" si="21"/>
        <v>22</v>
      </c>
      <c r="H161" s="98"/>
      <c r="I161" s="98"/>
      <c r="J161" s="98"/>
      <c r="K161" s="98">
        <v>2</v>
      </c>
      <c r="L161" s="98"/>
      <c r="M161" s="98">
        <v>2</v>
      </c>
      <c r="N161" s="98">
        <v>4</v>
      </c>
      <c r="O161" s="98"/>
      <c r="P161" s="98">
        <v>4</v>
      </c>
      <c r="Q161" s="98">
        <v>13</v>
      </c>
      <c r="R161" s="98">
        <v>3</v>
      </c>
      <c r="S161" s="98">
        <v>16</v>
      </c>
      <c r="T161" s="98"/>
      <c r="U161" s="98"/>
      <c r="V161" s="98"/>
      <c r="W161" s="98"/>
      <c r="X161" s="98"/>
      <c r="Y161" s="98"/>
      <c r="Z161" s="98"/>
      <c r="AA161" s="98"/>
      <c r="AB161" s="99"/>
    </row>
    <row r="162" spans="2:28" x14ac:dyDescent="0.2">
      <c r="B162" s="102"/>
      <c r="C162" s="91" t="s">
        <v>265</v>
      </c>
      <c r="D162" s="97" t="s">
        <v>266</v>
      </c>
      <c r="E162" s="101">
        <f t="shared" si="19"/>
        <v>16</v>
      </c>
      <c r="F162" s="101">
        <f t="shared" si="20"/>
        <v>8</v>
      </c>
      <c r="G162" s="101">
        <f t="shared" si="21"/>
        <v>24</v>
      </c>
      <c r="H162" s="98">
        <v>1</v>
      </c>
      <c r="I162" s="98"/>
      <c r="J162" s="98">
        <v>1</v>
      </c>
      <c r="K162" s="98">
        <v>2</v>
      </c>
      <c r="L162" s="98"/>
      <c r="M162" s="98">
        <v>2</v>
      </c>
      <c r="N162" s="98">
        <v>3</v>
      </c>
      <c r="O162" s="98">
        <v>3</v>
      </c>
      <c r="P162" s="98">
        <v>6</v>
      </c>
      <c r="Q162" s="98">
        <v>10</v>
      </c>
      <c r="R162" s="98">
        <v>5</v>
      </c>
      <c r="S162" s="98">
        <v>15</v>
      </c>
      <c r="T162" s="98"/>
      <c r="U162" s="98"/>
      <c r="V162" s="98"/>
      <c r="W162" s="98"/>
      <c r="X162" s="98"/>
      <c r="Y162" s="98"/>
      <c r="Z162" s="98"/>
      <c r="AA162" s="98"/>
      <c r="AB162" s="99"/>
    </row>
    <row r="163" spans="2:28" x14ac:dyDescent="0.2">
      <c r="B163" s="102"/>
      <c r="C163" s="91" t="s">
        <v>267</v>
      </c>
      <c r="D163" s="97" t="s">
        <v>486</v>
      </c>
      <c r="E163" s="101">
        <f t="shared" si="19"/>
        <v>12</v>
      </c>
      <c r="F163" s="101">
        <f t="shared" si="20"/>
        <v>7</v>
      </c>
      <c r="G163" s="101">
        <f t="shared" si="21"/>
        <v>19</v>
      </c>
      <c r="H163" s="98">
        <v>1</v>
      </c>
      <c r="I163" s="98"/>
      <c r="J163" s="98">
        <v>1</v>
      </c>
      <c r="K163" s="98">
        <v>2</v>
      </c>
      <c r="L163" s="98"/>
      <c r="M163" s="98">
        <v>2</v>
      </c>
      <c r="N163" s="98">
        <v>1</v>
      </c>
      <c r="O163" s="98"/>
      <c r="P163" s="98">
        <v>1</v>
      </c>
      <c r="Q163" s="98">
        <v>8</v>
      </c>
      <c r="R163" s="98">
        <v>7</v>
      </c>
      <c r="S163" s="98">
        <v>15</v>
      </c>
      <c r="T163" s="98"/>
      <c r="U163" s="98"/>
      <c r="V163" s="98"/>
      <c r="W163" s="98"/>
      <c r="X163" s="98"/>
      <c r="Y163" s="98"/>
      <c r="Z163" s="98"/>
      <c r="AA163" s="98"/>
      <c r="AB163" s="99"/>
    </row>
    <row r="164" spans="2:28" x14ac:dyDescent="0.2">
      <c r="B164" s="102"/>
      <c r="C164" s="91" t="s">
        <v>271</v>
      </c>
      <c r="D164" s="97" t="s">
        <v>96</v>
      </c>
      <c r="E164" s="101">
        <f t="shared" si="19"/>
        <v>66</v>
      </c>
      <c r="F164" s="101">
        <f t="shared" si="20"/>
        <v>16</v>
      </c>
      <c r="G164" s="101">
        <f t="shared" si="21"/>
        <v>82</v>
      </c>
      <c r="H164" s="98">
        <v>32</v>
      </c>
      <c r="I164" s="98">
        <v>5</v>
      </c>
      <c r="J164" s="98">
        <v>37</v>
      </c>
      <c r="K164" s="98">
        <v>22</v>
      </c>
      <c r="L164" s="98">
        <v>8</v>
      </c>
      <c r="M164" s="98">
        <v>30</v>
      </c>
      <c r="N164" s="98">
        <v>6</v>
      </c>
      <c r="O164" s="98">
        <v>3</v>
      </c>
      <c r="P164" s="98">
        <v>9</v>
      </c>
      <c r="Q164" s="98">
        <v>6</v>
      </c>
      <c r="R164" s="98"/>
      <c r="S164" s="98">
        <v>6</v>
      </c>
      <c r="T164" s="98"/>
      <c r="U164" s="98"/>
      <c r="V164" s="98"/>
      <c r="W164" s="98"/>
      <c r="X164" s="98"/>
      <c r="Y164" s="98"/>
      <c r="Z164" s="98"/>
      <c r="AA164" s="98"/>
      <c r="AB164" s="99"/>
    </row>
    <row r="165" spans="2:28" x14ac:dyDescent="0.2">
      <c r="B165" s="102"/>
      <c r="C165" s="91" t="s">
        <v>269</v>
      </c>
      <c r="D165" s="97" t="s">
        <v>270</v>
      </c>
      <c r="E165" s="101">
        <f t="shared" si="19"/>
        <v>2</v>
      </c>
      <c r="F165" s="101">
        <f t="shared" si="20"/>
        <v>0</v>
      </c>
      <c r="G165" s="101">
        <f t="shared" si="21"/>
        <v>2</v>
      </c>
      <c r="H165" s="98"/>
      <c r="I165" s="98"/>
      <c r="J165" s="98"/>
      <c r="K165" s="98"/>
      <c r="L165" s="98"/>
      <c r="M165" s="98"/>
      <c r="N165" s="98">
        <v>1</v>
      </c>
      <c r="O165" s="98"/>
      <c r="P165" s="98">
        <v>1</v>
      </c>
      <c r="Q165" s="98">
        <v>1</v>
      </c>
      <c r="R165" s="98"/>
      <c r="S165" s="98">
        <v>1</v>
      </c>
      <c r="T165" s="98"/>
      <c r="U165" s="98"/>
      <c r="V165" s="98"/>
      <c r="W165" s="98"/>
      <c r="X165" s="98"/>
      <c r="Y165" s="98"/>
      <c r="Z165" s="98"/>
      <c r="AA165" s="98"/>
      <c r="AB165" s="99"/>
    </row>
    <row r="166" spans="2:28" x14ac:dyDescent="0.2">
      <c r="B166" s="102"/>
      <c r="C166" s="91" t="s">
        <v>495</v>
      </c>
      <c r="D166" s="97" t="s">
        <v>496</v>
      </c>
      <c r="E166" s="101">
        <f t="shared" si="19"/>
        <v>3</v>
      </c>
      <c r="F166" s="101">
        <f t="shared" si="20"/>
        <v>2</v>
      </c>
      <c r="G166" s="101">
        <f t="shared" si="21"/>
        <v>5</v>
      </c>
      <c r="H166" s="98"/>
      <c r="I166" s="98"/>
      <c r="J166" s="98"/>
      <c r="K166" s="98">
        <v>1</v>
      </c>
      <c r="L166" s="98"/>
      <c r="M166" s="98">
        <v>1</v>
      </c>
      <c r="N166" s="98">
        <v>1</v>
      </c>
      <c r="O166" s="98"/>
      <c r="P166" s="98">
        <v>1</v>
      </c>
      <c r="Q166" s="98">
        <v>1</v>
      </c>
      <c r="R166" s="98">
        <v>2</v>
      </c>
      <c r="S166" s="98">
        <v>3</v>
      </c>
      <c r="T166" s="98"/>
      <c r="U166" s="98"/>
      <c r="V166" s="98"/>
      <c r="W166" s="98"/>
      <c r="X166" s="98"/>
      <c r="Y166" s="98"/>
      <c r="Z166" s="98"/>
      <c r="AA166" s="98"/>
      <c r="AB166" s="99"/>
    </row>
    <row r="167" spans="2:28" x14ac:dyDescent="0.2">
      <c r="B167" s="95" t="s">
        <v>434</v>
      </c>
      <c r="C167" s="96"/>
      <c r="D167" s="97"/>
      <c r="E167" s="98">
        <f t="shared" si="19"/>
        <v>65</v>
      </c>
      <c r="F167" s="98">
        <f t="shared" si="20"/>
        <v>72</v>
      </c>
      <c r="G167" s="98">
        <f t="shared" si="21"/>
        <v>137</v>
      </c>
      <c r="H167" s="98">
        <v>5</v>
      </c>
      <c r="I167" s="98">
        <v>15</v>
      </c>
      <c r="J167" s="98">
        <v>20</v>
      </c>
      <c r="K167" s="98">
        <v>21</v>
      </c>
      <c r="L167" s="98">
        <v>12</v>
      </c>
      <c r="M167" s="98">
        <v>33</v>
      </c>
      <c r="N167" s="98">
        <v>14</v>
      </c>
      <c r="O167" s="98">
        <v>13</v>
      </c>
      <c r="P167" s="98">
        <v>27</v>
      </c>
      <c r="Q167" s="98">
        <v>24</v>
      </c>
      <c r="R167" s="98">
        <v>32</v>
      </c>
      <c r="S167" s="98">
        <v>56</v>
      </c>
      <c r="T167" s="98"/>
      <c r="U167" s="98"/>
      <c r="V167" s="98"/>
      <c r="W167" s="98"/>
      <c r="X167" s="98"/>
      <c r="Y167" s="98"/>
      <c r="Z167" s="98">
        <v>1</v>
      </c>
      <c r="AA167" s="98"/>
      <c r="AB167" s="99">
        <v>1</v>
      </c>
    </row>
    <row r="168" spans="2:28" x14ac:dyDescent="0.2">
      <c r="B168" s="100">
        <v>54.010300000000001</v>
      </c>
      <c r="C168" s="91" t="s">
        <v>261</v>
      </c>
      <c r="D168" s="97" t="s">
        <v>262</v>
      </c>
      <c r="E168" s="101">
        <f t="shared" si="19"/>
        <v>41</v>
      </c>
      <c r="F168" s="101">
        <f t="shared" si="20"/>
        <v>37</v>
      </c>
      <c r="G168" s="101">
        <f t="shared" si="21"/>
        <v>78</v>
      </c>
      <c r="H168" s="98">
        <v>5</v>
      </c>
      <c r="I168" s="98">
        <v>9</v>
      </c>
      <c r="J168" s="98">
        <v>14</v>
      </c>
      <c r="K168" s="98">
        <v>14</v>
      </c>
      <c r="L168" s="98">
        <v>7</v>
      </c>
      <c r="M168" s="98">
        <v>21</v>
      </c>
      <c r="N168" s="98">
        <v>11</v>
      </c>
      <c r="O168" s="98">
        <v>4</v>
      </c>
      <c r="P168" s="98">
        <v>15</v>
      </c>
      <c r="Q168" s="98">
        <v>11</v>
      </c>
      <c r="R168" s="98">
        <v>17</v>
      </c>
      <c r="S168" s="98">
        <v>28</v>
      </c>
      <c r="T168" s="98"/>
      <c r="U168" s="98"/>
      <c r="V168" s="98"/>
      <c r="W168" s="98"/>
      <c r="X168" s="98"/>
      <c r="Y168" s="98"/>
      <c r="Z168" s="98"/>
      <c r="AA168" s="98"/>
      <c r="AB168" s="99"/>
    </row>
    <row r="169" spans="2:28" x14ac:dyDescent="0.2">
      <c r="B169" s="100">
        <v>54.0199</v>
      </c>
      <c r="C169" s="91" t="s">
        <v>259</v>
      </c>
      <c r="D169" s="97" t="s">
        <v>260</v>
      </c>
      <c r="E169" s="101">
        <f t="shared" si="19"/>
        <v>24</v>
      </c>
      <c r="F169" s="101">
        <f t="shared" si="20"/>
        <v>35</v>
      </c>
      <c r="G169" s="101">
        <f t="shared" si="21"/>
        <v>59</v>
      </c>
      <c r="H169" s="98"/>
      <c r="I169" s="98">
        <v>6</v>
      </c>
      <c r="J169" s="98">
        <v>6</v>
      </c>
      <c r="K169" s="98">
        <v>7</v>
      </c>
      <c r="L169" s="98">
        <v>5</v>
      </c>
      <c r="M169" s="98">
        <v>12</v>
      </c>
      <c r="N169" s="98">
        <v>3</v>
      </c>
      <c r="O169" s="98">
        <v>9</v>
      </c>
      <c r="P169" s="98">
        <v>12</v>
      </c>
      <c r="Q169" s="98">
        <v>13</v>
      </c>
      <c r="R169" s="98">
        <v>15</v>
      </c>
      <c r="S169" s="98">
        <v>28</v>
      </c>
      <c r="T169" s="98"/>
      <c r="U169" s="98"/>
      <c r="V169" s="98"/>
      <c r="W169" s="98"/>
      <c r="X169" s="98"/>
      <c r="Y169" s="98"/>
      <c r="Z169" s="98">
        <v>1</v>
      </c>
      <c r="AA169" s="98"/>
      <c r="AB169" s="99">
        <v>1</v>
      </c>
    </row>
    <row r="170" spans="2:28" x14ac:dyDescent="0.2">
      <c r="B170" s="103" t="s">
        <v>48</v>
      </c>
      <c r="C170" s="104"/>
      <c r="D170" s="79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6"/>
    </row>
    <row r="171" spans="2:28" x14ac:dyDescent="0.2">
      <c r="B171" s="90" t="s">
        <v>38</v>
      </c>
      <c r="C171" s="91"/>
      <c r="D171" s="92"/>
      <c r="E171" s="93">
        <f t="shared" si="19"/>
        <v>62</v>
      </c>
      <c r="F171" s="93">
        <f t="shared" si="20"/>
        <v>46</v>
      </c>
      <c r="G171" s="93">
        <f t="shared" si="21"/>
        <v>108</v>
      </c>
      <c r="H171" s="93">
        <v>3</v>
      </c>
      <c r="I171" s="93">
        <v>2</v>
      </c>
      <c r="J171" s="93">
        <v>5</v>
      </c>
      <c r="K171" s="93"/>
      <c r="L171" s="93">
        <v>1</v>
      </c>
      <c r="M171" s="93">
        <v>1</v>
      </c>
      <c r="N171" s="93">
        <v>1</v>
      </c>
      <c r="O171" s="93">
        <v>1</v>
      </c>
      <c r="P171" s="93">
        <v>2</v>
      </c>
      <c r="Q171" s="93">
        <v>1</v>
      </c>
      <c r="R171" s="93">
        <v>4</v>
      </c>
      <c r="S171" s="93">
        <v>5</v>
      </c>
      <c r="T171" s="93">
        <v>29</v>
      </c>
      <c r="U171" s="93">
        <v>18</v>
      </c>
      <c r="V171" s="93">
        <v>47</v>
      </c>
      <c r="W171" s="93">
        <v>28</v>
      </c>
      <c r="X171" s="93">
        <v>20</v>
      </c>
      <c r="Y171" s="93">
        <v>48</v>
      </c>
      <c r="Z171" s="93"/>
      <c r="AA171" s="93"/>
      <c r="AB171" s="94"/>
    </row>
    <row r="172" spans="2:28" x14ac:dyDescent="0.2">
      <c r="B172" s="95" t="s">
        <v>289</v>
      </c>
      <c r="C172" s="96"/>
      <c r="D172" s="97"/>
      <c r="E172" s="98">
        <f t="shared" si="19"/>
        <v>62</v>
      </c>
      <c r="F172" s="98">
        <f t="shared" si="20"/>
        <v>46</v>
      </c>
      <c r="G172" s="98">
        <f t="shared" si="21"/>
        <v>108</v>
      </c>
      <c r="H172" s="98">
        <v>3</v>
      </c>
      <c r="I172" s="98">
        <v>2</v>
      </c>
      <c r="J172" s="98">
        <v>5</v>
      </c>
      <c r="K172" s="98"/>
      <c r="L172" s="98">
        <v>1</v>
      </c>
      <c r="M172" s="98">
        <v>1</v>
      </c>
      <c r="N172" s="98">
        <v>1</v>
      </c>
      <c r="O172" s="98">
        <v>1</v>
      </c>
      <c r="P172" s="98">
        <v>2</v>
      </c>
      <c r="Q172" s="98">
        <v>1</v>
      </c>
      <c r="R172" s="98">
        <v>4</v>
      </c>
      <c r="S172" s="98">
        <v>5</v>
      </c>
      <c r="T172" s="98">
        <v>29</v>
      </c>
      <c r="U172" s="98">
        <v>18</v>
      </c>
      <c r="V172" s="98">
        <v>47</v>
      </c>
      <c r="W172" s="98">
        <v>28</v>
      </c>
      <c r="X172" s="98">
        <v>20</v>
      </c>
      <c r="Y172" s="98">
        <v>48</v>
      </c>
      <c r="Z172" s="98"/>
      <c r="AA172" s="98"/>
      <c r="AB172" s="99"/>
    </row>
    <row r="173" spans="2:28" x14ac:dyDescent="0.2">
      <c r="B173" s="100">
        <v>45</v>
      </c>
      <c r="C173" s="91" t="s">
        <v>290</v>
      </c>
      <c r="D173" s="97" t="s">
        <v>487</v>
      </c>
      <c r="E173" s="101">
        <f t="shared" si="19"/>
        <v>4</v>
      </c>
      <c r="F173" s="101">
        <f t="shared" si="20"/>
        <v>8</v>
      </c>
      <c r="G173" s="101">
        <f t="shared" si="21"/>
        <v>12</v>
      </c>
      <c r="H173" s="98"/>
      <c r="I173" s="98">
        <v>1</v>
      </c>
      <c r="J173" s="98">
        <v>1</v>
      </c>
      <c r="K173" s="98"/>
      <c r="L173" s="98"/>
      <c r="M173" s="98"/>
      <c r="N173" s="98"/>
      <c r="O173" s="98"/>
      <c r="P173" s="98"/>
      <c r="Q173" s="98"/>
      <c r="R173" s="98"/>
      <c r="S173" s="98"/>
      <c r="T173" s="98">
        <v>2</v>
      </c>
      <c r="U173" s="98">
        <v>1</v>
      </c>
      <c r="V173" s="98">
        <v>3</v>
      </c>
      <c r="W173" s="98">
        <v>2</v>
      </c>
      <c r="X173" s="98">
        <v>6</v>
      </c>
      <c r="Y173" s="98">
        <v>8</v>
      </c>
      <c r="Z173" s="98"/>
      <c r="AA173" s="98"/>
      <c r="AB173" s="99"/>
    </row>
    <row r="174" spans="2:28" x14ac:dyDescent="0.2">
      <c r="B174" s="100" t="s">
        <v>293</v>
      </c>
      <c r="C174" s="91" t="s">
        <v>293</v>
      </c>
      <c r="D174" s="97" t="s">
        <v>488</v>
      </c>
      <c r="E174" s="101">
        <f t="shared" si="19"/>
        <v>3</v>
      </c>
      <c r="F174" s="101">
        <f t="shared" si="20"/>
        <v>6</v>
      </c>
      <c r="G174" s="101">
        <f t="shared" si="21"/>
        <v>9</v>
      </c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>
        <v>1</v>
      </c>
      <c r="U174" s="98">
        <v>4</v>
      </c>
      <c r="V174" s="98">
        <v>5</v>
      </c>
      <c r="W174" s="98">
        <v>2</v>
      </c>
      <c r="X174" s="98">
        <v>2</v>
      </c>
      <c r="Y174" s="98">
        <v>4</v>
      </c>
      <c r="Z174" s="98"/>
      <c r="AA174" s="98"/>
      <c r="AB174" s="99"/>
    </row>
    <row r="175" spans="2:28" x14ac:dyDescent="0.2">
      <c r="B175" s="100" t="s">
        <v>295</v>
      </c>
      <c r="C175" s="91" t="s">
        <v>295</v>
      </c>
      <c r="D175" s="97" t="s">
        <v>296</v>
      </c>
      <c r="E175" s="101">
        <f t="shared" si="19"/>
        <v>2</v>
      </c>
      <c r="F175" s="101">
        <f t="shared" si="20"/>
        <v>4</v>
      </c>
      <c r="G175" s="101">
        <f t="shared" si="21"/>
        <v>6</v>
      </c>
      <c r="H175" s="98">
        <v>1</v>
      </c>
      <c r="I175" s="98"/>
      <c r="J175" s="98">
        <v>1</v>
      </c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>
        <v>1</v>
      </c>
      <c r="X175" s="98">
        <v>4</v>
      </c>
      <c r="Y175" s="98">
        <v>5</v>
      </c>
      <c r="Z175" s="98"/>
      <c r="AA175" s="98"/>
      <c r="AB175" s="99"/>
    </row>
    <row r="176" spans="2:28" x14ac:dyDescent="0.2">
      <c r="B176" s="100" t="s">
        <v>297</v>
      </c>
      <c r="C176" s="91" t="s">
        <v>297</v>
      </c>
      <c r="D176" s="97" t="s">
        <v>489</v>
      </c>
      <c r="E176" s="101">
        <f t="shared" si="19"/>
        <v>27</v>
      </c>
      <c r="F176" s="101">
        <f t="shared" si="20"/>
        <v>13</v>
      </c>
      <c r="G176" s="101">
        <f t="shared" si="21"/>
        <v>40</v>
      </c>
      <c r="H176" s="98">
        <v>2</v>
      </c>
      <c r="I176" s="98"/>
      <c r="J176" s="98">
        <v>2</v>
      </c>
      <c r="K176" s="98"/>
      <c r="L176" s="98"/>
      <c r="M176" s="98"/>
      <c r="N176" s="98"/>
      <c r="O176" s="98">
        <v>1</v>
      </c>
      <c r="P176" s="98">
        <v>1</v>
      </c>
      <c r="Q176" s="98">
        <v>1</v>
      </c>
      <c r="R176" s="98">
        <v>1</v>
      </c>
      <c r="S176" s="98">
        <v>2</v>
      </c>
      <c r="T176" s="98">
        <v>6</v>
      </c>
      <c r="U176" s="98">
        <v>5</v>
      </c>
      <c r="V176" s="98">
        <v>11</v>
      </c>
      <c r="W176" s="98">
        <v>18</v>
      </c>
      <c r="X176" s="98">
        <v>6</v>
      </c>
      <c r="Y176" s="98">
        <v>24</v>
      </c>
      <c r="Z176" s="98"/>
      <c r="AA176" s="98"/>
      <c r="AB176" s="99"/>
    </row>
    <row r="177" spans="2:28" x14ac:dyDescent="0.2">
      <c r="B177" s="100" t="s">
        <v>301</v>
      </c>
      <c r="C177" s="91" t="s">
        <v>301</v>
      </c>
      <c r="D177" s="97" t="s">
        <v>491</v>
      </c>
      <c r="E177" s="101">
        <f t="shared" si="19"/>
        <v>17</v>
      </c>
      <c r="F177" s="101">
        <f t="shared" si="20"/>
        <v>4</v>
      </c>
      <c r="G177" s="101">
        <f t="shared" si="21"/>
        <v>21</v>
      </c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>
        <v>17</v>
      </c>
      <c r="U177" s="98">
        <v>4</v>
      </c>
      <c r="V177" s="98">
        <v>21</v>
      </c>
      <c r="W177" s="98"/>
      <c r="X177" s="98"/>
      <c r="Y177" s="98"/>
      <c r="Z177" s="98"/>
      <c r="AA177" s="98"/>
      <c r="AB177" s="99"/>
    </row>
    <row r="178" spans="2:28" x14ac:dyDescent="0.2">
      <c r="B178" s="100" t="s">
        <v>303</v>
      </c>
      <c r="C178" s="91" t="s">
        <v>303</v>
      </c>
      <c r="D178" s="97" t="s">
        <v>492</v>
      </c>
      <c r="E178" s="101">
        <f t="shared" si="19"/>
        <v>4</v>
      </c>
      <c r="F178" s="101">
        <f t="shared" si="20"/>
        <v>1</v>
      </c>
      <c r="G178" s="101">
        <f t="shared" si="21"/>
        <v>5</v>
      </c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>
        <v>2</v>
      </c>
      <c r="U178" s="98"/>
      <c r="V178" s="98">
        <v>2</v>
      </c>
      <c r="W178" s="98">
        <v>2</v>
      </c>
      <c r="X178" s="98">
        <v>1</v>
      </c>
      <c r="Y178" s="98">
        <v>3</v>
      </c>
      <c r="Z178" s="98"/>
      <c r="AA178" s="98"/>
      <c r="AB178" s="99"/>
    </row>
    <row r="179" spans="2:28" x14ac:dyDescent="0.2">
      <c r="B179" s="100" t="s">
        <v>305</v>
      </c>
      <c r="C179" s="91" t="s">
        <v>305</v>
      </c>
      <c r="D179" s="97" t="s">
        <v>493</v>
      </c>
      <c r="E179" s="101">
        <f t="shared" si="19"/>
        <v>5</v>
      </c>
      <c r="F179" s="101">
        <f t="shared" si="20"/>
        <v>10</v>
      </c>
      <c r="G179" s="101">
        <f t="shared" si="21"/>
        <v>15</v>
      </c>
      <c r="H179" s="98"/>
      <c r="I179" s="98">
        <v>1</v>
      </c>
      <c r="J179" s="98">
        <v>1</v>
      </c>
      <c r="K179" s="98"/>
      <c r="L179" s="98">
        <v>1</v>
      </c>
      <c r="M179" s="98">
        <v>1</v>
      </c>
      <c r="N179" s="98">
        <v>1</v>
      </c>
      <c r="O179" s="98"/>
      <c r="P179" s="98">
        <v>1</v>
      </c>
      <c r="Q179" s="98"/>
      <c r="R179" s="98">
        <v>3</v>
      </c>
      <c r="S179" s="98">
        <v>3</v>
      </c>
      <c r="T179" s="98">
        <v>1</v>
      </c>
      <c r="U179" s="98">
        <v>4</v>
      </c>
      <c r="V179" s="98">
        <v>5</v>
      </c>
      <c r="W179" s="98">
        <v>3</v>
      </c>
      <c r="X179" s="98">
        <v>1</v>
      </c>
      <c r="Y179" s="98">
        <v>4</v>
      </c>
      <c r="Z179" s="98"/>
      <c r="AA179" s="98"/>
      <c r="AB179" s="99"/>
    </row>
  </sheetData>
  <mergeCells count="25">
    <mergeCell ref="Z8:AA8"/>
    <mergeCell ref="C8:D9"/>
    <mergeCell ref="G8:G9"/>
    <mergeCell ref="J8:J9"/>
    <mergeCell ref="M8:M9"/>
    <mergeCell ref="P8:P9"/>
    <mergeCell ref="S8:S9"/>
    <mergeCell ref="V8:V9"/>
    <mergeCell ref="Y8:Y9"/>
    <mergeCell ref="C10:D10"/>
    <mergeCell ref="Y4:AB4"/>
    <mergeCell ref="C1:AB1"/>
    <mergeCell ref="C2:AB2"/>
    <mergeCell ref="C3:AB3"/>
    <mergeCell ref="C5:AB5"/>
    <mergeCell ref="C6:AB6"/>
    <mergeCell ref="C7:AB7"/>
    <mergeCell ref="AB8:AB9"/>
    <mergeCell ref="E8:F8"/>
    <mergeCell ref="H8:I8"/>
    <mergeCell ref="K8:L8"/>
    <mergeCell ref="N8:O8"/>
    <mergeCell ref="Q8:R8"/>
    <mergeCell ref="T8:U8"/>
    <mergeCell ref="W8:X8"/>
  </mergeCells>
  <printOptions horizontalCentered="1"/>
  <pageMargins left="0.25" right="0.25" top="0.75" bottom="0.75" header="0.3" footer="0.3"/>
  <pageSetup paperSize="5" scale="7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176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5"/>
  <cols>
    <col min="1" max="1" width="9.140625" style="72"/>
    <col min="2" max="2" width="12.28515625" style="72" customWidth="1"/>
    <col min="3" max="3" width="7.28515625" style="114" bestFit="1" customWidth="1"/>
    <col min="4" max="4" width="39.85546875" style="72" bestFit="1" customWidth="1"/>
    <col min="5" max="6" width="7" style="72" bestFit="1" customWidth="1"/>
    <col min="7" max="7" width="8" style="72" bestFit="1" customWidth="1"/>
    <col min="8" max="14" width="7" style="72" bestFit="1" customWidth="1"/>
    <col min="15" max="15" width="5.42578125" style="72" bestFit="1" customWidth="1"/>
    <col min="16" max="19" width="7" style="72" bestFit="1" customWidth="1"/>
    <col min="20" max="21" width="4.42578125" style="72" bestFit="1" customWidth="1"/>
    <col min="22" max="22" width="5.42578125" style="72" bestFit="1" customWidth="1"/>
    <col min="23" max="24" width="4.42578125" style="72" bestFit="1" customWidth="1"/>
    <col min="25" max="25" width="4.7109375" style="72" bestFit="1" customWidth="1"/>
    <col min="26" max="27" width="4.42578125" style="72" bestFit="1" customWidth="1"/>
    <col min="28" max="28" width="4.7109375" style="72" bestFit="1" customWidth="1"/>
    <col min="29" max="16384" width="9.140625" style="72"/>
  </cols>
  <sheetData>
    <row r="1" spans="2:28" ht="15" x14ac:dyDescent="0.25">
      <c r="C1" s="233" t="s">
        <v>11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</row>
    <row r="2" spans="2:28" ht="15" x14ac:dyDescent="0.25">
      <c r="C2" s="233" t="s">
        <v>12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</row>
    <row r="3" spans="2:28" ht="15" x14ac:dyDescent="0.25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</row>
    <row r="4" spans="2:28" ht="15" x14ac:dyDescent="0.25">
      <c r="C4" s="119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225" t="s">
        <v>424</v>
      </c>
      <c r="Z4" s="225"/>
      <c r="AA4" s="225"/>
      <c r="AB4" s="225"/>
    </row>
    <row r="5" spans="2:28" ht="15" x14ac:dyDescent="0.25">
      <c r="C5" s="234" t="s">
        <v>13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</row>
    <row r="6" spans="2:28" ht="15" x14ac:dyDescent="0.25">
      <c r="C6" s="235" t="s">
        <v>497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</row>
    <row r="7" spans="2:28" ht="13.5" thickBot="1" x14ac:dyDescent="0.3">
      <c r="C7" s="227" t="s">
        <v>14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</row>
    <row r="8" spans="2:28" ht="25.5" customHeight="1" x14ac:dyDescent="0.2">
      <c r="B8" s="51"/>
      <c r="C8" s="230" t="s">
        <v>426</v>
      </c>
      <c r="D8" s="226"/>
      <c r="E8" s="226" t="s">
        <v>427</v>
      </c>
      <c r="F8" s="226"/>
      <c r="G8" s="226" t="s">
        <v>16</v>
      </c>
      <c r="H8" s="226" t="s">
        <v>17</v>
      </c>
      <c r="I8" s="226"/>
      <c r="J8" s="226" t="s">
        <v>16</v>
      </c>
      <c r="K8" s="226" t="s">
        <v>18</v>
      </c>
      <c r="L8" s="226"/>
      <c r="M8" s="226" t="s">
        <v>16</v>
      </c>
      <c r="N8" s="226" t="s">
        <v>19</v>
      </c>
      <c r="O8" s="226"/>
      <c r="P8" s="226" t="s">
        <v>16</v>
      </c>
      <c r="Q8" s="226" t="s">
        <v>20</v>
      </c>
      <c r="R8" s="226"/>
      <c r="S8" s="226" t="s">
        <v>16</v>
      </c>
      <c r="T8" s="226" t="s">
        <v>21</v>
      </c>
      <c r="U8" s="226"/>
      <c r="V8" s="226" t="s">
        <v>16</v>
      </c>
      <c r="W8" s="226" t="s">
        <v>23</v>
      </c>
      <c r="X8" s="226"/>
      <c r="Y8" s="226" t="s">
        <v>16</v>
      </c>
      <c r="Z8" s="226" t="s">
        <v>24</v>
      </c>
      <c r="AA8" s="226"/>
      <c r="AB8" s="228" t="s">
        <v>16</v>
      </c>
    </row>
    <row r="9" spans="2:28" ht="13.5" thickBot="1" x14ac:dyDescent="0.25">
      <c r="B9" s="51"/>
      <c r="C9" s="231"/>
      <c r="D9" s="232"/>
      <c r="E9" s="73" t="s">
        <v>25</v>
      </c>
      <c r="F9" s="73" t="s">
        <v>26</v>
      </c>
      <c r="G9" s="232"/>
      <c r="H9" s="73" t="s">
        <v>25</v>
      </c>
      <c r="I9" s="73" t="s">
        <v>26</v>
      </c>
      <c r="J9" s="232"/>
      <c r="K9" s="73" t="s">
        <v>25</v>
      </c>
      <c r="L9" s="73" t="s">
        <v>26</v>
      </c>
      <c r="M9" s="232"/>
      <c r="N9" s="73" t="s">
        <v>25</v>
      </c>
      <c r="O9" s="73" t="s">
        <v>26</v>
      </c>
      <c r="P9" s="232"/>
      <c r="Q9" s="73" t="s">
        <v>25</v>
      </c>
      <c r="R9" s="73" t="s">
        <v>26</v>
      </c>
      <c r="S9" s="232"/>
      <c r="T9" s="73" t="s">
        <v>25</v>
      </c>
      <c r="U9" s="73" t="s">
        <v>26</v>
      </c>
      <c r="V9" s="232"/>
      <c r="W9" s="73" t="s">
        <v>25</v>
      </c>
      <c r="X9" s="73" t="s">
        <v>26</v>
      </c>
      <c r="Y9" s="232"/>
      <c r="Z9" s="73" t="s">
        <v>25</v>
      </c>
      <c r="AA9" s="73" t="s">
        <v>26</v>
      </c>
      <c r="AB9" s="229"/>
    </row>
    <row r="10" spans="2:28" x14ac:dyDescent="0.2">
      <c r="B10" s="51"/>
      <c r="C10" s="223" t="s">
        <v>50</v>
      </c>
      <c r="D10" s="224"/>
      <c r="E10" s="76">
        <f t="shared" ref="E10:E23" si="0">H10+K10+N10+Q10+T10+W10+Z10</f>
        <v>6892</v>
      </c>
      <c r="F10" s="76">
        <f t="shared" ref="F10:F23" si="1">I10+L10+O10+R10+U10+X10+AA10</f>
        <v>3985</v>
      </c>
      <c r="G10" s="76">
        <f t="shared" ref="G10:G23" si="2">SUM(E10:F10)</f>
        <v>10877</v>
      </c>
      <c r="H10" s="76">
        <v>1664</v>
      </c>
      <c r="I10" s="76">
        <v>1039</v>
      </c>
      <c r="J10" s="76">
        <f t="shared" ref="J10:J23" si="3">SUM(H10:I10)</f>
        <v>2703</v>
      </c>
      <c r="K10" s="76">
        <v>1726</v>
      </c>
      <c r="L10" s="76">
        <v>939</v>
      </c>
      <c r="M10" s="76">
        <f t="shared" ref="M10:M23" si="4">SUM(K10:L10)</f>
        <v>2665</v>
      </c>
      <c r="N10" s="76">
        <v>1172</v>
      </c>
      <c r="O10" s="76">
        <v>707</v>
      </c>
      <c r="P10" s="76">
        <f t="shared" ref="P10:P23" si="5">SUM(N10:O10)</f>
        <v>1879</v>
      </c>
      <c r="Q10" s="76">
        <v>2228</v>
      </c>
      <c r="R10" s="76">
        <v>1243</v>
      </c>
      <c r="S10" s="76">
        <f t="shared" ref="S10:S23" si="6">SUM(Q10:R10)</f>
        <v>3471</v>
      </c>
      <c r="T10" s="76">
        <v>72</v>
      </c>
      <c r="U10" s="76">
        <v>38</v>
      </c>
      <c r="V10" s="76">
        <f t="shared" ref="V10:V23" si="7">SUM(T10:U10)</f>
        <v>110</v>
      </c>
      <c r="W10" s="76">
        <v>21</v>
      </c>
      <c r="X10" s="76">
        <v>10</v>
      </c>
      <c r="Y10" s="76">
        <f t="shared" ref="Y10:Y23" si="8">SUM(W10:X10)</f>
        <v>31</v>
      </c>
      <c r="Z10" s="76">
        <v>9</v>
      </c>
      <c r="AA10" s="76">
        <v>9</v>
      </c>
      <c r="AB10" s="77">
        <f t="shared" ref="AB10:AB23" si="9">SUM(Z10:AA10)</f>
        <v>18</v>
      </c>
    </row>
    <row r="11" spans="2:28" x14ac:dyDescent="0.2">
      <c r="B11" s="51"/>
      <c r="C11" s="110">
        <v>5</v>
      </c>
      <c r="D11" s="79" t="s">
        <v>51</v>
      </c>
      <c r="E11" s="80">
        <f t="shared" si="0"/>
        <v>5129</v>
      </c>
      <c r="F11" s="80">
        <f t="shared" si="1"/>
        <v>3019</v>
      </c>
      <c r="G11" s="81">
        <f t="shared" si="2"/>
        <v>8148</v>
      </c>
      <c r="H11" s="80">
        <v>1259</v>
      </c>
      <c r="I11" s="80">
        <v>788</v>
      </c>
      <c r="J11" s="81">
        <f t="shared" si="3"/>
        <v>2047</v>
      </c>
      <c r="K11" s="80">
        <v>1314</v>
      </c>
      <c r="L11" s="80">
        <v>721</v>
      </c>
      <c r="M11" s="81">
        <f t="shared" si="4"/>
        <v>2035</v>
      </c>
      <c r="N11" s="80">
        <v>890</v>
      </c>
      <c r="O11" s="80">
        <v>556</v>
      </c>
      <c r="P11" s="81">
        <f t="shared" si="5"/>
        <v>1446</v>
      </c>
      <c r="Q11" s="80">
        <v>1621</v>
      </c>
      <c r="R11" s="80">
        <v>923</v>
      </c>
      <c r="S11" s="81">
        <f t="shared" si="6"/>
        <v>2544</v>
      </c>
      <c r="T11" s="80">
        <v>38</v>
      </c>
      <c r="U11" s="80">
        <v>24</v>
      </c>
      <c r="V11" s="81">
        <f t="shared" si="7"/>
        <v>62</v>
      </c>
      <c r="W11" s="80"/>
      <c r="X11" s="80"/>
      <c r="Y11" s="81">
        <f t="shared" si="8"/>
        <v>0</v>
      </c>
      <c r="Z11" s="80">
        <v>7</v>
      </c>
      <c r="AA11" s="80">
        <v>7</v>
      </c>
      <c r="AB11" s="82">
        <f t="shared" si="9"/>
        <v>14</v>
      </c>
    </row>
    <row r="12" spans="2:28" x14ac:dyDescent="0.2">
      <c r="B12" s="51"/>
      <c r="C12" s="110"/>
      <c r="D12" s="79" t="s">
        <v>428</v>
      </c>
      <c r="E12" s="80">
        <f t="shared" si="0"/>
        <v>92</v>
      </c>
      <c r="F12" s="80">
        <f t="shared" si="1"/>
        <v>38</v>
      </c>
      <c r="G12" s="81">
        <f t="shared" si="2"/>
        <v>130</v>
      </c>
      <c r="H12" s="80">
        <v>26</v>
      </c>
      <c r="I12" s="80">
        <v>10</v>
      </c>
      <c r="J12" s="81">
        <f t="shared" si="3"/>
        <v>36</v>
      </c>
      <c r="K12" s="80">
        <v>10</v>
      </c>
      <c r="L12" s="80">
        <v>7</v>
      </c>
      <c r="M12" s="81">
        <f t="shared" si="4"/>
        <v>17</v>
      </c>
      <c r="N12" s="80">
        <v>19</v>
      </c>
      <c r="O12" s="80">
        <v>6</v>
      </c>
      <c r="P12" s="81">
        <f t="shared" si="5"/>
        <v>25</v>
      </c>
      <c r="Q12" s="80">
        <v>35</v>
      </c>
      <c r="R12" s="80">
        <v>15</v>
      </c>
      <c r="S12" s="81">
        <f t="shared" si="6"/>
        <v>50</v>
      </c>
      <c r="T12" s="80">
        <v>2</v>
      </c>
      <c r="U12" s="80"/>
      <c r="V12" s="81">
        <f t="shared" si="7"/>
        <v>2</v>
      </c>
      <c r="W12" s="80"/>
      <c r="X12" s="80"/>
      <c r="Y12" s="81">
        <f t="shared" si="8"/>
        <v>0</v>
      </c>
      <c r="Z12" s="80"/>
      <c r="AA12" s="80"/>
      <c r="AB12" s="82">
        <f t="shared" si="9"/>
        <v>0</v>
      </c>
    </row>
    <row r="13" spans="2:28" x14ac:dyDescent="0.2">
      <c r="B13" s="51"/>
      <c r="C13" s="110"/>
      <c r="D13" s="79" t="s">
        <v>429</v>
      </c>
      <c r="E13" s="80">
        <f t="shared" si="0"/>
        <v>666</v>
      </c>
      <c r="F13" s="80">
        <f t="shared" si="1"/>
        <v>369</v>
      </c>
      <c r="G13" s="81">
        <f t="shared" si="2"/>
        <v>1035</v>
      </c>
      <c r="H13" s="80">
        <v>159</v>
      </c>
      <c r="I13" s="80">
        <v>91</v>
      </c>
      <c r="J13" s="81">
        <f t="shared" si="3"/>
        <v>250</v>
      </c>
      <c r="K13" s="80">
        <v>164</v>
      </c>
      <c r="L13" s="80">
        <v>80</v>
      </c>
      <c r="M13" s="81">
        <f t="shared" si="4"/>
        <v>244</v>
      </c>
      <c r="N13" s="80">
        <v>118</v>
      </c>
      <c r="O13" s="80">
        <v>73</v>
      </c>
      <c r="P13" s="81">
        <f t="shared" si="5"/>
        <v>191</v>
      </c>
      <c r="Q13" s="80">
        <v>221</v>
      </c>
      <c r="R13" s="80">
        <v>124</v>
      </c>
      <c r="S13" s="81">
        <f t="shared" si="6"/>
        <v>345</v>
      </c>
      <c r="T13" s="80">
        <v>2</v>
      </c>
      <c r="U13" s="80">
        <v>1</v>
      </c>
      <c r="V13" s="81">
        <f t="shared" si="7"/>
        <v>3</v>
      </c>
      <c r="W13" s="80"/>
      <c r="X13" s="80"/>
      <c r="Y13" s="81">
        <f t="shared" si="8"/>
        <v>0</v>
      </c>
      <c r="Z13" s="80">
        <v>2</v>
      </c>
      <c r="AA13" s="80"/>
      <c r="AB13" s="82">
        <f t="shared" si="9"/>
        <v>2</v>
      </c>
    </row>
    <row r="14" spans="2:28" x14ac:dyDescent="0.2">
      <c r="B14" s="51"/>
      <c r="C14" s="110"/>
      <c r="D14" s="79" t="s">
        <v>430</v>
      </c>
      <c r="E14" s="80">
        <f t="shared" si="0"/>
        <v>67</v>
      </c>
      <c r="F14" s="80">
        <f t="shared" si="1"/>
        <v>2</v>
      </c>
      <c r="G14" s="81">
        <f t="shared" si="2"/>
        <v>69</v>
      </c>
      <c r="H14" s="80">
        <v>10</v>
      </c>
      <c r="I14" s="80">
        <v>2</v>
      </c>
      <c r="J14" s="81">
        <f t="shared" si="3"/>
        <v>12</v>
      </c>
      <c r="K14" s="80">
        <v>18</v>
      </c>
      <c r="L14" s="80"/>
      <c r="M14" s="81">
        <f t="shared" si="4"/>
        <v>18</v>
      </c>
      <c r="N14" s="80">
        <v>7</v>
      </c>
      <c r="O14" s="80"/>
      <c r="P14" s="81">
        <f t="shared" si="5"/>
        <v>7</v>
      </c>
      <c r="Q14" s="80">
        <v>30</v>
      </c>
      <c r="R14" s="80"/>
      <c r="S14" s="81">
        <f t="shared" si="6"/>
        <v>30</v>
      </c>
      <c r="T14" s="80">
        <v>2</v>
      </c>
      <c r="U14" s="80"/>
      <c r="V14" s="81">
        <f t="shared" si="7"/>
        <v>2</v>
      </c>
      <c r="W14" s="80"/>
      <c r="X14" s="80"/>
      <c r="Y14" s="81">
        <f t="shared" si="8"/>
        <v>0</v>
      </c>
      <c r="Z14" s="80"/>
      <c r="AA14" s="80"/>
      <c r="AB14" s="82">
        <f t="shared" si="9"/>
        <v>0</v>
      </c>
    </row>
    <row r="15" spans="2:28" x14ac:dyDescent="0.2">
      <c r="B15" s="51"/>
      <c r="C15" s="110"/>
      <c r="D15" s="79" t="s">
        <v>431</v>
      </c>
      <c r="E15" s="80">
        <f t="shared" si="0"/>
        <v>273</v>
      </c>
      <c r="F15" s="80">
        <f t="shared" si="1"/>
        <v>28</v>
      </c>
      <c r="G15" s="81">
        <f t="shared" si="2"/>
        <v>301</v>
      </c>
      <c r="H15" s="80">
        <v>35</v>
      </c>
      <c r="I15" s="80">
        <v>5</v>
      </c>
      <c r="J15" s="81">
        <f t="shared" si="3"/>
        <v>40</v>
      </c>
      <c r="K15" s="80">
        <v>67</v>
      </c>
      <c r="L15" s="80">
        <v>6</v>
      </c>
      <c r="M15" s="81">
        <f t="shared" si="4"/>
        <v>73</v>
      </c>
      <c r="N15" s="80">
        <v>51</v>
      </c>
      <c r="O15" s="80">
        <v>3</v>
      </c>
      <c r="P15" s="81">
        <f t="shared" si="5"/>
        <v>54</v>
      </c>
      <c r="Q15" s="80">
        <v>120</v>
      </c>
      <c r="R15" s="80">
        <v>14</v>
      </c>
      <c r="S15" s="81">
        <f t="shared" si="6"/>
        <v>134</v>
      </c>
      <c r="T15" s="80"/>
      <c r="U15" s="80"/>
      <c r="V15" s="81">
        <f t="shared" si="7"/>
        <v>0</v>
      </c>
      <c r="W15" s="80"/>
      <c r="X15" s="80"/>
      <c r="Y15" s="81">
        <f t="shared" si="8"/>
        <v>0</v>
      </c>
      <c r="Z15" s="80"/>
      <c r="AA15" s="80"/>
      <c r="AB15" s="82">
        <f t="shared" si="9"/>
        <v>0</v>
      </c>
    </row>
    <row r="16" spans="2:28" x14ac:dyDescent="0.2">
      <c r="B16" s="51"/>
      <c r="C16" s="110"/>
      <c r="D16" s="79" t="s">
        <v>432</v>
      </c>
      <c r="E16" s="80">
        <f t="shared" si="0"/>
        <v>348</v>
      </c>
      <c r="F16" s="80">
        <f t="shared" si="1"/>
        <v>270</v>
      </c>
      <c r="G16" s="81">
        <f t="shared" si="2"/>
        <v>618</v>
      </c>
      <c r="H16" s="80">
        <v>92</v>
      </c>
      <c r="I16" s="80">
        <v>56</v>
      </c>
      <c r="J16" s="81">
        <f t="shared" si="3"/>
        <v>148</v>
      </c>
      <c r="K16" s="80">
        <v>86</v>
      </c>
      <c r="L16" s="80">
        <v>70</v>
      </c>
      <c r="M16" s="81">
        <f t="shared" si="4"/>
        <v>156</v>
      </c>
      <c r="N16" s="80">
        <v>54</v>
      </c>
      <c r="O16" s="80">
        <v>41</v>
      </c>
      <c r="P16" s="81">
        <f t="shared" si="5"/>
        <v>95</v>
      </c>
      <c r="Q16" s="80">
        <v>116</v>
      </c>
      <c r="R16" s="80">
        <v>102</v>
      </c>
      <c r="S16" s="81">
        <f t="shared" si="6"/>
        <v>218</v>
      </c>
      <c r="T16" s="80"/>
      <c r="U16" s="80">
        <v>1</v>
      </c>
      <c r="V16" s="81">
        <f t="shared" si="7"/>
        <v>1</v>
      </c>
      <c r="W16" s="80"/>
      <c r="X16" s="80"/>
      <c r="Y16" s="81">
        <f t="shared" si="8"/>
        <v>0</v>
      </c>
      <c r="Z16" s="80"/>
      <c r="AA16" s="80"/>
      <c r="AB16" s="82">
        <f t="shared" si="9"/>
        <v>0</v>
      </c>
    </row>
    <row r="17" spans="2:28" x14ac:dyDescent="0.2">
      <c r="B17" s="51"/>
      <c r="C17" s="110"/>
      <c r="D17" s="79" t="s">
        <v>433</v>
      </c>
      <c r="E17" s="80">
        <f t="shared" si="0"/>
        <v>103</v>
      </c>
      <c r="F17" s="80">
        <f t="shared" si="1"/>
        <v>39</v>
      </c>
      <c r="G17" s="81">
        <f t="shared" si="2"/>
        <v>142</v>
      </c>
      <c r="H17" s="80">
        <v>21</v>
      </c>
      <c r="I17" s="80">
        <v>14</v>
      </c>
      <c r="J17" s="81">
        <f t="shared" si="3"/>
        <v>35</v>
      </c>
      <c r="K17" s="80">
        <v>32</v>
      </c>
      <c r="L17" s="80">
        <v>3</v>
      </c>
      <c r="M17" s="81">
        <f t="shared" si="4"/>
        <v>35</v>
      </c>
      <c r="N17" s="80">
        <v>15</v>
      </c>
      <c r="O17" s="80">
        <v>6</v>
      </c>
      <c r="P17" s="81">
        <f t="shared" si="5"/>
        <v>21</v>
      </c>
      <c r="Q17" s="80">
        <v>35</v>
      </c>
      <c r="R17" s="80">
        <v>16</v>
      </c>
      <c r="S17" s="81">
        <f t="shared" si="6"/>
        <v>51</v>
      </c>
      <c r="T17" s="80"/>
      <c r="U17" s="80"/>
      <c r="V17" s="81">
        <f t="shared" si="7"/>
        <v>0</v>
      </c>
      <c r="W17" s="80"/>
      <c r="X17" s="80"/>
      <c r="Y17" s="81">
        <f t="shared" si="8"/>
        <v>0</v>
      </c>
      <c r="Z17" s="80"/>
      <c r="AA17" s="80"/>
      <c r="AB17" s="82">
        <f t="shared" si="9"/>
        <v>0</v>
      </c>
    </row>
    <row r="18" spans="2:28" x14ac:dyDescent="0.2">
      <c r="B18" s="51"/>
      <c r="C18" s="110"/>
      <c r="D18" s="79" t="s">
        <v>434</v>
      </c>
      <c r="E18" s="80">
        <f t="shared" si="0"/>
        <v>47</v>
      </c>
      <c r="F18" s="80">
        <f t="shared" si="1"/>
        <v>55</v>
      </c>
      <c r="G18" s="81">
        <f t="shared" si="2"/>
        <v>102</v>
      </c>
      <c r="H18" s="80">
        <v>3</v>
      </c>
      <c r="I18" s="80">
        <v>7</v>
      </c>
      <c r="J18" s="81">
        <f t="shared" si="3"/>
        <v>10</v>
      </c>
      <c r="K18" s="80">
        <v>8</v>
      </c>
      <c r="L18" s="80">
        <v>12</v>
      </c>
      <c r="M18" s="81">
        <f t="shared" si="4"/>
        <v>20</v>
      </c>
      <c r="N18" s="80">
        <v>9</v>
      </c>
      <c r="O18" s="80">
        <v>9</v>
      </c>
      <c r="P18" s="81">
        <f t="shared" si="5"/>
        <v>18</v>
      </c>
      <c r="Q18" s="80">
        <v>27</v>
      </c>
      <c r="R18" s="80">
        <v>27</v>
      </c>
      <c r="S18" s="81">
        <f t="shared" si="6"/>
        <v>54</v>
      </c>
      <c r="T18" s="80"/>
      <c r="U18" s="80"/>
      <c r="V18" s="81">
        <f t="shared" si="7"/>
        <v>0</v>
      </c>
      <c r="W18" s="80"/>
      <c r="X18" s="80"/>
      <c r="Y18" s="81">
        <f t="shared" si="8"/>
        <v>0</v>
      </c>
      <c r="Z18" s="80"/>
      <c r="AA18" s="80"/>
      <c r="AB18" s="82">
        <f t="shared" si="9"/>
        <v>0</v>
      </c>
    </row>
    <row r="19" spans="2:28" x14ac:dyDescent="0.2">
      <c r="B19" s="51"/>
      <c r="C19" s="110"/>
      <c r="D19" s="79" t="s">
        <v>435</v>
      </c>
      <c r="E19" s="80">
        <f t="shared" si="0"/>
        <v>74</v>
      </c>
      <c r="F19" s="80">
        <f t="shared" si="1"/>
        <v>83</v>
      </c>
      <c r="G19" s="81">
        <f t="shared" si="2"/>
        <v>157</v>
      </c>
      <c r="H19" s="80">
        <v>35</v>
      </c>
      <c r="I19" s="80">
        <v>33</v>
      </c>
      <c r="J19" s="81">
        <f t="shared" si="3"/>
        <v>68</v>
      </c>
      <c r="K19" s="80">
        <v>20</v>
      </c>
      <c r="L19" s="80">
        <v>15</v>
      </c>
      <c r="M19" s="81">
        <f t="shared" si="4"/>
        <v>35</v>
      </c>
      <c r="N19" s="80">
        <v>7</v>
      </c>
      <c r="O19" s="80">
        <v>12</v>
      </c>
      <c r="P19" s="81">
        <f t="shared" si="5"/>
        <v>19</v>
      </c>
      <c r="Q19" s="80">
        <v>11</v>
      </c>
      <c r="R19" s="80">
        <v>20</v>
      </c>
      <c r="S19" s="81">
        <f t="shared" si="6"/>
        <v>31</v>
      </c>
      <c r="T19" s="80">
        <v>1</v>
      </c>
      <c r="U19" s="80">
        <v>1</v>
      </c>
      <c r="V19" s="81">
        <f t="shared" si="7"/>
        <v>2</v>
      </c>
      <c r="W19" s="80"/>
      <c r="X19" s="80"/>
      <c r="Y19" s="81">
        <f t="shared" si="8"/>
        <v>0</v>
      </c>
      <c r="Z19" s="80"/>
      <c r="AA19" s="80">
        <v>2</v>
      </c>
      <c r="AB19" s="82">
        <f t="shared" si="9"/>
        <v>2</v>
      </c>
    </row>
    <row r="20" spans="2:28" x14ac:dyDescent="0.2">
      <c r="B20" s="51"/>
      <c r="C20" s="110"/>
      <c r="D20" s="79" t="s">
        <v>436</v>
      </c>
      <c r="E20" s="80">
        <f t="shared" si="0"/>
        <v>10</v>
      </c>
      <c r="F20" s="80">
        <f t="shared" si="1"/>
        <v>12</v>
      </c>
      <c r="G20" s="81">
        <f t="shared" si="2"/>
        <v>22</v>
      </c>
      <c r="H20" s="80">
        <v>9</v>
      </c>
      <c r="I20" s="80">
        <v>9</v>
      </c>
      <c r="J20" s="81">
        <f t="shared" si="3"/>
        <v>18</v>
      </c>
      <c r="K20" s="80">
        <v>1</v>
      </c>
      <c r="L20" s="80">
        <v>3</v>
      </c>
      <c r="M20" s="81">
        <f t="shared" si="4"/>
        <v>4</v>
      </c>
      <c r="N20" s="80"/>
      <c r="O20" s="80"/>
      <c r="P20" s="81">
        <f t="shared" si="5"/>
        <v>0</v>
      </c>
      <c r="Q20" s="80"/>
      <c r="R20" s="80"/>
      <c r="S20" s="81">
        <f t="shared" si="6"/>
        <v>0</v>
      </c>
      <c r="T20" s="80"/>
      <c r="U20" s="80"/>
      <c r="V20" s="81">
        <f t="shared" si="7"/>
        <v>0</v>
      </c>
      <c r="W20" s="80"/>
      <c r="X20" s="80"/>
      <c r="Y20" s="81">
        <f t="shared" si="8"/>
        <v>0</v>
      </c>
      <c r="Z20" s="80"/>
      <c r="AA20" s="80"/>
      <c r="AB20" s="82">
        <f t="shared" si="9"/>
        <v>0</v>
      </c>
    </row>
    <row r="21" spans="2:28" x14ac:dyDescent="0.2">
      <c r="B21" s="51"/>
      <c r="C21" s="110"/>
      <c r="D21" s="79" t="s">
        <v>437</v>
      </c>
      <c r="E21" s="80">
        <f t="shared" si="0"/>
        <v>15</v>
      </c>
      <c r="F21" s="80">
        <f t="shared" si="1"/>
        <v>23</v>
      </c>
      <c r="G21" s="81">
        <f t="shared" si="2"/>
        <v>38</v>
      </c>
      <c r="H21" s="80">
        <v>10</v>
      </c>
      <c r="I21" s="80">
        <v>18</v>
      </c>
      <c r="J21" s="81">
        <f t="shared" si="3"/>
        <v>28</v>
      </c>
      <c r="K21" s="80">
        <v>5</v>
      </c>
      <c r="L21" s="80">
        <v>5</v>
      </c>
      <c r="M21" s="81">
        <f t="shared" si="4"/>
        <v>10</v>
      </c>
      <c r="N21" s="80"/>
      <c r="O21" s="80"/>
      <c r="P21" s="81">
        <f t="shared" si="5"/>
        <v>0</v>
      </c>
      <c r="Q21" s="80"/>
      <c r="R21" s="80"/>
      <c r="S21" s="81">
        <f t="shared" si="6"/>
        <v>0</v>
      </c>
      <c r="T21" s="80"/>
      <c r="U21" s="80"/>
      <c r="V21" s="81">
        <f t="shared" si="7"/>
        <v>0</v>
      </c>
      <c r="W21" s="80"/>
      <c r="X21" s="80"/>
      <c r="Y21" s="81">
        <f t="shared" si="8"/>
        <v>0</v>
      </c>
      <c r="Z21" s="80"/>
      <c r="AA21" s="80"/>
      <c r="AB21" s="82">
        <f t="shared" si="9"/>
        <v>0</v>
      </c>
    </row>
    <row r="22" spans="2:28" x14ac:dyDescent="0.2">
      <c r="B22" s="51"/>
      <c r="C22" s="110"/>
      <c r="D22" s="79" t="s">
        <v>438</v>
      </c>
      <c r="E22" s="80">
        <f t="shared" si="0"/>
        <v>1</v>
      </c>
      <c r="F22" s="80">
        <f t="shared" si="1"/>
        <v>21</v>
      </c>
      <c r="G22" s="81">
        <f t="shared" si="2"/>
        <v>22</v>
      </c>
      <c r="H22" s="80"/>
      <c r="I22" s="80">
        <v>4</v>
      </c>
      <c r="J22" s="81">
        <f t="shared" si="3"/>
        <v>4</v>
      </c>
      <c r="K22" s="80">
        <v>1</v>
      </c>
      <c r="L22" s="80">
        <v>14</v>
      </c>
      <c r="M22" s="81">
        <f t="shared" si="4"/>
        <v>15</v>
      </c>
      <c r="N22" s="80"/>
      <c r="O22" s="80">
        <v>1</v>
      </c>
      <c r="P22" s="81">
        <f t="shared" si="5"/>
        <v>1</v>
      </c>
      <c r="Q22" s="80"/>
      <c r="R22" s="80">
        <v>2</v>
      </c>
      <c r="S22" s="81">
        <f t="shared" si="6"/>
        <v>2</v>
      </c>
      <c r="T22" s="80"/>
      <c r="U22" s="80"/>
      <c r="V22" s="81">
        <f t="shared" si="7"/>
        <v>0</v>
      </c>
      <c r="W22" s="80"/>
      <c r="X22" s="80"/>
      <c r="Y22" s="81">
        <f t="shared" si="8"/>
        <v>0</v>
      </c>
      <c r="Z22" s="80"/>
      <c r="AA22" s="80"/>
      <c r="AB22" s="82">
        <f t="shared" si="9"/>
        <v>0</v>
      </c>
    </row>
    <row r="23" spans="2:28" x14ac:dyDescent="0.2">
      <c r="B23" s="51"/>
      <c r="C23" s="110"/>
      <c r="D23" s="79" t="s">
        <v>289</v>
      </c>
      <c r="E23" s="80">
        <f t="shared" si="0"/>
        <v>67</v>
      </c>
      <c r="F23" s="80">
        <f t="shared" si="1"/>
        <v>26</v>
      </c>
      <c r="G23" s="81">
        <f t="shared" si="2"/>
        <v>93</v>
      </c>
      <c r="H23" s="80">
        <v>5</v>
      </c>
      <c r="I23" s="80">
        <v>2</v>
      </c>
      <c r="J23" s="81">
        <f t="shared" si="3"/>
        <v>7</v>
      </c>
      <c r="K23" s="80"/>
      <c r="L23" s="80">
        <v>3</v>
      </c>
      <c r="M23" s="81">
        <f t="shared" si="4"/>
        <v>3</v>
      </c>
      <c r="N23" s="80">
        <v>2</v>
      </c>
      <c r="O23" s="80"/>
      <c r="P23" s="81">
        <f t="shared" si="5"/>
        <v>2</v>
      </c>
      <c r="Q23" s="80">
        <v>12</v>
      </c>
      <c r="R23" s="80"/>
      <c r="S23" s="81">
        <f t="shared" si="6"/>
        <v>12</v>
      </c>
      <c r="T23" s="80">
        <v>27</v>
      </c>
      <c r="U23" s="80">
        <v>11</v>
      </c>
      <c r="V23" s="81">
        <f t="shared" si="7"/>
        <v>38</v>
      </c>
      <c r="W23" s="80">
        <v>21</v>
      </c>
      <c r="X23" s="80">
        <v>10</v>
      </c>
      <c r="Y23" s="81">
        <f t="shared" si="8"/>
        <v>31</v>
      </c>
      <c r="Z23" s="80"/>
      <c r="AA23" s="80"/>
      <c r="AB23" s="82">
        <f t="shared" si="9"/>
        <v>0</v>
      </c>
    </row>
    <row r="24" spans="2:28" x14ac:dyDescent="0.2">
      <c r="B24" s="53" t="s">
        <v>439</v>
      </c>
      <c r="C24" s="111"/>
      <c r="D24" s="69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</row>
    <row r="25" spans="2:28" x14ac:dyDescent="0.2">
      <c r="B25" s="55" t="s">
        <v>38</v>
      </c>
      <c r="C25" s="112"/>
      <c r="D25" s="57"/>
      <c r="E25" s="58">
        <f t="shared" ref="E25:E65" si="10">H25+K25+N25+Q25+T25+W25+Z25</f>
        <v>1027</v>
      </c>
      <c r="F25" s="58">
        <f t="shared" ref="F25:F65" si="11">I25+L25+O25+R25+U25+X25+AA25</f>
        <v>1124</v>
      </c>
      <c r="G25" s="58">
        <f t="shared" ref="G25:G65" si="12">SUM(E25:F25)</f>
        <v>2151</v>
      </c>
      <c r="H25" s="58">
        <v>243</v>
      </c>
      <c r="I25" s="58">
        <v>332</v>
      </c>
      <c r="J25" s="58">
        <v>575</v>
      </c>
      <c r="K25" s="58">
        <v>250</v>
      </c>
      <c r="L25" s="58">
        <v>274</v>
      </c>
      <c r="M25" s="58">
        <v>524</v>
      </c>
      <c r="N25" s="58">
        <v>181</v>
      </c>
      <c r="O25" s="58">
        <v>214</v>
      </c>
      <c r="P25" s="58">
        <v>395</v>
      </c>
      <c r="Q25" s="58">
        <v>342</v>
      </c>
      <c r="R25" s="58">
        <v>294</v>
      </c>
      <c r="S25" s="58">
        <v>636</v>
      </c>
      <c r="T25" s="58">
        <v>11</v>
      </c>
      <c r="U25" s="58">
        <v>8</v>
      </c>
      <c r="V25" s="58">
        <v>19</v>
      </c>
      <c r="W25" s="58"/>
      <c r="X25" s="58"/>
      <c r="Y25" s="58"/>
      <c r="Z25" s="58"/>
      <c r="AA25" s="58">
        <v>2</v>
      </c>
      <c r="AB25" s="58">
        <v>2</v>
      </c>
    </row>
    <row r="26" spans="2:28" x14ac:dyDescent="0.2">
      <c r="B26" s="59" t="s">
        <v>51</v>
      </c>
      <c r="C26" s="113"/>
      <c r="D26" s="61"/>
      <c r="E26" s="62">
        <f t="shared" si="10"/>
        <v>1027</v>
      </c>
      <c r="F26" s="62">
        <f t="shared" si="11"/>
        <v>1124</v>
      </c>
      <c r="G26" s="62">
        <f t="shared" si="12"/>
        <v>2151</v>
      </c>
      <c r="H26" s="62">
        <v>243</v>
      </c>
      <c r="I26" s="62">
        <v>332</v>
      </c>
      <c r="J26" s="62">
        <v>575</v>
      </c>
      <c r="K26" s="62">
        <v>250</v>
      </c>
      <c r="L26" s="62">
        <v>274</v>
      </c>
      <c r="M26" s="62">
        <v>524</v>
      </c>
      <c r="N26" s="62">
        <v>181</v>
      </c>
      <c r="O26" s="62">
        <v>214</v>
      </c>
      <c r="P26" s="62">
        <v>395</v>
      </c>
      <c r="Q26" s="62">
        <v>342</v>
      </c>
      <c r="R26" s="62">
        <v>294</v>
      </c>
      <c r="S26" s="62">
        <v>636</v>
      </c>
      <c r="T26" s="62">
        <v>11</v>
      </c>
      <c r="U26" s="62">
        <v>8</v>
      </c>
      <c r="V26" s="62">
        <v>19</v>
      </c>
      <c r="W26" s="62"/>
      <c r="X26" s="62"/>
      <c r="Y26" s="62"/>
      <c r="Z26" s="62"/>
      <c r="AA26" s="62">
        <v>2</v>
      </c>
      <c r="AB26" s="62">
        <v>2</v>
      </c>
    </row>
    <row r="27" spans="2:28" x14ac:dyDescent="0.2">
      <c r="B27" s="63">
        <v>52.010100000000001</v>
      </c>
      <c r="C27" s="112" t="s">
        <v>55</v>
      </c>
      <c r="D27" s="65" t="s">
        <v>440</v>
      </c>
      <c r="E27" s="66">
        <f t="shared" si="10"/>
        <v>90</v>
      </c>
      <c r="F27" s="66">
        <f t="shared" si="11"/>
        <v>76</v>
      </c>
      <c r="G27" s="66">
        <f t="shared" si="12"/>
        <v>166</v>
      </c>
      <c r="H27" s="62">
        <v>36</v>
      </c>
      <c r="I27" s="62">
        <v>31</v>
      </c>
      <c r="J27" s="62">
        <v>67</v>
      </c>
      <c r="K27" s="62">
        <v>33</v>
      </c>
      <c r="L27" s="62">
        <v>20</v>
      </c>
      <c r="M27" s="62">
        <v>53</v>
      </c>
      <c r="N27" s="62">
        <v>12</v>
      </c>
      <c r="O27" s="62">
        <v>12</v>
      </c>
      <c r="P27" s="62">
        <v>24</v>
      </c>
      <c r="Q27" s="62">
        <v>9</v>
      </c>
      <c r="R27" s="62">
        <v>13</v>
      </c>
      <c r="S27" s="62">
        <v>22</v>
      </c>
      <c r="T27" s="62"/>
      <c r="U27" s="62"/>
      <c r="V27" s="62"/>
      <c r="W27" s="62"/>
      <c r="X27" s="62"/>
      <c r="Y27" s="62"/>
      <c r="Z27" s="62"/>
      <c r="AA27" s="62"/>
      <c r="AB27" s="62"/>
    </row>
    <row r="28" spans="2:28" x14ac:dyDescent="0.2">
      <c r="B28" s="63">
        <v>52.020400000000002</v>
      </c>
      <c r="C28" s="112" t="s">
        <v>311</v>
      </c>
      <c r="D28" s="65" t="s">
        <v>312</v>
      </c>
      <c r="E28" s="66">
        <f t="shared" si="10"/>
        <v>67</v>
      </c>
      <c r="F28" s="66">
        <f t="shared" si="11"/>
        <v>25</v>
      </c>
      <c r="G28" s="66">
        <f t="shared" si="12"/>
        <v>92</v>
      </c>
      <c r="H28" s="62">
        <v>10</v>
      </c>
      <c r="I28" s="62">
        <v>9</v>
      </c>
      <c r="J28" s="62">
        <v>19</v>
      </c>
      <c r="K28" s="62">
        <v>17</v>
      </c>
      <c r="L28" s="62">
        <v>4</v>
      </c>
      <c r="M28" s="62">
        <v>21</v>
      </c>
      <c r="N28" s="62">
        <v>19</v>
      </c>
      <c r="O28" s="62">
        <v>9</v>
      </c>
      <c r="P28" s="62">
        <v>28</v>
      </c>
      <c r="Q28" s="62">
        <v>21</v>
      </c>
      <c r="R28" s="62">
        <v>2</v>
      </c>
      <c r="S28" s="62">
        <v>23</v>
      </c>
      <c r="T28" s="62"/>
      <c r="U28" s="62"/>
      <c r="V28" s="62"/>
      <c r="W28" s="62"/>
      <c r="X28" s="62"/>
      <c r="Y28" s="62"/>
      <c r="Z28" s="62"/>
      <c r="AA28" s="62">
        <v>1</v>
      </c>
      <c r="AB28" s="62">
        <v>1</v>
      </c>
    </row>
    <row r="29" spans="2:28" x14ac:dyDescent="0.2">
      <c r="B29" s="63">
        <v>52.020499999999998</v>
      </c>
      <c r="C29" s="112" t="s">
        <v>57</v>
      </c>
      <c r="D29" s="65" t="s">
        <v>58</v>
      </c>
      <c r="E29" s="66">
        <f t="shared" si="10"/>
        <v>40</v>
      </c>
      <c r="F29" s="66">
        <f t="shared" si="11"/>
        <v>51</v>
      </c>
      <c r="G29" s="66">
        <f t="shared" si="12"/>
        <v>91</v>
      </c>
      <c r="H29" s="62">
        <v>10</v>
      </c>
      <c r="I29" s="62">
        <v>12</v>
      </c>
      <c r="J29" s="62">
        <v>22</v>
      </c>
      <c r="K29" s="62">
        <v>11</v>
      </c>
      <c r="L29" s="62">
        <v>14</v>
      </c>
      <c r="M29" s="62">
        <v>25</v>
      </c>
      <c r="N29" s="62">
        <v>6</v>
      </c>
      <c r="O29" s="62">
        <v>10</v>
      </c>
      <c r="P29" s="62">
        <v>16</v>
      </c>
      <c r="Q29" s="62">
        <v>12</v>
      </c>
      <c r="R29" s="62">
        <v>15</v>
      </c>
      <c r="S29" s="62">
        <v>27</v>
      </c>
      <c r="T29" s="62">
        <v>1</v>
      </c>
      <c r="U29" s="62"/>
      <c r="V29" s="62">
        <v>1</v>
      </c>
      <c r="W29" s="62"/>
      <c r="X29" s="62"/>
      <c r="Y29" s="62"/>
      <c r="Z29" s="62"/>
      <c r="AA29" s="62"/>
      <c r="AB29" s="62"/>
    </row>
    <row r="30" spans="2:28" x14ac:dyDescent="0.2">
      <c r="B30" s="63">
        <v>52.030099999999997</v>
      </c>
      <c r="C30" s="112" t="s">
        <v>59</v>
      </c>
      <c r="D30" s="65" t="s">
        <v>60</v>
      </c>
      <c r="E30" s="66">
        <f t="shared" si="10"/>
        <v>295</v>
      </c>
      <c r="F30" s="66">
        <f t="shared" si="11"/>
        <v>404</v>
      </c>
      <c r="G30" s="66">
        <f t="shared" si="12"/>
        <v>699</v>
      </c>
      <c r="H30" s="62">
        <v>73</v>
      </c>
      <c r="I30" s="62">
        <v>112</v>
      </c>
      <c r="J30" s="62">
        <v>185</v>
      </c>
      <c r="K30" s="62">
        <v>78</v>
      </c>
      <c r="L30" s="62">
        <v>103</v>
      </c>
      <c r="M30" s="62">
        <v>181</v>
      </c>
      <c r="N30" s="62">
        <v>43</v>
      </c>
      <c r="O30" s="62">
        <v>92</v>
      </c>
      <c r="P30" s="62">
        <v>135</v>
      </c>
      <c r="Q30" s="62">
        <v>95</v>
      </c>
      <c r="R30" s="62">
        <v>91</v>
      </c>
      <c r="S30" s="62">
        <v>186</v>
      </c>
      <c r="T30" s="62">
        <v>6</v>
      </c>
      <c r="U30" s="62">
        <v>5</v>
      </c>
      <c r="V30" s="62">
        <v>11</v>
      </c>
      <c r="W30" s="62"/>
      <c r="X30" s="62"/>
      <c r="Y30" s="62"/>
      <c r="Z30" s="62"/>
      <c r="AA30" s="62">
        <v>1</v>
      </c>
      <c r="AB30" s="62">
        <v>1</v>
      </c>
    </row>
    <row r="31" spans="2:28" x14ac:dyDescent="0.2">
      <c r="B31" s="63">
        <v>52.040199999999999</v>
      </c>
      <c r="C31" s="112" t="s">
        <v>61</v>
      </c>
      <c r="D31" s="65" t="s">
        <v>62</v>
      </c>
      <c r="E31" s="66">
        <f t="shared" si="10"/>
        <v>5</v>
      </c>
      <c r="F31" s="66">
        <f t="shared" si="11"/>
        <v>3</v>
      </c>
      <c r="G31" s="66">
        <f t="shared" si="12"/>
        <v>8</v>
      </c>
      <c r="H31" s="62"/>
      <c r="I31" s="62"/>
      <c r="J31" s="62"/>
      <c r="K31" s="62"/>
      <c r="L31" s="62"/>
      <c r="M31" s="62"/>
      <c r="N31" s="62"/>
      <c r="O31" s="62">
        <v>1</v>
      </c>
      <c r="P31" s="62">
        <v>1</v>
      </c>
      <c r="Q31" s="62">
        <v>5</v>
      </c>
      <c r="R31" s="62">
        <v>2</v>
      </c>
      <c r="S31" s="62">
        <v>7</v>
      </c>
      <c r="T31" s="62"/>
      <c r="U31" s="62"/>
      <c r="V31" s="62"/>
      <c r="W31" s="62"/>
      <c r="X31" s="62"/>
      <c r="Y31" s="62"/>
      <c r="Z31" s="62"/>
      <c r="AA31" s="62"/>
      <c r="AB31" s="62"/>
    </row>
    <row r="32" spans="2:28" x14ac:dyDescent="0.2">
      <c r="B32" s="63">
        <v>52.060099999999998</v>
      </c>
      <c r="C32" s="112" t="s">
        <v>63</v>
      </c>
      <c r="D32" s="65" t="s">
        <v>441</v>
      </c>
      <c r="E32" s="66">
        <f t="shared" si="10"/>
        <v>25</v>
      </c>
      <c r="F32" s="66">
        <f t="shared" si="11"/>
        <v>49</v>
      </c>
      <c r="G32" s="66">
        <f t="shared" si="12"/>
        <v>74</v>
      </c>
      <c r="H32" s="62">
        <v>11</v>
      </c>
      <c r="I32" s="62">
        <v>24</v>
      </c>
      <c r="J32" s="62">
        <v>35</v>
      </c>
      <c r="K32" s="62">
        <v>7</v>
      </c>
      <c r="L32" s="62">
        <v>10</v>
      </c>
      <c r="M32" s="62">
        <v>17</v>
      </c>
      <c r="N32" s="62">
        <v>2</v>
      </c>
      <c r="O32" s="62">
        <v>8</v>
      </c>
      <c r="P32" s="62">
        <v>10</v>
      </c>
      <c r="Q32" s="62">
        <v>5</v>
      </c>
      <c r="R32" s="62">
        <v>7</v>
      </c>
      <c r="S32" s="62">
        <v>12</v>
      </c>
      <c r="T32" s="62"/>
      <c r="U32" s="62"/>
      <c r="V32" s="62"/>
      <c r="W32" s="62"/>
      <c r="X32" s="62"/>
      <c r="Y32" s="62"/>
      <c r="Z32" s="62"/>
      <c r="AA32" s="62"/>
      <c r="AB32" s="62"/>
    </row>
    <row r="33" spans="2:28" x14ac:dyDescent="0.2">
      <c r="B33" s="63">
        <v>52.080100000000002</v>
      </c>
      <c r="C33" s="112" t="s">
        <v>65</v>
      </c>
      <c r="D33" s="65" t="s">
        <v>66</v>
      </c>
      <c r="E33" s="66">
        <f t="shared" si="10"/>
        <v>83</v>
      </c>
      <c r="F33" s="66">
        <f t="shared" si="11"/>
        <v>183</v>
      </c>
      <c r="G33" s="66">
        <f t="shared" si="12"/>
        <v>266</v>
      </c>
      <c r="H33" s="62">
        <v>18</v>
      </c>
      <c r="I33" s="62">
        <v>53</v>
      </c>
      <c r="J33" s="62">
        <v>71</v>
      </c>
      <c r="K33" s="62">
        <v>22</v>
      </c>
      <c r="L33" s="62">
        <v>38</v>
      </c>
      <c r="M33" s="62">
        <v>60</v>
      </c>
      <c r="N33" s="62">
        <v>12</v>
      </c>
      <c r="O33" s="62">
        <v>29</v>
      </c>
      <c r="P33" s="62">
        <v>41</v>
      </c>
      <c r="Q33" s="62">
        <v>31</v>
      </c>
      <c r="R33" s="62">
        <v>63</v>
      </c>
      <c r="S33" s="62">
        <v>94</v>
      </c>
      <c r="T33" s="62"/>
      <c r="U33" s="62"/>
      <c r="V33" s="62"/>
      <c r="W33" s="62"/>
      <c r="X33" s="62"/>
      <c r="Y33" s="62"/>
      <c r="Z33" s="62"/>
      <c r="AA33" s="62"/>
      <c r="AB33" s="62"/>
    </row>
    <row r="34" spans="2:28" x14ac:dyDescent="0.2">
      <c r="B34" s="67">
        <v>52.100099999999998</v>
      </c>
      <c r="C34" s="112" t="s">
        <v>67</v>
      </c>
      <c r="D34" s="65" t="s">
        <v>68</v>
      </c>
      <c r="E34" s="66">
        <f t="shared" si="10"/>
        <v>138</v>
      </c>
      <c r="F34" s="66">
        <f t="shared" si="11"/>
        <v>50</v>
      </c>
      <c r="G34" s="66">
        <f t="shared" si="12"/>
        <v>188</v>
      </c>
      <c r="H34" s="62">
        <v>31</v>
      </c>
      <c r="I34" s="62">
        <v>16</v>
      </c>
      <c r="J34" s="62">
        <v>47</v>
      </c>
      <c r="K34" s="62">
        <v>27</v>
      </c>
      <c r="L34" s="62">
        <v>10</v>
      </c>
      <c r="M34" s="62">
        <v>37</v>
      </c>
      <c r="N34" s="62">
        <v>27</v>
      </c>
      <c r="O34" s="62">
        <v>5</v>
      </c>
      <c r="P34" s="62">
        <v>32</v>
      </c>
      <c r="Q34" s="62">
        <v>52</v>
      </c>
      <c r="R34" s="62">
        <v>19</v>
      </c>
      <c r="S34" s="62">
        <v>71</v>
      </c>
      <c r="T34" s="62">
        <v>1</v>
      </c>
      <c r="U34" s="62"/>
      <c r="V34" s="62">
        <v>1</v>
      </c>
      <c r="W34" s="62"/>
      <c r="X34" s="62"/>
      <c r="Y34" s="62"/>
      <c r="Z34" s="62"/>
      <c r="AA34" s="62"/>
      <c r="AB34" s="62"/>
    </row>
    <row r="35" spans="2:28" x14ac:dyDescent="0.2">
      <c r="B35" s="68"/>
      <c r="C35" s="112" t="s">
        <v>356</v>
      </c>
      <c r="D35" s="65" t="s">
        <v>357</v>
      </c>
      <c r="E35" s="66">
        <f t="shared" si="10"/>
        <v>1</v>
      </c>
      <c r="F35" s="66">
        <f t="shared" si="11"/>
        <v>0</v>
      </c>
      <c r="G35" s="66">
        <f t="shared" si="12"/>
        <v>1</v>
      </c>
      <c r="H35" s="62"/>
      <c r="I35" s="62"/>
      <c r="J35" s="62"/>
      <c r="K35" s="62"/>
      <c r="L35" s="62"/>
      <c r="M35" s="62"/>
      <c r="N35" s="62"/>
      <c r="O35" s="62"/>
      <c r="P35" s="62"/>
      <c r="Q35" s="62">
        <v>1</v>
      </c>
      <c r="R35" s="62"/>
      <c r="S35" s="62">
        <v>1</v>
      </c>
      <c r="T35" s="62"/>
      <c r="U35" s="62"/>
      <c r="V35" s="62"/>
      <c r="W35" s="62"/>
      <c r="X35" s="62"/>
      <c r="Y35" s="62"/>
      <c r="Z35" s="62"/>
      <c r="AA35" s="62"/>
      <c r="AB35" s="62"/>
    </row>
    <row r="36" spans="2:28" x14ac:dyDescent="0.2">
      <c r="B36" s="63">
        <v>52.120100000000001</v>
      </c>
      <c r="C36" s="112" t="s">
        <v>69</v>
      </c>
      <c r="D36" s="65" t="s">
        <v>70</v>
      </c>
      <c r="E36" s="66">
        <f t="shared" si="10"/>
        <v>22</v>
      </c>
      <c r="F36" s="66">
        <f t="shared" si="11"/>
        <v>121</v>
      </c>
      <c r="G36" s="66">
        <f t="shared" si="12"/>
        <v>143</v>
      </c>
      <c r="H36" s="62">
        <v>7</v>
      </c>
      <c r="I36" s="62">
        <v>29</v>
      </c>
      <c r="J36" s="62">
        <v>36</v>
      </c>
      <c r="K36" s="62">
        <v>4</v>
      </c>
      <c r="L36" s="62">
        <v>39</v>
      </c>
      <c r="M36" s="62">
        <v>43</v>
      </c>
      <c r="N36" s="62">
        <v>1</v>
      </c>
      <c r="O36" s="62">
        <v>14</v>
      </c>
      <c r="P36" s="62">
        <v>15</v>
      </c>
      <c r="Q36" s="62">
        <v>8</v>
      </c>
      <c r="R36" s="62">
        <v>38</v>
      </c>
      <c r="S36" s="62">
        <v>46</v>
      </c>
      <c r="T36" s="62">
        <v>2</v>
      </c>
      <c r="U36" s="62">
        <v>1</v>
      </c>
      <c r="V36" s="62">
        <v>3</v>
      </c>
      <c r="W36" s="62"/>
      <c r="X36" s="62"/>
      <c r="Y36" s="62"/>
      <c r="Z36" s="62"/>
      <c r="AA36" s="62"/>
      <c r="AB36" s="62"/>
    </row>
    <row r="37" spans="2:28" x14ac:dyDescent="0.2">
      <c r="B37" s="67">
        <v>52.130200000000002</v>
      </c>
      <c r="C37" s="112" t="s">
        <v>71</v>
      </c>
      <c r="D37" s="65" t="s">
        <v>72</v>
      </c>
      <c r="E37" s="66">
        <f t="shared" si="10"/>
        <v>0</v>
      </c>
      <c r="F37" s="66">
        <f t="shared" si="11"/>
        <v>1</v>
      </c>
      <c r="G37" s="66">
        <f t="shared" si="12"/>
        <v>1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>
        <v>1</v>
      </c>
      <c r="S37" s="62">
        <v>1</v>
      </c>
      <c r="T37" s="62"/>
      <c r="U37" s="62"/>
      <c r="V37" s="62"/>
      <c r="W37" s="62"/>
      <c r="X37" s="62"/>
      <c r="Y37" s="62"/>
      <c r="Z37" s="62"/>
      <c r="AA37" s="62"/>
      <c r="AB37" s="62"/>
    </row>
    <row r="38" spans="2:28" x14ac:dyDescent="0.2">
      <c r="B38" s="68"/>
      <c r="C38" s="112" t="s">
        <v>313</v>
      </c>
      <c r="D38" s="65" t="s">
        <v>314</v>
      </c>
      <c r="E38" s="66">
        <f t="shared" si="10"/>
        <v>14</v>
      </c>
      <c r="F38" s="66">
        <f t="shared" si="11"/>
        <v>17</v>
      </c>
      <c r="G38" s="66">
        <f t="shared" si="12"/>
        <v>31</v>
      </c>
      <c r="H38" s="62">
        <v>3</v>
      </c>
      <c r="I38" s="62">
        <v>6</v>
      </c>
      <c r="J38" s="62">
        <v>9</v>
      </c>
      <c r="K38" s="62">
        <v>3</v>
      </c>
      <c r="L38" s="62">
        <v>6</v>
      </c>
      <c r="M38" s="62">
        <v>9</v>
      </c>
      <c r="N38" s="62">
        <v>4</v>
      </c>
      <c r="O38" s="62">
        <v>2</v>
      </c>
      <c r="P38" s="62">
        <v>6</v>
      </c>
      <c r="Q38" s="62">
        <v>3</v>
      </c>
      <c r="R38" s="62">
        <v>1</v>
      </c>
      <c r="S38" s="62">
        <v>4</v>
      </c>
      <c r="T38" s="62">
        <v>1</v>
      </c>
      <c r="U38" s="62">
        <v>2</v>
      </c>
      <c r="V38" s="62">
        <v>3</v>
      </c>
      <c r="W38" s="62"/>
      <c r="X38" s="62"/>
      <c r="Y38" s="62"/>
      <c r="Z38" s="62"/>
      <c r="AA38" s="62"/>
      <c r="AB38" s="62"/>
    </row>
    <row r="39" spans="2:28" x14ac:dyDescent="0.2">
      <c r="B39" s="67">
        <v>52.140099999999997</v>
      </c>
      <c r="C39" s="112" t="s">
        <v>73</v>
      </c>
      <c r="D39" s="65" t="s">
        <v>74</v>
      </c>
      <c r="E39" s="66">
        <f t="shared" si="10"/>
        <v>247</v>
      </c>
      <c r="F39" s="66">
        <f t="shared" si="11"/>
        <v>143</v>
      </c>
      <c r="G39" s="66">
        <f t="shared" si="12"/>
        <v>390</v>
      </c>
      <c r="H39" s="62">
        <v>44</v>
      </c>
      <c r="I39" s="62">
        <v>40</v>
      </c>
      <c r="J39" s="62">
        <v>84</v>
      </c>
      <c r="K39" s="62">
        <v>48</v>
      </c>
      <c r="L39" s="62">
        <v>30</v>
      </c>
      <c r="M39" s="62">
        <v>78</v>
      </c>
      <c r="N39" s="62">
        <v>55</v>
      </c>
      <c r="O39" s="62">
        <v>31</v>
      </c>
      <c r="P39" s="62">
        <v>86</v>
      </c>
      <c r="Q39" s="62">
        <v>100</v>
      </c>
      <c r="R39" s="62">
        <v>42</v>
      </c>
      <c r="S39" s="62">
        <v>142</v>
      </c>
      <c r="T39" s="62"/>
      <c r="U39" s="62"/>
      <c r="V39" s="62"/>
      <c r="W39" s="62"/>
      <c r="X39" s="62"/>
      <c r="Y39" s="62"/>
      <c r="Z39" s="62"/>
      <c r="AA39" s="62"/>
      <c r="AB39" s="62"/>
    </row>
    <row r="40" spans="2:28" x14ac:dyDescent="0.2">
      <c r="B40" s="68"/>
      <c r="C40" s="112" t="s">
        <v>361</v>
      </c>
      <c r="D40" s="65" t="s">
        <v>362</v>
      </c>
      <c r="E40" s="66">
        <f t="shared" si="10"/>
        <v>0</v>
      </c>
      <c r="F40" s="66">
        <f t="shared" si="11"/>
        <v>1</v>
      </c>
      <c r="G40" s="66">
        <f t="shared" si="12"/>
        <v>1</v>
      </c>
      <c r="H40" s="62"/>
      <c r="I40" s="62"/>
      <c r="J40" s="62"/>
      <c r="K40" s="62"/>
      <c r="L40" s="62"/>
      <c r="M40" s="62"/>
      <c r="N40" s="62"/>
      <c r="O40" s="62">
        <v>1</v>
      </c>
      <c r="P40" s="62">
        <v>1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2:28" x14ac:dyDescent="0.2">
      <c r="B41" s="53" t="s">
        <v>442</v>
      </c>
      <c r="C41" s="111"/>
      <c r="D41" s="69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2:28" x14ac:dyDescent="0.2">
      <c r="B42" s="55" t="s">
        <v>38</v>
      </c>
      <c r="C42" s="112"/>
      <c r="D42" s="57"/>
      <c r="E42" s="58">
        <f t="shared" si="10"/>
        <v>200</v>
      </c>
      <c r="F42" s="58">
        <f t="shared" si="11"/>
        <v>123</v>
      </c>
      <c r="G42" s="58">
        <f t="shared" si="12"/>
        <v>323</v>
      </c>
      <c r="H42" s="58">
        <v>45</v>
      </c>
      <c r="I42" s="58">
        <v>29</v>
      </c>
      <c r="J42" s="58">
        <v>74</v>
      </c>
      <c r="K42" s="58">
        <v>60</v>
      </c>
      <c r="L42" s="58">
        <v>28</v>
      </c>
      <c r="M42" s="58">
        <v>88</v>
      </c>
      <c r="N42" s="58">
        <v>36</v>
      </c>
      <c r="O42" s="58">
        <v>18</v>
      </c>
      <c r="P42" s="58">
        <v>54</v>
      </c>
      <c r="Q42" s="58">
        <v>59</v>
      </c>
      <c r="R42" s="58">
        <v>46</v>
      </c>
      <c r="S42" s="58">
        <v>105</v>
      </c>
      <c r="T42" s="58"/>
      <c r="U42" s="58">
        <v>2</v>
      </c>
      <c r="V42" s="58">
        <v>2</v>
      </c>
      <c r="W42" s="58"/>
      <c r="X42" s="58"/>
      <c r="Y42" s="58"/>
      <c r="Z42" s="58"/>
      <c r="AA42" s="58"/>
      <c r="AB42" s="58"/>
    </row>
    <row r="43" spans="2:28" x14ac:dyDescent="0.2">
      <c r="B43" s="59" t="s">
        <v>51</v>
      </c>
      <c r="C43" s="113"/>
      <c r="D43" s="61"/>
      <c r="E43" s="62">
        <f t="shared" si="10"/>
        <v>200</v>
      </c>
      <c r="F43" s="62">
        <f t="shared" si="11"/>
        <v>123</v>
      </c>
      <c r="G43" s="62">
        <f t="shared" si="12"/>
        <v>323</v>
      </c>
      <c r="H43" s="62">
        <v>45</v>
      </c>
      <c r="I43" s="62">
        <v>29</v>
      </c>
      <c r="J43" s="62">
        <v>74</v>
      </c>
      <c r="K43" s="62">
        <v>60</v>
      </c>
      <c r="L43" s="62">
        <v>28</v>
      </c>
      <c r="M43" s="62">
        <v>88</v>
      </c>
      <c r="N43" s="62">
        <v>36</v>
      </c>
      <c r="O43" s="62">
        <v>18</v>
      </c>
      <c r="P43" s="62">
        <v>54</v>
      </c>
      <c r="Q43" s="62">
        <v>59</v>
      </c>
      <c r="R43" s="62">
        <v>46</v>
      </c>
      <c r="S43" s="62">
        <v>105</v>
      </c>
      <c r="T43" s="62"/>
      <c r="U43" s="62">
        <v>2</v>
      </c>
      <c r="V43" s="62">
        <v>2</v>
      </c>
      <c r="W43" s="62"/>
      <c r="X43" s="62"/>
      <c r="Y43" s="62"/>
      <c r="Z43" s="62"/>
      <c r="AA43" s="62"/>
      <c r="AB43" s="62"/>
    </row>
    <row r="44" spans="2:28" x14ac:dyDescent="0.2">
      <c r="B44" s="63">
        <v>4.0400999999999998</v>
      </c>
      <c r="C44" s="112" t="s">
        <v>76</v>
      </c>
      <c r="D44" s="65" t="s">
        <v>443</v>
      </c>
      <c r="E44" s="66">
        <f t="shared" si="10"/>
        <v>200</v>
      </c>
      <c r="F44" s="66">
        <f t="shared" si="11"/>
        <v>123</v>
      </c>
      <c r="G44" s="66">
        <f t="shared" si="12"/>
        <v>323</v>
      </c>
      <c r="H44" s="62">
        <v>45</v>
      </c>
      <c r="I44" s="62">
        <v>29</v>
      </c>
      <c r="J44" s="62">
        <v>74</v>
      </c>
      <c r="K44" s="62">
        <v>60</v>
      </c>
      <c r="L44" s="62">
        <v>28</v>
      </c>
      <c r="M44" s="62">
        <v>88</v>
      </c>
      <c r="N44" s="62">
        <v>36</v>
      </c>
      <c r="O44" s="62">
        <v>18</v>
      </c>
      <c r="P44" s="62">
        <v>54</v>
      </c>
      <c r="Q44" s="62">
        <v>59</v>
      </c>
      <c r="R44" s="62">
        <v>46</v>
      </c>
      <c r="S44" s="62">
        <v>105</v>
      </c>
      <c r="T44" s="62"/>
      <c r="U44" s="62">
        <v>2</v>
      </c>
      <c r="V44" s="62">
        <v>2</v>
      </c>
      <c r="W44" s="62"/>
      <c r="X44" s="62"/>
      <c r="Y44" s="62"/>
      <c r="Z44" s="62"/>
      <c r="AA44" s="62"/>
      <c r="AB44" s="62"/>
    </row>
    <row r="45" spans="2:28" x14ac:dyDescent="0.2">
      <c r="B45" s="53" t="s">
        <v>444</v>
      </c>
      <c r="C45" s="111"/>
      <c r="D45" s="69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</row>
    <row r="46" spans="2:28" x14ac:dyDescent="0.2">
      <c r="B46" s="55" t="s">
        <v>38</v>
      </c>
      <c r="C46" s="112"/>
      <c r="D46" s="57"/>
      <c r="E46" s="58">
        <f t="shared" si="10"/>
        <v>1640</v>
      </c>
      <c r="F46" s="58">
        <f t="shared" si="11"/>
        <v>987</v>
      </c>
      <c r="G46" s="58">
        <f t="shared" si="12"/>
        <v>2627</v>
      </c>
      <c r="H46" s="58">
        <v>442</v>
      </c>
      <c r="I46" s="58">
        <v>261</v>
      </c>
      <c r="J46" s="58">
        <v>703</v>
      </c>
      <c r="K46" s="58">
        <v>436</v>
      </c>
      <c r="L46" s="58">
        <v>238</v>
      </c>
      <c r="M46" s="58">
        <v>674</v>
      </c>
      <c r="N46" s="58">
        <v>245</v>
      </c>
      <c r="O46" s="58">
        <v>180</v>
      </c>
      <c r="P46" s="58">
        <v>425</v>
      </c>
      <c r="Q46" s="58">
        <v>502</v>
      </c>
      <c r="R46" s="58">
        <v>297</v>
      </c>
      <c r="S46" s="58">
        <v>799</v>
      </c>
      <c r="T46" s="58">
        <v>8</v>
      </c>
      <c r="U46" s="58">
        <v>5</v>
      </c>
      <c r="V46" s="58">
        <v>13</v>
      </c>
      <c r="W46" s="58"/>
      <c r="X46" s="58"/>
      <c r="Y46" s="58"/>
      <c r="Z46" s="58">
        <v>7</v>
      </c>
      <c r="AA46" s="58">
        <v>6</v>
      </c>
      <c r="AB46" s="58">
        <v>13</v>
      </c>
    </row>
    <row r="47" spans="2:28" x14ac:dyDescent="0.2">
      <c r="B47" s="59" t="s">
        <v>51</v>
      </c>
      <c r="C47" s="113"/>
      <c r="D47" s="61"/>
      <c r="E47" s="62">
        <f t="shared" si="10"/>
        <v>900</v>
      </c>
      <c r="F47" s="62">
        <f t="shared" si="11"/>
        <v>535</v>
      </c>
      <c r="G47" s="62">
        <f t="shared" si="12"/>
        <v>1435</v>
      </c>
      <c r="H47" s="62">
        <v>248</v>
      </c>
      <c r="I47" s="62">
        <v>137</v>
      </c>
      <c r="J47" s="62">
        <v>385</v>
      </c>
      <c r="K47" s="62">
        <v>252</v>
      </c>
      <c r="L47" s="62">
        <v>143</v>
      </c>
      <c r="M47" s="62">
        <v>395</v>
      </c>
      <c r="N47" s="62">
        <v>120</v>
      </c>
      <c r="O47" s="62">
        <v>95</v>
      </c>
      <c r="P47" s="62">
        <v>215</v>
      </c>
      <c r="Q47" s="62">
        <v>270</v>
      </c>
      <c r="R47" s="62">
        <v>153</v>
      </c>
      <c r="S47" s="62">
        <v>423</v>
      </c>
      <c r="T47" s="62">
        <v>5</v>
      </c>
      <c r="U47" s="62">
        <v>3</v>
      </c>
      <c r="V47" s="62">
        <v>8</v>
      </c>
      <c r="W47" s="62"/>
      <c r="X47" s="62"/>
      <c r="Y47" s="62"/>
      <c r="Z47" s="62">
        <v>5</v>
      </c>
      <c r="AA47" s="62">
        <v>4</v>
      </c>
      <c r="AB47" s="62">
        <v>9</v>
      </c>
    </row>
    <row r="48" spans="2:28" x14ac:dyDescent="0.2">
      <c r="B48" s="63">
        <v>3.0104000000000002</v>
      </c>
      <c r="C48" s="112" t="s">
        <v>79</v>
      </c>
      <c r="D48" s="65" t="s">
        <v>80</v>
      </c>
      <c r="E48" s="66">
        <f t="shared" si="10"/>
        <v>245</v>
      </c>
      <c r="F48" s="66">
        <f t="shared" si="11"/>
        <v>83</v>
      </c>
      <c r="G48" s="66">
        <f t="shared" si="12"/>
        <v>328</v>
      </c>
      <c r="H48" s="62">
        <v>66</v>
      </c>
      <c r="I48" s="62">
        <v>20</v>
      </c>
      <c r="J48" s="62">
        <v>86</v>
      </c>
      <c r="K48" s="62">
        <v>83</v>
      </c>
      <c r="L48" s="62">
        <v>24</v>
      </c>
      <c r="M48" s="62">
        <v>107</v>
      </c>
      <c r="N48" s="62">
        <v>27</v>
      </c>
      <c r="O48" s="62">
        <v>15</v>
      </c>
      <c r="P48" s="62">
        <v>42</v>
      </c>
      <c r="Q48" s="62">
        <v>66</v>
      </c>
      <c r="R48" s="62">
        <v>24</v>
      </c>
      <c r="S48" s="62">
        <v>90</v>
      </c>
      <c r="T48" s="62"/>
      <c r="U48" s="62"/>
      <c r="V48" s="62"/>
      <c r="W48" s="62"/>
      <c r="X48" s="62"/>
      <c r="Y48" s="62"/>
      <c r="Z48" s="62">
        <v>3</v>
      </c>
      <c r="AA48" s="62"/>
      <c r="AB48" s="62">
        <v>3</v>
      </c>
    </row>
    <row r="49" spans="2:28" x14ac:dyDescent="0.2">
      <c r="B49" s="63">
        <v>11.0701</v>
      </c>
      <c r="C49" s="112" t="s">
        <v>81</v>
      </c>
      <c r="D49" s="65" t="s">
        <v>82</v>
      </c>
      <c r="E49" s="66">
        <f t="shared" si="10"/>
        <v>33</v>
      </c>
      <c r="F49" s="66">
        <f t="shared" si="11"/>
        <v>114</v>
      </c>
      <c r="G49" s="66">
        <f t="shared" si="12"/>
        <v>147</v>
      </c>
      <c r="H49" s="62">
        <v>8</v>
      </c>
      <c r="I49" s="62">
        <v>28</v>
      </c>
      <c r="J49" s="62">
        <v>36</v>
      </c>
      <c r="K49" s="62">
        <v>16</v>
      </c>
      <c r="L49" s="62">
        <v>34</v>
      </c>
      <c r="M49" s="62">
        <v>50</v>
      </c>
      <c r="N49" s="62">
        <v>2</v>
      </c>
      <c r="O49" s="62">
        <v>24</v>
      </c>
      <c r="P49" s="62">
        <v>26</v>
      </c>
      <c r="Q49" s="62">
        <v>5</v>
      </c>
      <c r="R49" s="62">
        <v>23</v>
      </c>
      <c r="S49" s="62">
        <v>28</v>
      </c>
      <c r="T49" s="62">
        <v>1</v>
      </c>
      <c r="U49" s="62">
        <v>3</v>
      </c>
      <c r="V49" s="62">
        <v>4</v>
      </c>
      <c r="W49" s="62"/>
      <c r="X49" s="62"/>
      <c r="Y49" s="62"/>
      <c r="Z49" s="62">
        <v>1</v>
      </c>
      <c r="AA49" s="62">
        <v>2</v>
      </c>
      <c r="AB49" s="62">
        <v>3</v>
      </c>
    </row>
    <row r="50" spans="2:28" x14ac:dyDescent="0.2">
      <c r="B50" s="63">
        <v>30.180099999999999</v>
      </c>
      <c r="C50" s="112" t="s">
        <v>95</v>
      </c>
      <c r="D50" s="65" t="s">
        <v>96</v>
      </c>
      <c r="E50" s="66">
        <f t="shared" si="10"/>
        <v>168</v>
      </c>
      <c r="F50" s="66">
        <f t="shared" si="11"/>
        <v>80</v>
      </c>
      <c r="G50" s="66">
        <f t="shared" si="12"/>
        <v>248</v>
      </c>
      <c r="H50" s="62">
        <v>44</v>
      </c>
      <c r="I50" s="62">
        <v>16</v>
      </c>
      <c r="J50" s="62">
        <v>60</v>
      </c>
      <c r="K50" s="62">
        <v>34</v>
      </c>
      <c r="L50" s="62">
        <v>21</v>
      </c>
      <c r="M50" s="62">
        <v>55</v>
      </c>
      <c r="N50" s="62">
        <v>36</v>
      </c>
      <c r="O50" s="62">
        <v>18</v>
      </c>
      <c r="P50" s="62">
        <v>54</v>
      </c>
      <c r="Q50" s="62">
        <v>54</v>
      </c>
      <c r="R50" s="62">
        <v>24</v>
      </c>
      <c r="S50" s="62">
        <v>78</v>
      </c>
      <c r="T50" s="62"/>
      <c r="U50" s="62"/>
      <c r="V50" s="62"/>
      <c r="W50" s="62"/>
      <c r="X50" s="62"/>
      <c r="Y50" s="62"/>
      <c r="Z50" s="62"/>
      <c r="AA50" s="62">
        <v>1</v>
      </c>
      <c r="AB50" s="62">
        <v>1</v>
      </c>
    </row>
    <row r="51" spans="2:28" x14ac:dyDescent="0.2">
      <c r="B51" s="63">
        <v>40.0501</v>
      </c>
      <c r="C51" s="112" t="s">
        <v>99</v>
      </c>
      <c r="D51" s="65" t="s">
        <v>100</v>
      </c>
      <c r="E51" s="66">
        <f t="shared" si="10"/>
        <v>244</v>
      </c>
      <c r="F51" s="66">
        <f t="shared" si="11"/>
        <v>146</v>
      </c>
      <c r="G51" s="66">
        <f t="shared" si="12"/>
        <v>390</v>
      </c>
      <c r="H51" s="62">
        <v>46</v>
      </c>
      <c r="I51" s="62">
        <v>30</v>
      </c>
      <c r="J51" s="62">
        <v>76</v>
      </c>
      <c r="K51" s="62">
        <v>65</v>
      </c>
      <c r="L51" s="62">
        <v>33</v>
      </c>
      <c r="M51" s="62">
        <v>98</v>
      </c>
      <c r="N51" s="62">
        <v>39</v>
      </c>
      <c r="O51" s="62">
        <v>24</v>
      </c>
      <c r="P51" s="62">
        <v>63</v>
      </c>
      <c r="Q51" s="62">
        <v>92</v>
      </c>
      <c r="R51" s="62">
        <v>58</v>
      </c>
      <c r="S51" s="62">
        <v>150</v>
      </c>
      <c r="T51" s="62">
        <v>1</v>
      </c>
      <c r="U51" s="62"/>
      <c r="V51" s="62">
        <v>1</v>
      </c>
      <c r="W51" s="62"/>
      <c r="X51" s="62"/>
      <c r="Y51" s="62"/>
      <c r="Z51" s="62">
        <v>1</v>
      </c>
      <c r="AA51" s="62">
        <v>1</v>
      </c>
      <c r="AB51" s="62">
        <v>2</v>
      </c>
    </row>
    <row r="52" spans="2:28" x14ac:dyDescent="0.2">
      <c r="B52" s="63">
        <v>40.080100000000002</v>
      </c>
      <c r="C52" s="112" t="s">
        <v>101</v>
      </c>
      <c r="D52" s="65" t="s">
        <v>102</v>
      </c>
      <c r="E52" s="66">
        <f t="shared" si="10"/>
        <v>115</v>
      </c>
      <c r="F52" s="66">
        <f t="shared" si="11"/>
        <v>97</v>
      </c>
      <c r="G52" s="66">
        <f t="shared" si="12"/>
        <v>212</v>
      </c>
      <c r="H52" s="62">
        <v>60</v>
      </c>
      <c r="I52" s="62">
        <v>40</v>
      </c>
      <c r="J52" s="62">
        <v>100</v>
      </c>
      <c r="K52" s="62">
        <v>34</v>
      </c>
      <c r="L52" s="62">
        <v>26</v>
      </c>
      <c r="M52" s="62">
        <v>60</v>
      </c>
      <c r="N52" s="62">
        <v>7</v>
      </c>
      <c r="O52" s="62">
        <v>11</v>
      </c>
      <c r="P52" s="62">
        <v>18</v>
      </c>
      <c r="Q52" s="62">
        <v>14</v>
      </c>
      <c r="R52" s="62">
        <v>20</v>
      </c>
      <c r="S52" s="62">
        <v>34</v>
      </c>
      <c r="T52" s="62"/>
      <c r="U52" s="62"/>
      <c r="V52" s="62"/>
      <c r="W52" s="62"/>
      <c r="X52" s="62"/>
      <c r="Y52" s="62"/>
      <c r="Z52" s="62"/>
      <c r="AA52" s="62"/>
      <c r="AB52" s="62"/>
    </row>
    <row r="53" spans="2:28" x14ac:dyDescent="0.2">
      <c r="B53" s="63">
        <v>51.310099999999998</v>
      </c>
      <c r="C53" s="112" t="s">
        <v>83</v>
      </c>
      <c r="D53" s="65" t="s">
        <v>84</v>
      </c>
      <c r="E53" s="66">
        <f t="shared" si="10"/>
        <v>95</v>
      </c>
      <c r="F53" s="66">
        <f t="shared" si="11"/>
        <v>15</v>
      </c>
      <c r="G53" s="66">
        <f t="shared" si="12"/>
        <v>110</v>
      </c>
      <c r="H53" s="62">
        <v>24</v>
      </c>
      <c r="I53" s="62">
        <v>3</v>
      </c>
      <c r="J53" s="62">
        <v>27</v>
      </c>
      <c r="K53" s="62">
        <v>20</v>
      </c>
      <c r="L53" s="62">
        <v>5</v>
      </c>
      <c r="M53" s="62">
        <v>25</v>
      </c>
      <c r="N53" s="62">
        <v>9</v>
      </c>
      <c r="O53" s="62">
        <v>3</v>
      </c>
      <c r="P53" s="62">
        <v>12</v>
      </c>
      <c r="Q53" s="62">
        <v>39</v>
      </c>
      <c r="R53" s="62">
        <v>4</v>
      </c>
      <c r="S53" s="62">
        <v>43</v>
      </c>
      <c r="T53" s="62">
        <v>3</v>
      </c>
      <c r="U53" s="62"/>
      <c r="V53" s="62">
        <v>3</v>
      </c>
      <c r="W53" s="62"/>
      <c r="X53" s="62"/>
      <c r="Y53" s="62"/>
      <c r="Z53" s="62"/>
      <c r="AA53" s="62"/>
      <c r="AB53" s="62"/>
    </row>
    <row r="54" spans="2:28" x14ac:dyDescent="0.2">
      <c r="B54" s="59" t="s">
        <v>429</v>
      </c>
      <c r="C54" s="113"/>
      <c r="D54" s="61"/>
      <c r="E54" s="62">
        <f t="shared" si="10"/>
        <v>666</v>
      </c>
      <c r="F54" s="62">
        <f t="shared" si="11"/>
        <v>369</v>
      </c>
      <c r="G54" s="62">
        <f t="shared" si="12"/>
        <v>1035</v>
      </c>
      <c r="H54" s="62">
        <v>159</v>
      </c>
      <c r="I54" s="62">
        <v>91</v>
      </c>
      <c r="J54" s="62">
        <v>250</v>
      </c>
      <c r="K54" s="62">
        <v>164</v>
      </c>
      <c r="L54" s="62">
        <v>80</v>
      </c>
      <c r="M54" s="62">
        <v>244</v>
      </c>
      <c r="N54" s="62">
        <v>118</v>
      </c>
      <c r="O54" s="62">
        <v>73</v>
      </c>
      <c r="P54" s="62">
        <v>191</v>
      </c>
      <c r="Q54" s="62">
        <v>221</v>
      </c>
      <c r="R54" s="62">
        <v>124</v>
      </c>
      <c r="S54" s="62">
        <v>345</v>
      </c>
      <c r="T54" s="62">
        <v>2</v>
      </c>
      <c r="U54" s="62">
        <v>1</v>
      </c>
      <c r="V54" s="62">
        <v>3</v>
      </c>
      <c r="W54" s="62"/>
      <c r="X54" s="62"/>
      <c r="Y54" s="62"/>
      <c r="Z54" s="62">
        <v>2</v>
      </c>
      <c r="AA54" s="62"/>
      <c r="AB54" s="62">
        <v>2</v>
      </c>
    </row>
    <row r="55" spans="2:28" x14ac:dyDescent="0.2">
      <c r="B55" s="67">
        <v>26.010100000000001</v>
      </c>
      <c r="C55" s="112" t="s">
        <v>85</v>
      </c>
      <c r="D55" s="65" t="s">
        <v>86</v>
      </c>
      <c r="E55" s="66">
        <f t="shared" si="10"/>
        <v>26</v>
      </c>
      <c r="F55" s="66">
        <f t="shared" si="11"/>
        <v>13</v>
      </c>
      <c r="G55" s="66">
        <f t="shared" si="12"/>
        <v>39</v>
      </c>
      <c r="H55" s="62"/>
      <c r="I55" s="62"/>
      <c r="J55" s="62"/>
      <c r="K55" s="62">
        <v>1</v>
      </c>
      <c r="L55" s="62"/>
      <c r="M55" s="62">
        <v>1</v>
      </c>
      <c r="N55" s="62">
        <v>2</v>
      </c>
      <c r="O55" s="62">
        <v>1</v>
      </c>
      <c r="P55" s="62">
        <v>3</v>
      </c>
      <c r="Q55" s="62">
        <v>23</v>
      </c>
      <c r="R55" s="62">
        <v>12</v>
      </c>
      <c r="S55" s="62">
        <v>35</v>
      </c>
      <c r="T55" s="62"/>
      <c r="U55" s="62"/>
      <c r="V55" s="62"/>
      <c r="W55" s="62"/>
      <c r="X55" s="62"/>
      <c r="Y55" s="62"/>
      <c r="Z55" s="62"/>
      <c r="AA55" s="62"/>
      <c r="AB55" s="62"/>
    </row>
    <row r="56" spans="2:28" x14ac:dyDescent="0.2">
      <c r="B56" s="71"/>
      <c r="C56" s="112" t="s">
        <v>87</v>
      </c>
      <c r="D56" s="65" t="s">
        <v>88</v>
      </c>
      <c r="E56" s="66">
        <f t="shared" si="10"/>
        <v>83</v>
      </c>
      <c r="F56" s="66">
        <f t="shared" si="11"/>
        <v>49</v>
      </c>
      <c r="G56" s="66">
        <f t="shared" si="12"/>
        <v>132</v>
      </c>
      <c r="H56" s="62"/>
      <c r="I56" s="62"/>
      <c r="J56" s="62"/>
      <c r="K56" s="62">
        <v>1</v>
      </c>
      <c r="L56" s="62"/>
      <c r="M56" s="62">
        <v>1</v>
      </c>
      <c r="N56" s="62">
        <v>9</v>
      </c>
      <c r="O56" s="62">
        <v>6</v>
      </c>
      <c r="P56" s="62">
        <v>15</v>
      </c>
      <c r="Q56" s="62">
        <v>72</v>
      </c>
      <c r="R56" s="62">
        <v>43</v>
      </c>
      <c r="S56" s="62">
        <v>115</v>
      </c>
      <c r="T56" s="62">
        <v>1</v>
      </c>
      <c r="U56" s="62"/>
      <c r="V56" s="62">
        <v>1</v>
      </c>
      <c r="W56" s="62"/>
      <c r="X56" s="62"/>
      <c r="Y56" s="62"/>
      <c r="Z56" s="62"/>
      <c r="AA56" s="62"/>
      <c r="AB56" s="62"/>
    </row>
    <row r="57" spans="2:28" x14ac:dyDescent="0.2">
      <c r="B57" s="68"/>
      <c r="C57" s="112" t="s">
        <v>89</v>
      </c>
      <c r="D57" s="65" t="s">
        <v>90</v>
      </c>
      <c r="E57" s="66">
        <f t="shared" si="10"/>
        <v>557</v>
      </c>
      <c r="F57" s="66">
        <f t="shared" si="11"/>
        <v>307</v>
      </c>
      <c r="G57" s="66">
        <f t="shared" si="12"/>
        <v>864</v>
      </c>
      <c r="H57" s="62">
        <v>159</v>
      </c>
      <c r="I57" s="62">
        <v>91</v>
      </c>
      <c r="J57" s="62">
        <v>250</v>
      </c>
      <c r="K57" s="62">
        <v>162</v>
      </c>
      <c r="L57" s="62">
        <v>80</v>
      </c>
      <c r="M57" s="62">
        <v>242</v>
      </c>
      <c r="N57" s="62">
        <v>107</v>
      </c>
      <c r="O57" s="62">
        <v>66</v>
      </c>
      <c r="P57" s="62">
        <v>173</v>
      </c>
      <c r="Q57" s="62">
        <v>126</v>
      </c>
      <c r="R57" s="62">
        <v>69</v>
      </c>
      <c r="S57" s="62">
        <v>195</v>
      </c>
      <c r="T57" s="62">
        <v>1</v>
      </c>
      <c r="U57" s="62">
        <v>1</v>
      </c>
      <c r="V57" s="62">
        <v>2</v>
      </c>
      <c r="W57" s="62"/>
      <c r="X57" s="62"/>
      <c r="Y57" s="62"/>
      <c r="Z57" s="62">
        <v>2</v>
      </c>
      <c r="AA57" s="62"/>
      <c r="AB57" s="62">
        <v>2</v>
      </c>
    </row>
    <row r="58" spans="2:28" x14ac:dyDescent="0.2">
      <c r="B58" s="59" t="s">
        <v>435</v>
      </c>
      <c r="C58" s="113"/>
      <c r="D58" s="61"/>
      <c r="E58" s="62">
        <f t="shared" si="10"/>
        <v>74</v>
      </c>
      <c r="F58" s="62">
        <f t="shared" si="11"/>
        <v>83</v>
      </c>
      <c r="G58" s="62">
        <f t="shared" si="12"/>
        <v>157</v>
      </c>
      <c r="H58" s="62">
        <v>35</v>
      </c>
      <c r="I58" s="62">
        <v>33</v>
      </c>
      <c r="J58" s="62">
        <v>68</v>
      </c>
      <c r="K58" s="62">
        <v>20</v>
      </c>
      <c r="L58" s="62">
        <v>15</v>
      </c>
      <c r="M58" s="62">
        <v>35</v>
      </c>
      <c r="N58" s="62">
        <v>7</v>
      </c>
      <c r="O58" s="62">
        <v>12</v>
      </c>
      <c r="P58" s="62">
        <v>19</v>
      </c>
      <c r="Q58" s="62">
        <v>11</v>
      </c>
      <c r="R58" s="62">
        <v>20</v>
      </c>
      <c r="S58" s="62">
        <v>31</v>
      </c>
      <c r="T58" s="62">
        <v>1</v>
      </c>
      <c r="U58" s="62">
        <v>1</v>
      </c>
      <c r="V58" s="62">
        <v>2</v>
      </c>
      <c r="W58" s="62"/>
      <c r="X58" s="62"/>
      <c r="Y58" s="62"/>
      <c r="Z58" s="62"/>
      <c r="AA58" s="62">
        <v>2</v>
      </c>
      <c r="AB58" s="62">
        <v>2</v>
      </c>
    </row>
    <row r="59" spans="2:28" x14ac:dyDescent="0.2">
      <c r="B59" s="67">
        <v>27.010100000000001</v>
      </c>
      <c r="C59" s="112" t="s">
        <v>91</v>
      </c>
      <c r="D59" s="65" t="s">
        <v>92</v>
      </c>
      <c r="E59" s="66">
        <f t="shared" si="10"/>
        <v>73</v>
      </c>
      <c r="F59" s="66">
        <f t="shared" si="11"/>
        <v>78</v>
      </c>
      <c r="G59" s="66">
        <f t="shared" si="12"/>
        <v>151</v>
      </c>
      <c r="H59" s="62">
        <v>35</v>
      </c>
      <c r="I59" s="62">
        <v>33</v>
      </c>
      <c r="J59" s="62">
        <v>68</v>
      </c>
      <c r="K59" s="62">
        <v>20</v>
      </c>
      <c r="L59" s="62">
        <v>15</v>
      </c>
      <c r="M59" s="62">
        <v>35</v>
      </c>
      <c r="N59" s="62">
        <v>7</v>
      </c>
      <c r="O59" s="62">
        <v>11</v>
      </c>
      <c r="P59" s="62">
        <v>18</v>
      </c>
      <c r="Q59" s="62">
        <v>10</v>
      </c>
      <c r="R59" s="62">
        <v>16</v>
      </c>
      <c r="S59" s="62">
        <v>26</v>
      </c>
      <c r="T59" s="62">
        <v>1</v>
      </c>
      <c r="U59" s="62">
        <v>1</v>
      </c>
      <c r="V59" s="62">
        <v>2</v>
      </c>
      <c r="W59" s="62"/>
      <c r="X59" s="62"/>
      <c r="Y59" s="62"/>
      <c r="Z59" s="62"/>
      <c r="AA59" s="62">
        <v>2</v>
      </c>
      <c r="AB59" s="62">
        <v>2</v>
      </c>
    </row>
    <row r="60" spans="2:28" x14ac:dyDescent="0.2">
      <c r="B60" s="68"/>
      <c r="C60" s="112" t="s">
        <v>93</v>
      </c>
      <c r="D60" s="65" t="s">
        <v>94</v>
      </c>
      <c r="E60" s="66">
        <f t="shared" si="10"/>
        <v>1</v>
      </c>
      <c r="F60" s="66">
        <f t="shared" si="11"/>
        <v>5</v>
      </c>
      <c r="G60" s="66">
        <f t="shared" si="12"/>
        <v>6</v>
      </c>
      <c r="H60" s="62"/>
      <c r="I60" s="62"/>
      <c r="J60" s="62"/>
      <c r="K60" s="62"/>
      <c r="L60" s="62"/>
      <c r="M60" s="62"/>
      <c r="N60" s="62"/>
      <c r="O60" s="62">
        <v>1</v>
      </c>
      <c r="P60" s="62">
        <v>1</v>
      </c>
      <c r="Q60" s="62">
        <v>1</v>
      </c>
      <c r="R60" s="62">
        <v>4</v>
      </c>
      <c r="S60" s="62">
        <v>5</v>
      </c>
      <c r="T60" s="62"/>
      <c r="U60" s="62"/>
      <c r="V60" s="62"/>
      <c r="W60" s="62"/>
      <c r="X60" s="62"/>
      <c r="Y60" s="62"/>
      <c r="Z60" s="62"/>
      <c r="AA60" s="62"/>
      <c r="AB60" s="62"/>
    </row>
    <row r="61" spans="2:28" x14ac:dyDescent="0.2">
      <c r="B61" s="53" t="s">
        <v>113</v>
      </c>
      <c r="C61" s="111"/>
      <c r="D61" s="69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</row>
    <row r="62" spans="2:28" x14ac:dyDescent="0.2">
      <c r="B62" s="55" t="s">
        <v>38</v>
      </c>
      <c r="C62" s="112"/>
      <c r="D62" s="57"/>
      <c r="E62" s="58">
        <f t="shared" si="10"/>
        <v>1439</v>
      </c>
      <c r="F62" s="58">
        <f t="shared" si="11"/>
        <v>583</v>
      </c>
      <c r="G62" s="58">
        <f t="shared" si="12"/>
        <v>2022</v>
      </c>
      <c r="H62" s="58">
        <v>351</v>
      </c>
      <c r="I62" s="58">
        <v>125</v>
      </c>
      <c r="J62" s="58">
        <v>476</v>
      </c>
      <c r="K62" s="58">
        <v>372</v>
      </c>
      <c r="L62" s="58">
        <v>147</v>
      </c>
      <c r="M62" s="58">
        <v>519</v>
      </c>
      <c r="N62" s="58">
        <v>267</v>
      </c>
      <c r="O62" s="58">
        <v>111</v>
      </c>
      <c r="P62" s="58">
        <v>378</v>
      </c>
      <c r="Q62" s="58">
        <v>446</v>
      </c>
      <c r="R62" s="58">
        <v>199</v>
      </c>
      <c r="S62" s="58">
        <v>645</v>
      </c>
      <c r="T62" s="58">
        <v>2</v>
      </c>
      <c r="U62" s="58">
        <v>1</v>
      </c>
      <c r="V62" s="58">
        <v>3</v>
      </c>
      <c r="W62" s="58"/>
      <c r="X62" s="58"/>
      <c r="Y62" s="58"/>
      <c r="Z62" s="58">
        <v>1</v>
      </c>
      <c r="AA62" s="58"/>
      <c r="AB62" s="58">
        <v>1</v>
      </c>
    </row>
    <row r="63" spans="2:28" x14ac:dyDescent="0.2">
      <c r="B63" s="59" t="s">
        <v>51</v>
      </c>
      <c r="C63" s="113"/>
      <c r="D63" s="61"/>
      <c r="E63" s="62">
        <f t="shared" si="10"/>
        <v>1439</v>
      </c>
      <c r="F63" s="62">
        <f t="shared" si="11"/>
        <v>583</v>
      </c>
      <c r="G63" s="62">
        <f t="shared" si="12"/>
        <v>2022</v>
      </c>
      <c r="H63" s="62">
        <v>351</v>
      </c>
      <c r="I63" s="62">
        <v>125</v>
      </c>
      <c r="J63" s="62">
        <v>476</v>
      </c>
      <c r="K63" s="62">
        <v>372</v>
      </c>
      <c r="L63" s="62">
        <v>147</v>
      </c>
      <c r="M63" s="62">
        <v>519</v>
      </c>
      <c r="N63" s="62">
        <v>267</v>
      </c>
      <c r="O63" s="62">
        <v>111</v>
      </c>
      <c r="P63" s="62">
        <v>378</v>
      </c>
      <c r="Q63" s="62">
        <v>446</v>
      </c>
      <c r="R63" s="62">
        <v>199</v>
      </c>
      <c r="S63" s="62">
        <v>645</v>
      </c>
      <c r="T63" s="62">
        <v>2</v>
      </c>
      <c r="U63" s="62">
        <v>1</v>
      </c>
      <c r="V63" s="62">
        <v>3</v>
      </c>
      <c r="W63" s="62"/>
      <c r="X63" s="62"/>
      <c r="Y63" s="62"/>
      <c r="Z63" s="62">
        <v>1</v>
      </c>
      <c r="AA63" s="62"/>
      <c r="AB63" s="62">
        <v>1</v>
      </c>
    </row>
    <row r="64" spans="2:28" x14ac:dyDescent="0.2">
      <c r="B64" s="63">
        <v>42.010100000000001</v>
      </c>
      <c r="C64" s="112" t="s">
        <v>104</v>
      </c>
      <c r="D64" s="65" t="s">
        <v>105</v>
      </c>
      <c r="E64" s="66">
        <f t="shared" si="10"/>
        <v>382</v>
      </c>
      <c r="F64" s="66">
        <f t="shared" si="11"/>
        <v>114</v>
      </c>
      <c r="G64" s="66">
        <f t="shared" si="12"/>
        <v>496</v>
      </c>
      <c r="H64" s="62">
        <v>41</v>
      </c>
      <c r="I64" s="62">
        <v>8</v>
      </c>
      <c r="J64" s="62">
        <v>49</v>
      </c>
      <c r="K64" s="62">
        <v>79</v>
      </c>
      <c r="L64" s="62">
        <v>25</v>
      </c>
      <c r="M64" s="62">
        <v>104</v>
      </c>
      <c r="N64" s="62">
        <v>112</v>
      </c>
      <c r="O64" s="62">
        <v>28</v>
      </c>
      <c r="P64" s="62">
        <v>140</v>
      </c>
      <c r="Q64" s="62">
        <v>148</v>
      </c>
      <c r="R64" s="62">
        <v>53</v>
      </c>
      <c r="S64" s="62">
        <v>201</v>
      </c>
      <c r="T64" s="62">
        <v>1</v>
      </c>
      <c r="U64" s="62"/>
      <c r="V64" s="62">
        <v>1</v>
      </c>
      <c r="W64" s="62"/>
      <c r="X64" s="62"/>
      <c r="Y64" s="62"/>
      <c r="Z64" s="62">
        <v>1</v>
      </c>
      <c r="AA64" s="62"/>
      <c r="AB64" s="62">
        <v>1</v>
      </c>
    </row>
    <row r="65" spans="2:28" x14ac:dyDescent="0.2">
      <c r="B65" s="63">
        <v>44.070099999999996</v>
      </c>
      <c r="C65" s="112" t="s">
        <v>108</v>
      </c>
      <c r="D65" s="65" t="s">
        <v>109</v>
      </c>
      <c r="E65" s="66">
        <f t="shared" si="10"/>
        <v>320</v>
      </c>
      <c r="F65" s="66">
        <f t="shared" si="11"/>
        <v>52</v>
      </c>
      <c r="G65" s="66">
        <f t="shared" si="12"/>
        <v>372</v>
      </c>
      <c r="H65" s="62">
        <v>78</v>
      </c>
      <c r="I65" s="62">
        <v>14</v>
      </c>
      <c r="J65" s="62">
        <v>92</v>
      </c>
      <c r="K65" s="62">
        <v>77</v>
      </c>
      <c r="L65" s="62">
        <v>10</v>
      </c>
      <c r="M65" s="62">
        <v>87</v>
      </c>
      <c r="N65" s="62">
        <v>45</v>
      </c>
      <c r="O65" s="62">
        <v>6</v>
      </c>
      <c r="P65" s="62">
        <v>51</v>
      </c>
      <c r="Q65" s="62">
        <v>120</v>
      </c>
      <c r="R65" s="62">
        <v>22</v>
      </c>
      <c r="S65" s="62">
        <v>142</v>
      </c>
      <c r="T65" s="62"/>
      <c r="U65" s="62"/>
      <c r="V65" s="62"/>
      <c r="W65" s="62"/>
      <c r="X65" s="62"/>
      <c r="Y65" s="62"/>
      <c r="Z65" s="62"/>
      <c r="AA65" s="62"/>
      <c r="AB65" s="62"/>
    </row>
    <row r="66" spans="2:28" x14ac:dyDescent="0.2">
      <c r="B66" s="67">
        <v>45.010100000000001</v>
      </c>
      <c r="C66" s="112" t="s">
        <v>110</v>
      </c>
      <c r="D66" s="65" t="s">
        <v>111</v>
      </c>
      <c r="E66" s="66">
        <f t="shared" ref="E66:E92" si="13">H66+K66+N66+Q66+T66+W66+Z66</f>
        <v>32</v>
      </c>
      <c r="F66" s="66">
        <f t="shared" ref="F66:F92" si="14">I66+L66+O66+R66+U66+X66+AA66</f>
        <v>14</v>
      </c>
      <c r="G66" s="66">
        <f t="shared" ref="G66:G92" si="15">SUM(E66:F66)</f>
        <v>46</v>
      </c>
      <c r="H66" s="62">
        <v>1</v>
      </c>
      <c r="I66" s="62"/>
      <c r="J66" s="62">
        <v>1</v>
      </c>
      <c r="K66" s="62">
        <v>6</v>
      </c>
      <c r="L66" s="62">
        <v>1</v>
      </c>
      <c r="M66" s="62">
        <v>7</v>
      </c>
      <c r="N66" s="62">
        <v>11</v>
      </c>
      <c r="O66" s="62">
        <v>2</v>
      </c>
      <c r="P66" s="62">
        <v>13</v>
      </c>
      <c r="Q66" s="62">
        <v>14</v>
      </c>
      <c r="R66" s="62">
        <v>11</v>
      </c>
      <c r="S66" s="62">
        <v>25</v>
      </c>
      <c r="T66" s="62"/>
      <c r="U66" s="62"/>
      <c r="V66" s="62"/>
      <c r="W66" s="62"/>
      <c r="X66" s="62"/>
      <c r="Y66" s="62"/>
      <c r="Z66" s="62"/>
      <c r="AA66" s="62"/>
      <c r="AB66" s="62"/>
    </row>
    <row r="67" spans="2:28" x14ac:dyDescent="0.2">
      <c r="B67" s="68"/>
      <c r="C67" s="112" t="s">
        <v>112</v>
      </c>
      <c r="D67" s="65" t="s">
        <v>113</v>
      </c>
      <c r="E67" s="66">
        <f t="shared" si="13"/>
        <v>119</v>
      </c>
      <c r="F67" s="66">
        <f t="shared" si="14"/>
        <v>49</v>
      </c>
      <c r="G67" s="66">
        <f t="shared" si="15"/>
        <v>168</v>
      </c>
      <c r="H67" s="62">
        <v>62</v>
      </c>
      <c r="I67" s="62">
        <v>24</v>
      </c>
      <c r="J67" s="62">
        <v>86</v>
      </c>
      <c r="K67" s="62">
        <v>41</v>
      </c>
      <c r="L67" s="62">
        <v>15</v>
      </c>
      <c r="M67" s="62">
        <v>56</v>
      </c>
      <c r="N67" s="62">
        <v>11</v>
      </c>
      <c r="O67" s="62">
        <v>2</v>
      </c>
      <c r="P67" s="62">
        <v>13</v>
      </c>
      <c r="Q67" s="62">
        <v>5</v>
      </c>
      <c r="R67" s="62">
        <v>8</v>
      </c>
      <c r="S67" s="62">
        <v>13</v>
      </c>
      <c r="T67" s="62"/>
      <c r="U67" s="62"/>
      <c r="V67" s="62"/>
      <c r="W67" s="62"/>
      <c r="X67" s="62"/>
      <c r="Y67" s="62"/>
      <c r="Z67" s="62"/>
      <c r="AA67" s="62"/>
      <c r="AB67" s="62"/>
    </row>
    <row r="68" spans="2:28" x14ac:dyDescent="0.2">
      <c r="B68" s="63">
        <v>45.020099999999999</v>
      </c>
      <c r="C68" s="112" t="s">
        <v>114</v>
      </c>
      <c r="D68" s="65" t="s">
        <v>115</v>
      </c>
      <c r="E68" s="66">
        <f t="shared" si="13"/>
        <v>103</v>
      </c>
      <c r="F68" s="66">
        <f t="shared" si="14"/>
        <v>49</v>
      </c>
      <c r="G68" s="66">
        <f t="shared" si="15"/>
        <v>152</v>
      </c>
      <c r="H68" s="62">
        <v>33</v>
      </c>
      <c r="I68" s="62">
        <v>8</v>
      </c>
      <c r="J68" s="62">
        <v>41</v>
      </c>
      <c r="K68" s="62">
        <v>23</v>
      </c>
      <c r="L68" s="62">
        <v>20</v>
      </c>
      <c r="M68" s="62">
        <v>43</v>
      </c>
      <c r="N68" s="62">
        <v>16</v>
      </c>
      <c r="O68" s="62">
        <v>9</v>
      </c>
      <c r="P68" s="62">
        <v>25</v>
      </c>
      <c r="Q68" s="62">
        <v>31</v>
      </c>
      <c r="R68" s="62">
        <v>12</v>
      </c>
      <c r="S68" s="62">
        <v>43</v>
      </c>
      <c r="T68" s="62"/>
      <c r="U68" s="62"/>
      <c r="V68" s="62"/>
      <c r="W68" s="62"/>
      <c r="X68" s="62"/>
      <c r="Y68" s="62"/>
      <c r="Z68" s="62"/>
      <c r="AA68" s="62"/>
      <c r="AB68" s="62"/>
    </row>
    <row r="69" spans="2:28" x14ac:dyDescent="0.2">
      <c r="B69" s="63">
        <v>45.060099999999998</v>
      </c>
      <c r="C69" s="112" t="s">
        <v>116</v>
      </c>
      <c r="D69" s="65" t="s">
        <v>447</v>
      </c>
      <c r="E69" s="66">
        <f t="shared" si="13"/>
        <v>34</v>
      </c>
      <c r="F69" s="66">
        <f t="shared" si="14"/>
        <v>48</v>
      </c>
      <c r="G69" s="66">
        <f t="shared" si="15"/>
        <v>82</v>
      </c>
      <c r="H69" s="62">
        <v>9</v>
      </c>
      <c r="I69" s="62">
        <v>9</v>
      </c>
      <c r="J69" s="62">
        <v>18</v>
      </c>
      <c r="K69" s="62">
        <v>9</v>
      </c>
      <c r="L69" s="62">
        <v>11</v>
      </c>
      <c r="M69" s="62">
        <v>20</v>
      </c>
      <c r="N69" s="62">
        <v>4</v>
      </c>
      <c r="O69" s="62">
        <v>11</v>
      </c>
      <c r="P69" s="62">
        <v>15</v>
      </c>
      <c r="Q69" s="62">
        <v>12</v>
      </c>
      <c r="R69" s="62">
        <v>17</v>
      </c>
      <c r="S69" s="62">
        <v>29</v>
      </c>
      <c r="T69" s="62"/>
      <c r="U69" s="62"/>
      <c r="V69" s="62"/>
      <c r="W69" s="62"/>
      <c r="X69" s="62"/>
      <c r="Y69" s="62"/>
      <c r="Z69" s="62"/>
      <c r="AA69" s="62"/>
      <c r="AB69" s="62"/>
    </row>
    <row r="70" spans="2:28" x14ac:dyDescent="0.2">
      <c r="B70" s="63">
        <v>45.070099999999996</v>
      </c>
      <c r="C70" s="112" t="s">
        <v>118</v>
      </c>
      <c r="D70" s="65" t="s">
        <v>119</v>
      </c>
      <c r="E70" s="66">
        <f t="shared" si="13"/>
        <v>50</v>
      </c>
      <c r="F70" s="66">
        <f t="shared" si="14"/>
        <v>46</v>
      </c>
      <c r="G70" s="66">
        <f t="shared" si="15"/>
        <v>96</v>
      </c>
      <c r="H70" s="62">
        <v>7</v>
      </c>
      <c r="I70" s="62">
        <v>8</v>
      </c>
      <c r="J70" s="62">
        <v>15</v>
      </c>
      <c r="K70" s="62">
        <v>14</v>
      </c>
      <c r="L70" s="62">
        <v>13</v>
      </c>
      <c r="M70" s="62">
        <v>27</v>
      </c>
      <c r="N70" s="62">
        <v>13</v>
      </c>
      <c r="O70" s="62">
        <v>11</v>
      </c>
      <c r="P70" s="62">
        <v>24</v>
      </c>
      <c r="Q70" s="62">
        <v>16</v>
      </c>
      <c r="R70" s="62">
        <v>13</v>
      </c>
      <c r="S70" s="62">
        <v>29</v>
      </c>
      <c r="T70" s="62"/>
      <c r="U70" s="62">
        <v>1</v>
      </c>
      <c r="V70" s="62">
        <v>1</v>
      </c>
      <c r="W70" s="62"/>
      <c r="X70" s="62"/>
      <c r="Y70" s="62"/>
      <c r="Z70" s="62"/>
      <c r="AA70" s="62"/>
      <c r="AB70" s="62"/>
    </row>
    <row r="71" spans="2:28" x14ac:dyDescent="0.2">
      <c r="B71" s="63">
        <v>45.100099999999998</v>
      </c>
      <c r="C71" s="112" t="s">
        <v>120</v>
      </c>
      <c r="D71" s="65" t="s">
        <v>121</v>
      </c>
      <c r="E71" s="66">
        <f t="shared" si="13"/>
        <v>152</v>
      </c>
      <c r="F71" s="66">
        <f t="shared" si="14"/>
        <v>117</v>
      </c>
      <c r="G71" s="66">
        <f t="shared" si="15"/>
        <v>269</v>
      </c>
      <c r="H71" s="62">
        <v>40</v>
      </c>
      <c r="I71" s="62">
        <v>25</v>
      </c>
      <c r="J71" s="62">
        <v>65</v>
      </c>
      <c r="K71" s="62">
        <v>43</v>
      </c>
      <c r="L71" s="62">
        <v>25</v>
      </c>
      <c r="M71" s="62">
        <v>68</v>
      </c>
      <c r="N71" s="62">
        <v>29</v>
      </c>
      <c r="O71" s="62">
        <v>28</v>
      </c>
      <c r="P71" s="62">
        <v>57</v>
      </c>
      <c r="Q71" s="62">
        <v>40</v>
      </c>
      <c r="R71" s="62">
        <v>39</v>
      </c>
      <c r="S71" s="62">
        <v>79</v>
      </c>
      <c r="T71" s="62"/>
      <c r="U71" s="62"/>
      <c r="V71" s="62"/>
      <c r="W71" s="62"/>
      <c r="X71" s="62"/>
      <c r="Y71" s="62"/>
      <c r="Z71" s="62"/>
      <c r="AA71" s="62"/>
      <c r="AB71" s="62"/>
    </row>
    <row r="72" spans="2:28" x14ac:dyDescent="0.2">
      <c r="B72" s="63">
        <v>45.110100000000003</v>
      </c>
      <c r="C72" s="112" t="s">
        <v>122</v>
      </c>
      <c r="D72" s="65" t="s">
        <v>123</v>
      </c>
      <c r="E72" s="66">
        <f t="shared" si="13"/>
        <v>144</v>
      </c>
      <c r="F72" s="66">
        <f t="shared" si="14"/>
        <v>46</v>
      </c>
      <c r="G72" s="66">
        <f t="shared" si="15"/>
        <v>190</v>
      </c>
      <c r="H72" s="62">
        <v>59</v>
      </c>
      <c r="I72" s="62">
        <v>22</v>
      </c>
      <c r="J72" s="62">
        <v>81</v>
      </c>
      <c r="K72" s="62">
        <v>44</v>
      </c>
      <c r="L72" s="62">
        <v>15</v>
      </c>
      <c r="M72" s="62">
        <v>59</v>
      </c>
      <c r="N72" s="62">
        <v>11</v>
      </c>
      <c r="O72" s="62">
        <v>5</v>
      </c>
      <c r="P72" s="62">
        <v>16</v>
      </c>
      <c r="Q72" s="62">
        <v>30</v>
      </c>
      <c r="R72" s="62">
        <v>4</v>
      </c>
      <c r="S72" s="62">
        <v>34</v>
      </c>
      <c r="T72" s="62"/>
      <c r="U72" s="62"/>
      <c r="V72" s="62"/>
      <c r="W72" s="62"/>
      <c r="X72" s="62"/>
      <c r="Y72" s="62"/>
      <c r="Z72" s="62"/>
      <c r="AA72" s="62"/>
      <c r="AB72" s="62"/>
    </row>
    <row r="73" spans="2:28" x14ac:dyDescent="0.2">
      <c r="B73" s="63">
        <v>52.100200000000001</v>
      </c>
      <c r="C73" s="112" t="s">
        <v>124</v>
      </c>
      <c r="D73" s="65" t="s">
        <v>125</v>
      </c>
      <c r="E73" s="66">
        <f t="shared" si="13"/>
        <v>103</v>
      </c>
      <c r="F73" s="66">
        <f t="shared" si="14"/>
        <v>48</v>
      </c>
      <c r="G73" s="66">
        <f t="shared" si="15"/>
        <v>151</v>
      </c>
      <c r="H73" s="62">
        <v>21</v>
      </c>
      <c r="I73" s="62">
        <v>7</v>
      </c>
      <c r="J73" s="62">
        <v>28</v>
      </c>
      <c r="K73" s="62">
        <v>36</v>
      </c>
      <c r="L73" s="62">
        <v>12</v>
      </c>
      <c r="M73" s="62">
        <v>48</v>
      </c>
      <c r="N73" s="62">
        <v>15</v>
      </c>
      <c r="O73" s="62">
        <v>9</v>
      </c>
      <c r="P73" s="62">
        <v>24</v>
      </c>
      <c r="Q73" s="62">
        <v>30</v>
      </c>
      <c r="R73" s="62">
        <v>20</v>
      </c>
      <c r="S73" s="62">
        <v>50</v>
      </c>
      <c r="T73" s="62">
        <v>1</v>
      </c>
      <c r="U73" s="62"/>
      <c r="V73" s="62">
        <v>1</v>
      </c>
      <c r="W73" s="62"/>
      <c r="X73" s="62"/>
      <c r="Y73" s="62"/>
      <c r="Z73" s="62"/>
      <c r="AA73" s="62"/>
      <c r="AB73" s="62"/>
    </row>
    <row r="74" spans="2:28" x14ac:dyDescent="0.2">
      <c r="B74" s="53" t="s">
        <v>448</v>
      </c>
      <c r="C74" s="111"/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</row>
    <row r="75" spans="2:28" x14ac:dyDescent="0.2">
      <c r="B75" s="55" t="s">
        <v>38</v>
      </c>
      <c r="C75" s="112"/>
      <c r="D75" s="57"/>
      <c r="E75" s="58">
        <f t="shared" si="13"/>
        <v>390</v>
      </c>
      <c r="F75" s="58">
        <f t="shared" si="14"/>
        <v>160</v>
      </c>
      <c r="G75" s="58">
        <f t="shared" si="15"/>
        <v>550</v>
      </c>
      <c r="H75" s="58">
        <v>119</v>
      </c>
      <c r="I75" s="58">
        <v>49</v>
      </c>
      <c r="J75" s="58">
        <v>168</v>
      </c>
      <c r="K75" s="58">
        <v>101</v>
      </c>
      <c r="L75" s="58">
        <v>39</v>
      </c>
      <c r="M75" s="58">
        <v>140</v>
      </c>
      <c r="N75" s="58">
        <v>73</v>
      </c>
      <c r="O75" s="58">
        <v>26</v>
      </c>
      <c r="P75" s="58">
        <v>99</v>
      </c>
      <c r="Q75" s="58">
        <v>95</v>
      </c>
      <c r="R75" s="58">
        <v>45</v>
      </c>
      <c r="S75" s="58">
        <v>140</v>
      </c>
      <c r="T75" s="58">
        <v>2</v>
      </c>
      <c r="U75" s="58">
        <v>1</v>
      </c>
      <c r="V75" s="58">
        <v>3</v>
      </c>
      <c r="W75" s="58"/>
      <c r="X75" s="58"/>
      <c r="Y75" s="58"/>
      <c r="Z75" s="58"/>
      <c r="AA75" s="58"/>
      <c r="AB75" s="58"/>
    </row>
    <row r="76" spans="2:28" x14ac:dyDescent="0.2">
      <c r="B76" s="59" t="s">
        <v>51</v>
      </c>
      <c r="C76" s="113"/>
      <c r="D76" s="61"/>
      <c r="E76" s="62">
        <f t="shared" si="13"/>
        <v>390</v>
      </c>
      <c r="F76" s="62">
        <f t="shared" si="14"/>
        <v>160</v>
      </c>
      <c r="G76" s="62">
        <f t="shared" si="15"/>
        <v>550</v>
      </c>
      <c r="H76" s="62">
        <v>119</v>
      </c>
      <c r="I76" s="62">
        <v>49</v>
      </c>
      <c r="J76" s="62">
        <v>168</v>
      </c>
      <c r="K76" s="62">
        <v>101</v>
      </c>
      <c r="L76" s="62">
        <v>39</v>
      </c>
      <c r="M76" s="62">
        <v>140</v>
      </c>
      <c r="N76" s="62">
        <v>73</v>
      </c>
      <c r="O76" s="62">
        <v>26</v>
      </c>
      <c r="P76" s="62">
        <v>99</v>
      </c>
      <c r="Q76" s="62">
        <v>95</v>
      </c>
      <c r="R76" s="62">
        <v>45</v>
      </c>
      <c r="S76" s="62">
        <v>140</v>
      </c>
      <c r="T76" s="62">
        <v>2</v>
      </c>
      <c r="U76" s="62">
        <v>1</v>
      </c>
      <c r="V76" s="62">
        <v>3</v>
      </c>
      <c r="W76" s="62"/>
      <c r="X76" s="62"/>
      <c r="Y76" s="62"/>
      <c r="Z76" s="62"/>
      <c r="AA76" s="62"/>
      <c r="AB76" s="62"/>
    </row>
    <row r="77" spans="2:28" x14ac:dyDescent="0.2">
      <c r="B77" s="63">
        <v>9.0498999999999992</v>
      </c>
      <c r="C77" s="112" t="s">
        <v>129</v>
      </c>
      <c r="D77" s="65" t="s">
        <v>130</v>
      </c>
      <c r="E77" s="66">
        <f t="shared" si="13"/>
        <v>141</v>
      </c>
      <c r="F77" s="66">
        <f t="shared" si="14"/>
        <v>50</v>
      </c>
      <c r="G77" s="66">
        <f t="shared" si="15"/>
        <v>191</v>
      </c>
      <c r="H77" s="62">
        <v>50</v>
      </c>
      <c r="I77" s="62">
        <v>24</v>
      </c>
      <c r="J77" s="62">
        <v>74</v>
      </c>
      <c r="K77" s="62">
        <v>38</v>
      </c>
      <c r="L77" s="62">
        <v>10</v>
      </c>
      <c r="M77" s="62">
        <v>48</v>
      </c>
      <c r="N77" s="62">
        <v>20</v>
      </c>
      <c r="O77" s="62">
        <v>6</v>
      </c>
      <c r="P77" s="62">
        <v>26</v>
      </c>
      <c r="Q77" s="62">
        <v>32</v>
      </c>
      <c r="R77" s="62">
        <v>9</v>
      </c>
      <c r="S77" s="62">
        <v>41</v>
      </c>
      <c r="T77" s="62">
        <v>1</v>
      </c>
      <c r="U77" s="62">
        <v>1</v>
      </c>
      <c r="V77" s="62">
        <v>2</v>
      </c>
      <c r="W77" s="62"/>
      <c r="X77" s="62"/>
      <c r="Y77" s="62"/>
      <c r="Z77" s="62"/>
      <c r="AA77" s="62"/>
      <c r="AB77" s="62"/>
    </row>
    <row r="78" spans="2:28" x14ac:dyDescent="0.2">
      <c r="B78" s="63">
        <v>9.0799000000000003</v>
      </c>
      <c r="C78" s="112" t="s">
        <v>131</v>
      </c>
      <c r="D78" s="65" t="s">
        <v>132</v>
      </c>
      <c r="E78" s="66">
        <f t="shared" si="13"/>
        <v>101</v>
      </c>
      <c r="F78" s="66">
        <f t="shared" si="14"/>
        <v>75</v>
      </c>
      <c r="G78" s="66">
        <f t="shared" si="15"/>
        <v>176</v>
      </c>
      <c r="H78" s="62">
        <v>20</v>
      </c>
      <c r="I78" s="62">
        <v>20</v>
      </c>
      <c r="J78" s="62">
        <v>40</v>
      </c>
      <c r="K78" s="62">
        <v>29</v>
      </c>
      <c r="L78" s="62">
        <v>20</v>
      </c>
      <c r="M78" s="62">
        <v>49</v>
      </c>
      <c r="N78" s="62">
        <v>25</v>
      </c>
      <c r="O78" s="62">
        <v>13</v>
      </c>
      <c r="P78" s="62">
        <v>38</v>
      </c>
      <c r="Q78" s="62">
        <v>27</v>
      </c>
      <c r="R78" s="62">
        <v>22</v>
      </c>
      <c r="S78" s="62">
        <v>49</v>
      </c>
      <c r="T78" s="62"/>
      <c r="U78" s="62"/>
      <c r="V78" s="62"/>
      <c r="W78" s="62"/>
      <c r="X78" s="62"/>
      <c r="Y78" s="62"/>
      <c r="Z78" s="62"/>
      <c r="AA78" s="62"/>
      <c r="AB78" s="62"/>
    </row>
    <row r="79" spans="2:28" x14ac:dyDescent="0.2">
      <c r="B79" s="63">
        <v>9.0901999999999994</v>
      </c>
      <c r="C79" s="112" t="s">
        <v>133</v>
      </c>
      <c r="D79" s="65" t="s">
        <v>134</v>
      </c>
      <c r="E79" s="66">
        <f t="shared" si="13"/>
        <v>148</v>
      </c>
      <c r="F79" s="66">
        <f t="shared" si="14"/>
        <v>35</v>
      </c>
      <c r="G79" s="66">
        <f t="shared" si="15"/>
        <v>183</v>
      </c>
      <c r="H79" s="62">
        <v>49</v>
      </c>
      <c r="I79" s="62">
        <v>5</v>
      </c>
      <c r="J79" s="62">
        <v>54</v>
      </c>
      <c r="K79" s="62">
        <v>34</v>
      </c>
      <c r="L79" s="62">
        <v>9</v>
      </c>
      <c r="M79" s="62">
        <v>43</v>
      </c>
      <c r="N79" s="62">
        <v>28</v>
      </c>
      <c r="O79" s="62">
        <v>7</v>
      </c>
      <c r="P79" s="62">
        <v>35</v>
      </c>
      <c r="Q79" s="62">
        <v>36</v>
      </c>
      <c r="R79" s="62">
        <v>14</v>
      </c>
      <c r="S79" s="62">
        <v>50</v>
      </c>
      <c r="T79" s="62">
        <v>1</v>
      </c>
      <c r="U79" s="62"/>
      <c r="V79" s="62">
        <v>1</v>
      </c>
      <c r="W79" s="62"/>
      <c r="X79" s="62"/>
      <c r="Y79" s="62"/>
      <c r="Z79" s="62"/>
      <c r="AA79" s="62"/>
      <c r="AB79" s="62"/>
    </row>
    <row r="80" spans="2:28" x14ac:dyDescent="0.2">
      <c r="B80" s="53" t="s">
        <v>449</v>
      </c>
      <c r="C80" s="111"/>
      <c r="D80" s="69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</row>
    <row r="81" spans="2:28" x14ac:dyDescent="0.2">
      <c r="B81" s="55" t="s">
        <v>38</v>
      </c>
      <c r="C81" s="112"/>
      <c r="D81" s="57"/>
      <c r="E81" s="58">
        <f t="shared" si="13"/>
        <v>843</v>
      </c>
      <c r="F81" s="58">
        <f t="shared" si="14"/>
        <v>404</v>
      </c>
      <c r="G81" s="58">
        <f t="shared" si="15"/>
        <v>1247</v>
      </c>
      <c r="H81" s="58">
        <v>172</v>
      </c>
      <c r="I81" s="58">
        <v>83</v>
      </c>
      <c r="J81" s="58">
        <v>255</v>
      </c>
      <c r="K81" s="58">
        <v>212</v>
      </c>
      <c r="L81" s="58">
        <v>91</v>
      </c>
      <c r="M81" s="58">
        <v>303</v>
      </c>
      <c r="N81" s="58">
        <v>136</v>
      </c>
      <c r="O81" s="58">
        <v>69</v>
      </c>
      <c r="P81" s="58">
        <v>205</v>
      </c>
      <c r="Q81" s="58">
        <v>321</v>
      </c>
      <c r="R81" s="58">
        <v>158</v>
      </c>
      <c r="S81" s="58">
        <v>479</v>
      </c>
      <c r="T81" s="58">
        <v>2</v>
      </c>
      <c r="U81" s="58">
        <v>3</v>
      </c>
      <c r="V81" s="58">
        <v>5</v>
      </c>
      <c r="W81" s="58"/>
      <c r="X81" s="58"/>
      <c r="Y81" s="58"/>
      <c r="Z81" s="58"/>
      <c r="AA81" s="58"/>
      <c r="AB81" s="58"/>
    </row>
    <row r="82" spans="2:28" x14ac:dyDescent="0.2">
      <c r="B82" s="59" t="s">
        <v>51</v>
      </c>
      <c r="C82" s="113"/>
      <c r="D82" s="61"/>
      <c r="E82" s="62">
        <f t="shared" si="13"/>
        <v>155</v>
      </c>
      <c r="F82" s="62">
        <f t="shared" si="14"/>
        <v>104</v>
      </c>
      <c r="G82" s="62">
        <f t="shared" si="15"/>
        <v>259</v>
      </c>
      <c r="H82" s="62">
        <v>35</v>
      </c>
      <c r="I82" s="62">
        <v>20</v>
      </c>
      <c r="J82" s="62">
        <v>55</v>
      </c>
      <c r="K82" s="62">
        <v>41</v>
      </c>
      <c r="L82" s="62">
        <v>15</v>
      </c>
      <c r="M82" s="62">
        <v>56</v>
      </c>
      <c r="N82" s="62">
        <v>24</v>
      </c>
      <c r="O82" s="62">
        <v>25</v>
      </c>
      <c r="P82" s="62">
        <v>49</v>
      </c>
      <c r="Q82" s="62">
        <v>55</v>
      </c>
      <c r="R82" s="62">
        <v>42</v>
      </c>
      <c r="S82" s="62">
        <v>97</v>
      </c>
      <c r="T82" s="62"/>
      <c r="U82" s="62">
        <v>2</v>
      </c>
      <c r="V82" s="62">
        <v>2</v>
      </c>
      <c r="W82" s="62"/>
      <c r="X82" s="62"/>
      <c r="Y82" s="62"/>
      <c r="Z82" s="62"/>
      <c r="AA82" s="62"/>
      <c r="AB82" s="62"/>
    </row>
    <row r="83" spans="2:28" x14ac:dyDescent="0.2">
      <c r="B83" s="63">
        <v>13.1302</v>
      </c>
      <c r="C83" s="112" t="s">
        <v>146</v>
      </c>
      <c r="D83" s="65" t="s">
        <v>450</v>
      </c>
      <c r="E83" s="66">
        <f t="shared" si="13"/>
        <v>38</v>
      </c>
      <c r="F83" s="66">
        <f t="shared" si="14"/>
        <v>2</v>
      </c>
      <c r="G83" s="66">
        <f t="shared" si="15"/>
        <v>40</v>
      </c>
      <c r="H83" s="62">
        <v>10</v>
      </c>
      <c r="I83" s="62">
        <v>1</v>
      </c>
      <c r="J83" s="62">
        <v>11</v>
      </c>
      <c r="K83" s="62">
        <v>7</v>
      </c>
      <c r="L83" s="62"/>
      <c r="M83" s="62">
        <v>7</v>
      </c>
      <c r="N83" s="62">
        <v>10</v>
      </c>
      <c r="O83" s="62">
        <v>1</v>
      </c>
      <c r="P83" s="62">
        <v>11</v>
      </c>
      <c r="Q83" s="62">
        <v>11</v>
      </c>
      <c r="R83" s="62"/>
      <c r="S83" s="62">
        <v>11</v>
      </c>
      <c r="T83" s="62"/>
      <c r="U83" s="62"/>
      <c r="V83" s="62"/>
      <c r="W83" s="62"/>
      <c r="X83" s="62"/>
      <c r="Y83" s="62"/>
      <c r="Z83" s="62"/>
      <c r="AA83" s="62"/>
      <c r="AB83" s="62"/>
    </row>
    <row r="84" spans="2:28" x14ac:dyDescent="0.2">
      <c r="B84" s="63">
        <v>13.1312</v>
      </c>
      <c r="C84" s="112" t="s">
        <v>172</v>
      </c>
      <c r="D84" s="65" t="s">
        <v>451</v>
      </c>
      <c r="E84" s="66">
        <f t="shared" si="13"/>
        <v>24</v>
      </c>
      <c r="F84" s="66">
        <f t="shared" si="14"/>
        <v>30</v>
      </c>
      <c r="G84" s="66">
        <f t="shared" si="15"/>
        <v>54</v>
      </c>
      <c r="H84" s="62">
        <v>6</v>
      </c>
      <c r="I84" s="62">
        <v>6</v>
      </c>
      <c r="J84" s="62">
        <v>12</v>
      </c>
      <c r="K84" s="62">
        <v>9</v>
      </c>
      <c r="L84" s="62">
        <v>5</v>
      </c>
      <c r="M84" s="62">
        <v>14</v>
      </c>
      <c r="N84" s="62">
        <v>3</v>
      </c>
      <c r="O84" s="62">
        <v>8</v>
      </c>
      <c r="P84" s="62">
        <v>11</v>
      </c>
      <c r="Q84" s="62">
        <v>6</v>
      </c>
      <c r="R84" s="62">
        <v>9</v>
      </c>
      <c r="S84" s="62">
        <v>15</v>
      </c>
      <c r="T84" s="62"/>
      <c r="U84" s="62">
        <v>2</v>
      </c>
      <c r="V84" s="62">
        <v>2</v>
      </c>
      <c r="W84" s="62"/>
      <c r="X84" s="62"/>
      <c r="Y84" s="62"/>
      <c r="Z84" s="62"/>
      <c r="AA84" s="62"/>
      <c r="AB84" s="62"/>
    </row>
    <row r="85" spans="2:28" x14ac:dyDescent="0.2">
      <c r="B85" s="63">
        <v>13.132400000000001</v>
      </c>
      <c r="C85" s="112" t="s">
        <v>178</v>
      </c>
      <c r="D85" s="65" t="s">
        <v>452</v>
      </c>
      <c r="E85" s="66">
        <f t="shared" si="13"/>
        <v>45</v>
      </c>
      <c r="F85" s="66">
        <f t="shared" si="14"/>
        <v>26</v>
      </c>
      <c r="G85" s="66">
        <f t="shared" si="15"/>
        <v>71</v>
      </c>
      <c r="H85" s="62">
        <v>18</v>
      </c>
      <c r="I85" s="62">
        <v>7</v>
      </c>
      <c r="J85" s="62">
        <v>25</v>
      </c>
      <c r="K85" s="62">
        <v>13</v>
      </c>
      <c r="L85" s="62">
        <v>3</v>
      </c>
      <c r="M85" s="62">
        <v>16</v>
      </c>
      <c r="N85" s="62">
        <v>3</v>
      </c>
      <c r="O85" s="62">
        <v>6</v>
      </c>
      <c r="P85" s="62">
        <v>9</v>
      </c>
      <c r="Q85" s="62">
        <v>11</v>
      </c>
      <c r="R85" s="62">
        <v>10</v>
      </c>
      <c r="S85" s="62">
        <v>21</v>
      </c>
      <c r="T85" s="62"/>
      <c r="U85" s="62"/>
      <c r="V85" s="62"/>
      <c r="W85" s="62"/>
      <c r="X85" s="62"/>
      <c r="Y85" s="62"/>
      <c r="Z85" s="62"/>
      <c r="AA85" s="62"/>
      <c r="AB85" s="62"/>
    </row>
    <row r="86" spans="2:28" x14ac:dyDescent="0.2">
      <c r="B86" s="63">
        <v>13.9999</v>
      </c>
      <c r="C86" s="112" t="s">
        <v>176</v>
      </c>
      <c r="D86" s="65" t="s">
        <v>177</v>
      </c>
      <c r="E86" s="66">
        <f t="shared" si="13"/>
        <v>48</v>
      </c>
      <c r="F86" s="66">
        <f t="shared" si="14"/>
        <v>46</v>
      </c>
      <c r="G86" s="66">
        <f t="shared" si="15"/>
        <v>94</v>
      </c>
      <c r="H86" s="62">
        <v>1</v>
      </c>
      <c r="I86" s="62">
        <v>6</v>
      </c>
      <c r="J86" s="62">
        <v>7</v>
      </c>
      <c r="K86" s="62">
        <v>12</v>
      </c>
      <c r="L86" s="62">
        <v>7</v>
      </c>
      <c r="M86" s="62">
        <v>19</v>
      </c>
      <c r="N86" s="62">
        <v>8</v>
      </c>
      <c r="O86" s="62">
        <v>10</v>
      </c>
      <c r="P86" s="62">
        <v>18</v>
      </c>
      <c r="Q86" s="62">
        <v>27</v>
      </c>
      <c r="R86" s="62">
        <v>23</v>
      </c>
      <c r="S86" s="62">
        <v>50</v>
      </c>
      <c r="T86" s="62"/>
      <c r="U86" s="62"/>
      <c r="V86" s="62"/>
      <c r="W86" s="62"/>
      <c r="X86" s="62"/>
      <c r="Y86" s="62"/>
      <c r="Z86" s="62"/>
      <c r="AA86" s="62"/>
      <c r="AB86" s="62"/>
    </row>
    <row r="87" spans="2:28" x14ac:dyDescent="0.2">
      <c r="B87" s="59" t="s">
        <v>430</v>
      </c>
      <c r="C87" s="113"/>
      <c r="D87" s="61"/>
      <c r="E87" s="62">
        <f t="shared" si="13"/>
        <v>67</v>
      </c>
      <c r="F87" s="62">
        <f t="shared" si="14"/>
        <v>2</v>
      </c>
      <c r="G87" s="62">
        <f t="shared" si="15"/>
        <v>69</v>
      </c>
      <c r="H87" s="62">
        <v>10</v>
      </c>
      <c r="I87" s="62">
        <v>2</v>
      </c>
      <c r="J87" s="62">
        <v>12</v>
      </c>
      <c r="K87" s="62">
        <v>18</v>
      </c>
      <c r="L87" s="62"/>
      <c r="M87" s="62">
        <v>18</v>
      </c>
      <c r="N87" s="62">
        <v>7</v>
      </c>
      <c r="O87" s="62"/>
      <c r="P87" s="62">
        <v>7</v>
      </c>
      <c r="Q87" s="62">
        <v>30</v>
      </c>
      <c r="R87" s="62"/>
      <c r="S87" s="62">
        <v>30</v>
      </c>
      <c r="T87" s="62">
        <v>2</v>
      </c>
      <c r="U87" s="62"/>
      <c r="V87" s="62">
        <v>2</v>
      </c>
      <c r="W87" s="62"/>
      <c r="X87" s="62"/>
      <c r="Y87" s="62"/>
      <c r="Z87" s="62"/>
      <c r="AA87" s="62"/>
      <c r="AB87" s="62"/>
    </row>
    <row r="88" spans="2:28" x14ac:dyDescent="0.2">
      <c r="B88" s="63">
        <v>13.121</v>
      </c>
      <c r="C88" s="112" t="s">
        <v>185</v>
      </c>
      <c r="D88" s="65" t="s">
        <v>186</v>
      </c>
      <c r="E88" s="66">
        <f t="shared" si="13"/>
        <v>59</v>
      </c>
      <c r="F88" s="66">
        <f t="shared" si="14"/>
        <v>2</v>
      </c>
      <c r="G88" s="66">
        <f t="shared" si="15"/>
        <v>61</v>
      </c>
      <c r="H88" s="62">
        <v>10</v>
      </c>
      <c r="I88" s="62">
        <v>2</v>
      </c>
      <c r="J88" s="62">
        <v>12</v>
      </c>
      <c r="K88" s="62">
        <v>18</v>
      </c>
      <c r="L88" s="62"/>
      <c r="M88" s="62">
        <v>18</v>
      </c>
      <c r="N88" s="62">
        <v>7</v>
      </c>
      <c r="O88" s="62"/>
      <c r="P88" s="62">
        <v>7</v>
      </c>
      <c r="Q88" s="62">
        <v>22</v>
      </c>
      <c r="R88" s="62"/>
      <c r="S88" s="62">
        <v>22</v>
      </c>
      <c r="T88" s="62">
        <v>2</v>
      </c>
      <c r="U88" s="62"/>
      <c r="V88" s="62">
        <v>2</v>
      </c>
      <c r="W88" s="62"/>
      <c r="X88" s="62"/>
      <c r="Y88" s="62"/>
      <c r="Z88" s="62"/>
      <c r="AA88" s="62"/>
      <c r="AB88" s="62"/>
    </row>
    <row r="89" spans="2:28" x14ac:dyDescent="0.2">
      <c r="B89" s="63">
        <v>19.010100000000001</v>
      </c>
      <c r="C89" s="112" t="s">
        <v>152</v>
      </c>
      <c r="D89" s="65" t="s">
        <v>153</v>
      </c>
      <c r="E89" s="66">
        <f t="shared" si="13"/>
        <v>1</v>
      </c>
      <c r="F89" s="66">
        <f t="shared" si="14"/>
        <v>0</v>
      </c>
      <c r="G89" s="66">
        <f t="shared" si="15"/>
        <v>1</v>
      </c>
      <c r="H89" s="62"/>
      <c r="I89" s="62"/>
      <c r="J89" s="62"/>
      <c r="K89" s="62"/>
      <c r="L89" s="62"/>
      <c r="M89" s="62"/>
      <c r="N89" s="62"/>
      <c r="O89" s="62"/>
      <c r="P89" s="62"/>
      <c r="Q89" s="62">
        <v>1</v>
      </c>
      <c r="R89" s="62"/>
      <c r="S89" s="62">
        <v>1</v>
      </c>
      <c r="T89" s="62"/>
      <c r="U89" s="62"/>
      <c r="V89" s="62"/>
      <c r="W89" s="62"/>
      <c r="X89" s="62"/>
      <c r="Y89" s="62"/>
      <c r="Z89" s="62"/>
      <c r="AA89" s="62"/>
      <c r="AB89" s="62"/>
    </row>
    <row r="90" spans="2:28" x14ac:dyDescent="0.2">
      <c r="B90" s="63">
        <v>19.070699999999999</v>
      </c>
      <c r="C90" s="112" t="s">
        <v>183</v>
      </c>
      <c r="D90" s="65" t="s">
        <v>184</v>
      </c>
      <c r="E90" s="66">
        <f t="shared" si="13"/>
        <v>6</v>
      </c>
      <c r="F90" s="66">
        <f t="shared" si="14"/>
        <v>0</v>
      </c>
      <c r="G90" s="66">
        <f t="shared" si="15"/>
        <v>6</v>
      </c>
      <c r="H90" s="62"/>
      <c r="I90" s="62"/>
      <c r="J90" s="62"/>
      <c r="K90" s="62"/>
      <c r="L90" s="62"/>
      <c r="M90" s="62"/>
      <c r="N90" s="62"/>
      <c r="O90" s="62"/>
      <c r="P90" s="62"/>
      <c r="Q90" s="62">
        <v>6</v>
      </c>
      <c r="R90" s="62"/>
      <c r="S90" s="62">
        <v>6</v>
      </c>
      <c r="T90" s="62"/>
      <c r="U90" s="62"/>
      <c r="V90" s="62"/>
      <c r="W90" s="62"/>
      <c r="X90" s="62"/>
      <c r="Y90" s="62"/>
      <c r="Z90" s="62"/>
      <c r="AA90" s="62"/>
      <c r="AB90" s="62"/>
    </row>
    <row r="91" spans="2:28" x14ac:dyDescent="0.2">
      <c r="B91" s="63">
        <v>19.070799999999998</v>
      </c>
      <c r="C91" s="112" t="s">
        <v>400</v>
      </c>
      <c r="D91" s="65" t="s">
        <v>186</v>
      </c>
      <c r="E91" s="66">
        <f t="shared" si="13"/>
        <v>1</v>
      </c>
      <c r="F91" s="66">
        <f t="shared" si="14"/>
        <v>0</v>
      </c>
      <c r="G91" s="66">
        <f t="shared" si="15"/>
        <v>1</v>
      </c>
      <c r="H91" s="62"/>
      <c r="I91" s="62"/>
      <c r="J91" s="62"/>
      <c r="K91" s="62"/>
      <c r="L91" s="62"/>
      <c r="M91" s="62"/>
      <c r="N91" s="62"/>
      <c r="O91" s="62"/>
      <c r="P91" s="62"/>
      <c r="Q91" s="62">
        <v>1</v>
      </c>
      <c r="R91" s="62"/>
      <c r="S91" s="62">
        <v>1</v>
      </c>
      <c r="T91" s="62"/>
      <c r="U91" s="62"/>
      <c r="V91" s="62"/>
      <c r="W91" s="62"/>
      <c r="X91" s="62"/>
      <c r="Y91" s="62"/>
      <c r="Z91" s="62"/>
      <c r="AA91" s="62"/>
      <c r="AB91" s="62"/>
    </row>
    <row r="92" spans="2:28" x14ac:dyDescent="0.2">
      <c r="B92" s="59" t="s">
        <v>431</v>
      </c>
      <c r="C92" s="113"/>
      <c r="D92" s="61"/>
      <c r="E92" s="62">
        <f t="shared" si="13"/>
        <v>273</v>
      </c>
      <c r="F92" s="62">
        <f t="shared" si="14"/>
        <v>28</v>
      </c>
      <c r="G92" s="62">
        <f t="shared" si="15"/>
        <v>301</v>
      </c>
      <c r="H92" s="62">
        <v>35</v>
      </c>
      <c r="I92" s="62">
        <v>5</v>
      </c>
      <c r="J92" s="62">
        <v>40</v>
      </c>
      <c r="K92" s="62">
        <v>67</v>
      </c>
      <c r="L92" s="62">
        <v>6</v>
      </c>
      <c r="M92" s="62">
        <v>73</v>
      </c>
      <c r="N92" s="62">
        <v>51</v>
      </c>
      <c r="O92" s="62">
        <v>3</v>
      </c>
      <c r="P92" s="62">
        <v>54</v>
      </c>
      <c r="Q92" s="62">
        <v>120</v>
      </c>
      <c r="R92" s="62">
        <v>14</v>
      </c>
      <c r="S92" s="62">
        <v>134</v>
      </c>
      <c r="T92" s="62"/>
      <c r="U92" s="62"/>
      <c r="V92" s="62"/>
      <c r="W92" s="62"/>
      <c r="X92" s="62"/>
      <c r="Y92" s="62"/>
      <c r="Z92" s="62"/>
      <c r="AA92" s="62"/>
      <c r="AB92" s="62"/>
    </row>
    <row r="93" spans="2:28" x14ac:dyDescent="0.2">
      <c r="B93" s="67">
        <v>13.120200000000001</v>
      </c>
      <c r="C93" s="112" t="s">
        <v>137</v>
      </c>
      <c r="D93" s="65" t="s">
        <v>453</v>
      </c>
      <c r="E93" s="66">
        <f t="shared" ref="E93:E136" si="16">H93+K93+N93+Q93+T93+W93+Z93</f>
        <v>31</v>
      </c>
      <c r="F93" s="66">
        <f t="shared" ref="F93:F136" si="17">I93+L93+O93+R93+U93+X93+AA93</f>
        <v>4</v>
      </c>
      <c r="G93" s="66">
        <f t="shared" ref="G93:G136" si="18">SUM(E93:F93)</f>
        <v>35</v>
      </c>
      <c r="H93" s="62">
        <v>1</v>
      </c>
      <c r="I93" s="62"/>
      <c r="J93" s="62">
        <v>1</v>
      </c>
      <c r="K93" s="62">
        <v>9</v>
      </c>
      <c r="L93" s="62">
        <v>1</v>
      </c>
      <c r="M93" s="62">
        <v>10</v>
      </c>
      <c r="N93" s="62">
        <v>8</v>
      </c>
      <c r="O93" s="62"/>
      <c r="P93" s="62">
        <v>8</v>
      </c>
      <c r="Q93" s="62">
        <v>13</v>
      </c>
      <c r="R93" s="62">
        <v>3</v>
      </c>
      <c r="S93" s="62">
        <v>16</v>
      </c>
      <c r="T93" s="62"/>
      <c r="U93" s="62"/>
      <c r="V93" s="62"/>
      <c r="W93" s="62"/>
      <c r="X93" s="62"/>
      <c r="Y93" s="62"/>
      <c r="Z93" s="62"/>
      <c r="AA93" s="62"/>
      <c r="AB93" s="62"/>
    </row>
    <row r="94" spans="2:28" x14ac:dyDescent="0.2">
      <c r="B94" s="71"/>
      <c r="C94" s="112" t="s">
        <v>139</v>
      </c>
      <c r="D94" s="65" t="s">
        <v>140</v>
      </c>
      <c r="E94" s="66">
        <f t="shared" si="16"/>
        <v>133</v>
      </c>
      <c r="F94" s="66">
        <f t="shared" si="17"/>
        <v>10</v>
      </c>
      <c r="G94" s="66">
        <f t="shared" si="18"/>
        <v>143</v>
      </c>
      <c r="H94" s="62">
        <v>13</v>
      </c>
      <c r="I94" s="62">
        <v>1</v>
      </c>
      <c r="J94" s="62">
        <v>14</v>
      </c>
      <c r="K94" s="62">
        <v>29</v>
      </c>
      <c r="L94" s="62">
        <v>1</v>
      </c>
      <c r="M94" s="62">
        <v>30</v>
      </c>
      <c r="N94" s="62">
        <v>24</v>
      </c>
      <c r="O94" s="62">
        <v>3</v>
      </c>
      <c r="P94" s="62">
        <v>27</v>
      </c>
      <c r="Q94" s="62">
        <v>67</v>
      </c>
      <c r="R94" s="62">
        <v>5</v>
      </c>
      <c r="S94" s="62">
        <v>72</v>
      </c>
      <c r="T94" s="62"/>
      <c r="U94" s="62"/>
      <c r="V94" s="62"/>
      <c r="W94" s="62"/>
      <c r="X94" s="62"/>
      <c r="Y94" s="62"/>
      <c r="Z94" s="62"/>
      <c r="AA94" s="62"/>
      <c r="AB94" s="62"/>
    </row>
    <row r="95" spans="2:28" x14ac:dyDescent="0.2">
      <c r="B95" s="68"/>
      <c r="C95" s="112" t="s">
        <v>143</v>
      </c>
      <c r="D95" s="65" t="s">
        <v>454</v>
      </c>
      <c r="E95" s="66">
        <f t="shared" si="16"/>
        <v>80</v>
      </c>
      <c r="F95" s="66">
        <f t="shared" si="17"/>
        <v>6</v>
      </c>
      <c r="G95" s="66">
        <f t="shared" si="18"/>
        <v>86</v>
      </c>
      <c r="H95" s="62">
        <v>15</v>
      </c>
      <c r="I95" s="62">
        <v>2</v>
      </c>
      <c r="J95" s="62">
        <v>17</v>
      </c>
      <c r="K95" s="62">
        <v>22</v>
      </c>
      <c r="L95" s="62">
        <v>1</v>
      </c>
      <c r="M95" s="62">
        <v>23</v>
      </c>
      <c r="N95" s="62">
        <v>14</v>
      </c>
      <c r="O95" s="62"/>
      <c r="P95" s="62">
        <v>14</v>
      </c>
      <c r="Q95" s="62">
        <v>29</v>
      </c>
      <c r="R95" s="62">
        <v>3</v>
      </c>
      <c r="S95" s="62">
        <v>32</v>
      </c>
      <c r="T95" s="62"/>
      <c r="U95" s="62"/>
      <c r="V95" s="62"/>
      <c r="W95" s="62"/>
      <c r="X95" s="62"/>
      <c r="Y95" s="62"/>
      <c r="Z95" s="62"/>
      <c r="AA95" s="62"/>
      <c r="AB95" s="62"/>
    </row>
    <row r="96" spans="2:28" x14ac:dyDescent="0.2">
      <c r="B96" s="63">
        <v>13.1401</v>
      </c>
      <c r="C96" s="112" t="s">
        <v>141</v>
      </c>
      <c r="D96" s="65" t="s">
        <v>142</v>
      </c>
      <c r="E96" s="66">
        <f t="shared" si="16"/>
        <v>29</v>
      </c>
      <c r="F96" s="66">
        <f t="shared" si="17"/>
        <v>8</v>
      </c>
      <c r="G96" s="66">
        <f t="shared" si="18"/>
        <v>37</v>
      </c>
      <c r="H96" s="62">
        <v>6</v>
      </c>
      <c r="I96" s="62">
        <v>2</v>
      </c>
      <c r="J96" s="62">
        <v>8</v>
      </c>
      <c r="K96" s="62">
        <v>7</v>
      </c>
      <c r="L96" s="62">
        <v>3</v>
      </c>
      <c r="M96" s="62">
        <v>10</v>
      </c>
      <c r="N96" s="62">
        <v>5</v>
      </c>
      <c r="O96" s="62"/>
      <c r="P96" s="62">
        <v>5</v>
      </c>
      <c r="Q96" s="62">
        <v>11</v>
      </c>
      <c r="R96" s="62">
        <v>3</v>
      </c>
      <c r="S96" s="62">
        <v>14</v>
      </c>
      <c r="T96" s="62"/>
      <c r="U96" s="62"/>
      <c r="V96" s="62"/>
      <c r="W96" s="62"/>
      <c r="X96" s="62"/>
      <c r="Y96" s="62"/>
      <c r="Z96" s="62"/>
      <c r="AA96" s="62"/>
      <c r="AB96" s="62"/>
    </row>
    <row r="97" spans="2:28" x14ac:dyDescent="0.2">
      <c r="B97" s="59" t="s">
        <v>432</v>
      </c>
      <c r="C97" s="113"/>
      <c r="D97" s="61"/>
      <c r="E97" s="62">
        <f t="shared" si="16"/>
        <v>348</v>
      </c>
      <c r="F97" s="62">
        <f t="shared" si="17"/>
        <v>270</v>
      </c>
      <c r="G97" s="62">
        <f t="shared" si="18"/>
        <v>618</v>
      </c>
      <c r="H97" s="62">
        <v>92</v>
      </c>
      <c r="I97" s="62">
        <v>56</v>
      </c>
      <c r="J97" s="62">
        <v>148</v>
      </c>
      <c r="K97" s="62">
        <v>86</v>
      </c>
      <c r="L97" s="62">
        <v>70</v>
      </c>
      <c r="M97" s="62">
        <v>156</v>
      </c>
      <c r="N97" s="62">
        <v>54</v>
      </c>
      <c r="O97" s="62">
        <v>41</v>
      </c>
      <c r="P97" s="62">
        <v>95</v>
      </c>
      <c r="Q97" s="62">
        <v>116</v>
      </c>
      <c r="R97" s="62">
        <v>102</v>
      </c>
      <c r="S97" s="62">
        <v>218</v>
      </c>
      <c r="T97" s="62"/>
      <c r="U97" s="62">
        <v>1</v>
      </c>
      <c r="V97" s="62">
        <v>1</v>
      </c>
      <c r="W97" s="62"/>
      <c r="X97" s="62"/>
      <c r="Y97" s="62"/>
      <c r="Z97" s="62"/>
      <c r="AA97" s="62"/>
      <c r="AB97" s="62"/>
    </row>
    <row r="98" spans="2:28" x14ac:dyDescent="0.2">
      <c r="B98" s="63">
        <v>13.1205</v>
      </c>
      <c r="C98" s="112" t="s">
        <v>160</v>
      </c>
      <c r="D98" s="65" t="s">
        <v>161</v>
      </c>
      <c r="E98" s="66">
        <f t="shared" si="16"/>
        <v>48</v>
      </c>
      <c r="F98" s="66">
        <f t="shared" si="17"/>
        <v>44</v>
      </c>
      <c r="G98" s="66">
        <f t="shared" si="18"/>
        <v>92</v>
      </c>
      <c r="H98" s="62">
        <v>3</v>
      </c>
      <c r="I98" s="62">
        <v>9</v>
      </c>
      <c r="J98" s="62">
        <v>12</v>
      </c>
      <c r="K98" s="62">
        <v>15</v>
      </c>
      <c r="L98" s="62">
        <v>6</v>
      </c>
      <c r="M98" s="62">
        <v>21</v>
      </c>
      <c r="N98" s="62">
        <v>10</v>
      </c>
      <c r="O98" s="62">
        <v>4</v>
      </c>
      <c r="P98" s="62">
        <v>14</v>
      </c>
      <c r="Q98" s="62">
        <v>20</v>
      </c>
      <c r="R98" s="62">
        <v>25</v>
      </c>
      <c r="S98" s="62">
        <v>45</v>
      </c>
      <c r="T98" s="62"/>
      <c r="U98" s="62"/>
      <c r="V98" s="62"/>
      <c r="W98" s="62"/>
      <c r="X98" s="62"/>
      <c r="Y98" s="62"/>
      <c r="Z98" s="62"/>
      <c r="AA98" s="62"/>
      <c r="AB98" s="62"/>
    </row>
    <row r="99" spans="2:28" x14ac:dyDescent="0.2">
      <c r="B99" s="63">
        <v>13.1303</v>
      </c>
      <c r="C99" s="112" t="s">
        <v>156</v>
      </c>
      <c r="D99" s="65" t="s">
        <v>157</v>
      </c>
      <c r="E99" s="66">
        <f t="shared" si="16"/>
        <v>2</v>
      </c>
      <c r="F99" s="66">
        <f t="shared" si="17"/>
        <v>0</v>
      </c>
      <c r="G99" s="66">
        <f t="shared" si="18"/>
        <v>2</v>
      </c>
      <c r="H99" s="62"/>
      <c r="I99" s="62"/>
      <c r="J99" s="62"/>
      <c r="K99" s="62"/>
      <c r="L99" s="62"/>
      <c r="M99" s="62"/>
      <c r="N99" s="62">
        <v>1</v>
      </c>
      <c r="O99" s="62"/>
      <c r="P99" s="62">
        <v>1</v>
      </c>
      <c r="Q99" s="62">
        <v>1</v>
      </c>
      <c r="R99" s="62"/>
      <c r="S99" s="62">
        <v>1</v>
      </c>
      <c r="T99" s="62"/>
      <c r="U99" s="62"/>
      <c r="V99" s="62"/>
      <c r="W99" s="62"/>
      <c r="X99" s="62"/>
      <c r="Y99" s="62"/>
      <c r="Z99" s="62"/>
      <c r="AA99" s="62"/>
      <c r="AB99" s="62"/>
    </row>
    <row r="100" spans="2:28" x14ac:dyDescent="0.2">
      <c r="B100" s="63">
        <v>13.1311</v>
      </c>
      <c r="C100" s="112" t="s">
        <v>170</v>
      </c>
      <c r="D100" s="65" t="s">
        <v>456</v>
      </c>
      <c r="E100" s="66">
        <f t="shared" si="16"/>
        <v>25</v>
      </c>
      <c r="F100" s="66">
        <f t="shared" si="17"/>
        <v>18</v>
      </c>
      <c r="G100" s="66">
        <f t="shared" si="18"/>
        <v>43</v>
      </c>
      <c r="H100" s="62">
        <v>5</v>
      </c>
      <c r="I100" s="62">
        <v>4</v>
      </c>
      <c r="J100" s="62">
        <v>9</v>
      </c>
      <c r="K100" s="62">
        <v>4</v>
      </c>
      <c r="L100" s="62">
        <v>2</v>
      </c>
      <c r="M100" s="62">
        <v>6</v>
      </c>
      <c r="N100" s="62">
        <v>1</v>
      </c>
      <c r="O100" s="62">
        <v>4</v>
      </c>
      <c r="P100" s="62">
        <v>5</v>
      </c>
      <c r="Q100" s="62">
        <v>15</v>
      </c>
      <c r="R100" s="62">
        <v>8</v>
      </c>
      <c r="S100" s="62">
        <v>23</v>
      </c>
      <c r="T100" s="62"/>
      <c r="U100" s="62"/>
      <c r="V100" s="62"/>
      <c r="W100" s="62"/>
      <c r="X100" s="62"/>
      <c r="Y100" s="62"/>
      <c r="Z100" s="62"/>
      <c r="AA100" s="62"/>
      <c r="AB100" s="62"/>
    </row>
    <row r="101" spans="2:28" x14ac:dyDescent="0.2">
      <c r="B101" s="63">
        <v>13.131399999999999</v>
      </c>
      <c r="C101" s="112" t="s">
        <v>158</v>
      </c>
      <c r="D101" s="65" t="s">
        <v>159</v>
      </c>
      <c r="E101" s="66">
        <f t="shared" si="16"/>
        <v>37</v>
      </c>
      <c r="F101" s="66">
        <f t="shared" si="17"/>
        <v>76</v>
      </c>
      <c r="G101" s="66">
        <f t="shared" si="18"/>
        <v>113</v>
      </c>
      <c r="H101" s="62">
        <v>5</v>
      </c>
      <c r="I101" s="62">
        <v>12</v>
      </c>
      <c r="J101" s="62">
        <v>17</v>
      </c>
      <c r="K101" s="62">
        <v>11</v>
      </c>
      <c r="L101" s="62">
        <v>21</v>
      </c>
      <c r="M101" s="62">
        <v>32</v>
      </c>
      <c r="N101" s="62">
        <v>7</v>
      </c>
      <c r="O101" s="62">
        <v>17</v>
      </c>
      <c r="P101" s="62">
        <v>24</v>
      </c>
      <c r="Q101" s="62">
        <v>14</v>
      </c>
      <c r="R101" s="62">
        <v>26</v>
      </c>
      <c r="S101" s="62">
        <v>40</v>
      </c>
      <c r="T101" s="62"/>
      <c r="U101" s="62"/>
      <c r="V101" s="62"/>
      <c r="W101" s="62"/>
      <c r="X101" s="62"/>
      <c r="Y101" s="62"/>
      <c r="Z101" s="62"/>
      <c r="AA101" s="62"/>
      <c r="AB101" s="62"/>
    </row>
    <row r="102" spans="2:28" x14ac:dyDescent="0.2">
      <c r="B102" s="63">
        <v>13.131600000000001</v>
      </c>
      <c r="C102" s="112" t="s">
        <v>150</v>
      </c>
      <c r="D102" s="65" t="s">
        <v>457</v>
      </c>
      <c r="E102" s="66">
        <f t="shared" si="16"/>
        <v>54</v>
      </c>
      <c r="F102" s="66">
        <f t="shared" si="17"/>
        <v>22</v>
      </c>
      <c r="G102" s="66">
        <f t="shared" si="18"/>
        <v>76</v>
      </c>
      <c r="H102" s="62">
        <v>21</v>
      </c>
      <c r="I102" s="62">
        <v>4</v>
      </c>
      <c r="J102" s="62">
        <v>25</v>
      </c>
      <c r="K102" s="62">
        <v>17</v>
      </c>
      <c r="L102" s="62">
        <v>10</v>
      </c>
      <c r="M102" s="62">
        <v>27</v>
      </c>
      <c r="N102" s="62">
        <v>5</v>
      </c>
      <c r="O102" s="62">
        <v>3</v>
      </c>
      <c r="P102" s="62">
        <v>8</v>
      </c>
      <c r="Q102" s="62">
        <v>11</v>
      </c>
      <c r="R102" s="62">
        <v>5</v>
      </c>
      <c r="S102" s="62">
        <v>16</v>
      </c>
      <c r="T102" s="62"/>
      <c r="U102" s="62"/>
      <c r="V102" s="62"/>
      <c r="W102" s="62"/>
      <c r="X102" s="62"/>
      <c r="Y102" s="62"/>
      <c r="Z102" s="62"/>
      <c r="AA102" s="62"/>
      <c r="AB102" s="62"/>
    </row>
    <row r="103" spans="2:28" x14ac:dyDescent="0.2">
      <c r="B103" s="63">
        <v>13.1318</v>
      </c>
      <c r="C103" s="112" t="s">
        <v>164</v>
      </c>
      <c r="D103" s="65" t="s">
        <v>458</v>
      </c>
      <c r="E103" s="66">
        <f t="shared" si="16"/>
        <v>10</v>
      </c>
      <c r="F103" s="66">
        <f t="shared" si="17"/>
        <v>2</v>
      </c>
      <c r="G103" s="66">
        <f t="shared" si="18"/>
        <v>12</v>
      </c>
      <c r="H103" s="62">
        <v>3</v>
      </c>
      <c r="I103" s="62">
        <v>1</v>
      </c>
      <c r="J103" s="62">
        <v>4</v>
      </c>
      <c r="K103" s="62">
        <v>1</v>
      </c>
      <c r="L103" s="62">
        <v>1</v>
      </c>
      <c r="M103" s="62">
        <v>2</v>
      </c>
      <c r="N103" s="62">
        <v>2</v>
      </c>
      <c r="O103" s="62"/>
      <c r="P103" s="62">
        <v>2</v>
      </c>
      <c r="Q103" s="62">
        <v>4</v>
      </c>
      <c r="R103" s="62"/>
      <c r="S103" s="62">
        <v>4</v>
      </c>
      <c r="T103" s="62"/>
      <c r="U103" s="62"/>
      <c r="V103" s="62"/>
      <c r="W103" s="62"/>
      <c r="X103" s="62"/>
      <c r="Y103" s="62"/>
      <c r="Z103" s="62"/>
      <c r="AA103" s="62"/>
      <c r="AB103" s="62"/>
    </row>
    <row r="104" spans="2:28" x14ac:dyDescent="0.2">
      <c r="B104" s="63">
        <v>13.132199999999999</v>
      </c>
      <c r="C104" s="112" t="s">
        <v>148</v>
      </c>
      <c r="D104" s="65" t="s">
        <v>459</v>
      </c>
      <c r="E104" s="66">
        <f t="shared" si="16"/>
        <v>39</v>
      </c>
      <c r="F104" s="66">
        <f t="shared" si="17"/>
        <v>24</v>
      </c>
      <c r="G104" s="66">
        <f t="shared" si="18"/>
        <v>63</v>
      </c>
      <c r="H104" s="62">
        <v>14</v>
      </c>
      <c r="I104" s="62">
        <v>9</v>
      </c>
      <c r="J104" s="62">
        <v>23</v>
      </c>
      <c r="K104" s="62">
        <v>11</v>
      </c>
      <c r="L104" s="62">
        <v>8</v>
      </c>
      <c r="M104" s="62">
        <v>19</v>
      </c>
      <c r="N104" s="62">
        <v>5</v>
      </c>
      <c r="O104" s="62">
        <v>1</v>
      </c>
      <c r="P104" s="62">
        <v>6</v>
      </c>
      <c r="Q104" s="62">
        <v>9</v>
      </c>
      <c r="R104" s="62">
        <v>6</v>
      </c>
      <c r="S104" s="62">
        <v>15</v>
      </c>
      <c r="T104" s="62"/>
      <c r="U104" s="62"/>
      <c r="V104" s="62"/>
      <c r="W104" s="62"/>
      <c r="X104" s="62"/>
      <c r="Y104" s="62"/>
      <c r="Z104" s="62"/>
      <c r="AA104" s="62"/>
      <c r="AB104" s="62"/>
    </row>
    <row r="105" spans="2:28" x14ac:dyDescent="0.2">
      <c r="B105" s="63">
        <v>13.132300000000001</v>
      </c>
      <c r="C105" s="112" t="s">
        <v>174</v>
      </c>
      <c r="D105" s="65" t="s">
        <v>460</v>
      </c>
      <c r="E105" s="66">
        <f t="shared" si="16"/>
        <v>47</v>
      </c>
      <c r="F105" s="66">
        <f t="shared" si="17"/>
        <v>20</v>
      </c>
      <c r="G105" s="66">
        <f t="shared" si="18"/>
        <v>67</v>
      </c>
      <c r="H105" s="62">
        <v>18</v>
      </c>
      <c r="I105" s="62">
        <v>7</v>
      </c>
      <c r="J105" s="62">
        <v>25</v>
      </c>
      <c r="K105" s="62">
        <v>14</v>
      </c>
      <c r="L105" s="62">
        <v>5</v>
      </c>
      <c r="M105" s="62">
        <v>19</v>
      </c>
      <c r="N105" s="62">
        <v>6</v>
      </c>
      <c r="O105" s="62">
        <v>4</v>
      </c>
      <c r="P105" s="62">
        <v>10</v>
      </c>
      <c r="Q105" s="62">
        <v>9</v>
      </c>
      <c r="R105" s="62">
        <v>4</v>
      </c>
      <c r="S105" s="62">
        <v>13</v>
      </c>
      <c r="T105" s="62"/>
      <c r="U105" s="62"/>
      <c r="V105" s="62"/>
      <c r="W105" s="62"/>
      <c r="X105" s="62"/>
      <c r="Y105" s="62"/>
      <c r="Z105" s="62"/>
      <c r="AA105" s="62"/>
      <c r="AB105" s="62"/>
    </row>
    <row r="106" spans="2:28" x14ac:dyDescent="0.2">
      <c r="B106" s="63">
        <v>13.1328</v>
      </c>
      <c r="C106" s="112" t="s">
        <v>168</v>
      </c>
      <c r="D106" s="65" t="s">
        <v>461</v>
      </c>
      <c r="E106" s="66">
        <f t="shared" si="16"/>
        <v>37</v>
      </c>
      <c r="F106" s="66">
        <f t="shared" si="17"/>
        <v>35</v>
      </c>
      <c r="G106" s="66">
        <f t="shared" si="18"/>
        <v>72</v>
      </c>
      <c r="H106" s="62">
        <v>7</v>
      </c>
      <c r="I106" s="62">
        <v>5</v>
      </c>
      <c r="J106" s="62">
        <v>12</v>
      </c>
      <c r="K106" s="62">
        <v>5</v>
      </c>
      <c r="L106" s="62">
        <v>9</v>
      </c>
      <c r="M106" s="62">
        <v>14</v>
      </c>
      <c r="N106" s="62">
        <v>8</v>
      </c>
      <c r="O106" s="62">
        <v>3</v>
      </c>
      <c r="P106" s="62">
        <v>11</v>
      </c>
      <c r="Q106" s="62">
        <v>17</v>
      </c>
      <c r="R106" s="62">
        <v>17</v>
      </c>
      <c r="S106" s="62">
        <v>34</v>
      </c>
      <c r="T106" s="62"/>
      <c r="U106" s="62">
        <v>1</v>
      </c>
      <c r="V106" s="62">
        <v>1</v>
      </c>
      <c r="W106" s="62"/>
      <c r="X106" s="62"/>
      <c r="Y106" s="62"/>
      <c r="Z106" s="62"/>
      <c r="AA106" s="62"/>
      <c r="AB106" s="62"/>
    </row>
    <row r="107" spans="2:28" x14ac:dyDescent="0.2">
      <c r="B107" s="63">
        <v>13.132899999999999</v>
      </c>
      <c r="C107" s="112" t="s">
        <v>166</v>
      </c>
      <c r="D107" s="65" t="s">
        <v>462</v>
      </c>
      <c r="E107" s="66">
        <f t="shared" si="16"/>
        <v>18</v>
      </c>
      <c r="F107" s="66">
        <f t="shared" si="17"/>
        <v>14</v>
      </c>
      <c r="G107" s="66">
        <f t="shared" si="18"/>
        <v>32</v>
      </c>
      <c r="H107" s="62">
        <v>8</v>
      </c>
      <c r="I107" s="62">
        <v>3</v>
      </c>
      <c r="J107" s="62">
        <v>11</v>
      </c>
      <c r="K107" s="62">
        <v>2</v>
      </c>
      <c r="L107" s="62">
        <v>6</v>
      </c>
      <c r="M107" s="62">
        <v>8</v>
      </c>
      <c r="N107" s="62">
        <v>4</v>
      </c>
      <c r="O107" s="62">
        <v>2</v>
      </c>
      <c r="P107" s="62">
        <v>6</v>
      </c>
      <c r="Q107" s="62">
        <v>4</v>
      </c>
      <c r="R107" s="62">
        <v>3</v>
      </c>
      <c r="S107" s="62">
        <v>7</v>
      </c>
      <c r="T107" s="62"/>
      <c r="U107" s="62"/>
      <c r="V107" s="62"/>
      <c r="W107" s="62"/>
      <c r="X107" s="62"/>
      <c r="Y107" s="62"/>
      <c r="Z107" s="62"/>
      <c r="AA107" s="62"/>
      <c r="AB107" s="62"/>
    </row>
    <row r="108" spans="2:28" x14ac:dyDescent="0.2">
      <c r="B108" s="63">
        <v>13.132999999999999</v>
      </c>
      <c r="C108" s="112" t="s">
        <v>162</v>
      </c>
      <c r="D108" s="65" t="s">
        <v>463</v>
      </c>
      <c r="E108" s="66">
        <f t="shared" si="16"/>
        <v>31</v>
      </c>
      <c r="F108" s="66">
        <f t="shared" si="17"/>
        <v>15</v>
      </c>
      <c r="G108" s="66">
        <f t="shared" si="18"/>
        <v>46</v>
      </c>
      <c r="H108" s="62">
        <v>8</v>
      </c>
      <c r="I108" s="62">
        <v>2</v>
      </c>
      <c r="J108" s="62">
        <v>10</v>
      </c>
      <c r="K108" s="62">
        <v>6</v>
      </c>
      <c r="L108" s="62">
        <v>2</v>
      </c>
      <c r="M108" s="62">
        <v>8</v>
      </c>
      <c r="N108" s="62">
        <v>5</v>
      </c>
      <c r="O108" s="62">
        <v>3</v>
      </c>
      <c r="P108" s="62">
        <v>8</v>
      </c>
      <c r="Q108" s="62">
        <v>12</v>
      </c>
      <c r="R108" s="62">
        <v>8</v>
      </c>
      <c r="S108" s="62">
        <v>20</v>
      </c>
      <c r="T108" s="62"/>
      <c r="U108" s="62"/>
      <c r="V108" s="62"/>
      <c r="W108" s="62"/>
      <c r="X108" s="62"/>
      <c r="Y108" s="62"/>
      <c r="Z108" s="62"/>
      <c r="AA108" s="62"/>
      <c r="AB108" s="62"/>
    </row>
    <row r="109" spans="2:28" x14ac:dyDescent="0.2">
      <c r="B109" s="53" t="s">
        <v>464</v>
      </c>
      <c r="C109" s="111"/>
      <c r="D109" s="69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</row>
    <row r="110" spans="2:28" x14ac:dyDescent="0.2">
      <c r="B110" s="55" t="s">
        <v>38</v>
      </c>
      <c r="C110" s="112"/>
      <c r="D110" s="57"/>
      <c r="E110" s="58">
        <f t="shared" si="16"/>
        <v>24</v>
      </c>
      <c r="F110" s="58">
        <f t="shared" si="17"/>
        <v>13</v>
      </c>
      <c r="G110" s="58">
        <f t="shared" si="18"/>
        <v>37</v>
      </c>
      <c r="H110" s="58">
        <v>12</v>
      </c>
      <c r="I110" s="58">
        <v>10</v>
      </c>
      <c r="J110" s="58">
        <v>22</v>
      </c>
      <c r="K110" s="58">
        <v>1</v>
      </c>
      <c r="L110" s="58">
        <v>3</v>
      </c>
      <c r="M110" s="58">
        <v>4</v>
      </c>
      <c r="N110" s="58"/>
      <c r="O110" s="58"/>
      <c r="P110" s="58"/>
      <c r="Q110" s="58">
        <v>11</v>
      </c>
      <c r="R110" s="58"/>
      <c r="S110" s="58">
        <v>11</v>
      </c>
      <c r="T110" s="58"/>
      <c r="U110" s="58"/>
      <c r="V110" s="58"/>
      <c r="W110" s="58"/>
      <c r="X110" s="58"/>
      <c r="Y110" s="58"/>
      <c r="Z110" s="58"/>
      <c r="AA110" s="58"/>
      <c r="AB110" s="58"/>
    </row>
    <row r="111" spans="2:28" x14ac:dyDescent="0.2">
      <c r="B111" s="59" t="s">
        <v>436</v>
      </c>
      <c r="C111" s="113"/>
      <c r="D111" s="61"/>
      <c r="E111" s="62">
        <f t="shared" si="16"/>
        <v>10</v>
      </c>
      <c r="F111" s="62">
        <f t="shared" si="17"/>
        <v>12</v>
      </c>
      <c r="G111" s="62">
        <f t="shared" si="18"/>
        <v>22</v>
      </c>
      <c r="H111" s="62">
        <v>9</v>
      </c>
      <c r="I111" s="62">
        <v>9</v>
      </c>
      <c r="J111" s="62">
        <v>18</v>
      </c>
      <c r="K111" s="62">
        <v>1</v>
      </c>
      <c r="L111" s="62">
        <v>3</v>
      </c>
      <c r="M111" s="62">
        <v>4</v>
      </c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</row>
    <row r="112" spans="2:28" x14ac:dyDescent="0.2">
      <c r="B112" s="63" t="s">
        <v>465</v>
      </c>
      <c r="C112" s="112" t="s">
        <v>466</v>
      </c>
      <c r="D112" s="65" t="s">
        <v>467</v>
      </c>
      <c r="E112" s="66">
        <f t="shared" si="16"/>
        <v>3</v>
      </c>
      <c r="F112" s="66">
        <f t="shared" si="17"/>
        <v>0</v>
      </c>
      <c r="G112" s="66">
        <f t="shared" si="18"/>
        <v>3</v>
      </c>
      <c r="H112" s="62">
        <v>3</v>
      </c>
      <c r="I112" s="62"/>
      <c r="J112" s="62">
        <v>3</v>
      </c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</row>
    <row r="113" spans="2:28" x14ac:dyDescent="0.2">
      <c r="B113" s="63" t="s">
        <v>205</v>
      </c>
      <c r="C113" s="112" t="s">
        <v>206</v>
      </c>
      <c r="D113" s="65" t="s">
        <v>469</v>
      </c>
      <c r="E113" s="66">
        <f t="shared" si="16"/>
        <v>0</v>
      </c>
      <c r="F113" s="66">
        <f t="shared" si="17"/>
        <v>3</v>
      </c>
      <c r="G113" s="66">
        <f t="shared" si="18"/>
        <v>3</v>
      </c>
      <c r="H113" s="62"/>
      <c r="I113" s="62">
        <v>2</v>
      </c>
      <c r="J113" s="62">
        <v>2</v>
      </c>
      <c r="K113" s="62"/>
      <c r="L113" s="62">
        <v>1</v>
      </c>
      <c r="M113" s="62">
        <v>1</v>
      </c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</row>
    <row r="114" spans="2:28" x14ac:dyDescent="0.2">
      <c r="B114" s="63" t="s">
        <v>208</v>
      </c>
      <c r="C114" s="112" t="s">
        <v>209</v>
      </c>
      <c r="D114" s="65" t="s">
        <v>470</v>
      </c>
      <c r="E114" s="66">
        <f t="shared" si="16"/>
        <v>1</v>
      </c>
      <c r="F114" s="66">
        <f t="shared" si="17"/>
        <v>1</v>
      </c>
      <c r="G114" s="66">
        <f t="shared" si="18"/>
        <v>2</v>
      </c>
      <c r="H114" s="62">
        <v>1</v>
      </c>
      <c r="I114" s="62"/>
      <c r="J114" s="62">
        <v>1</v>
      </c>
      <c r="K114" s="62"/>
      <c r="L114" s="62">
        <v>1</v>
      </c>
      <c r="M114" s="62">
        <v>1</v>
      </c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</row>
    <row r="115" spans="2:28" x14ac:dyDescent="0.2">
      <c r="B115" s="63" t="s">
        <v>213</v>
      </c>
      <c r="C115" s="112" t="s">
        <v>214</v>
      </c>
      <c r="D115" s="65" t="s">
        <v>471</v>
      </c>
      <c r="E115" s="66">
        <f t="shared" si="16"/>
        <v>1</v>
      </c>
      <c r="F115" s="66">
        <f t="shared" si="17"/>
        <v>2</v>
      </c>
      <c r="G115" s="66">
        <f t="shared" si="18"/>
        <v>3</v>
      </c>
      <c r="H115" s="62">
        <v>1</v>
      </c>
      <c r="I115" s="62">
        <v>1</v>
      </c>
      <c r="J115" s="62">
        <v>2</v>
      </c>
      <c r="K115" s="62"/>
      <c r="L115" s="62">
        <v>1</v>
      </c>
      <c r="M115" s="62">
        <v>1</v>
      </c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</row>
    <row r="116" spans="2:28" x14ac:dyDescent="0.2">
      <c r="B116" s="63" t="s">
        <v>216</v>
      </c>
      <c r="C116" s="112" t="s">
        <v>217</v>
      </c>
      <c r="D116" s="65" t="s">
        <v>472</v>
      </c>
      <c r="E116" s="66">
        <f t="shared" si="16"/>
        <v>5</v>
      </c>
      <c r="F116" s="66">
        <f t="shared" si="17"/>
        <v>6</v>
      </c>
      <c r="G116" s="66">
        <f t="shared" si="18"/>
        <v>11</v>
      </c>
      <c r="H116" s="62">
        <v>4</v>
      </c>
      <c r="I116" s="62">
        <v>6</v>
      </c>
      <c r="J116" s="62">
        <v>10</v>
      </c>
      <c r="K116" s="62">
        <v>1</v>
      </c>
      <c r="L116" s="62"/>
      <c r="M116" s="62">
        <v>1</v>
      </c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</row>
    <row r="117" spans="2:28" x14ac:dyDescent="0.2">
      <c r="B117" s="59" t="s">
        <v>289</v>
      </c>
      <c r="C117" s="113"/>
      <c r="D117" s="61"/>
      <c r="E117" s="62">
        <f t="shared" si="16"/>
        <v>14</v>
      </c>
      <c r="F117" s="62">
        <f t="shared" si="17"/>
        <v>1</v>
      </c>
      <c r="G117" s="62">
        <f t="shared" si="18"/>
        <v>15</v>
      </c>
      <c r="H117" s="62">
        <v>3</v>
      </c>
      <c r="I117" s="62">
        <v>1</v>
      </c>
      <c r="J117" s="62">
        <v>4</v>
      </c>
      <c r="K117" s="62"/>
      <c r="L117" s="62"/>
      <c r="M117" s="62"/>
      <c r="N117" s="62"/>
      <c r="O117" s="62"/>
      <c r="P117" s="62"/>
      <c r="Q117" s="62">
        <v>11</v>
      </c>
      <c r="R117" s="62"/>
      <c r="S117" s="62">
        <v>11</v>
      </c>
      <c r="T117" s="62"/>
      <c r="U117" s="62"/>
      <c r="V117" s="62"/>
      <c r="W117" s="62"/>
      <c r="X117" s="62"/>
      <c r="Y117" s="62"/>
      <c r="Z117" s="62"/>
      <c r="AA117" s="62"/>
      <c r="AB117" s="62"/>
    </row>
    <row r="118" spans="2:28" x14ac:dyDescent="0.2">
      <c r="B118" s="67" t="s">
        <v>233</v>
      </c>
      <c r="C118" s="112" t="s">
        <v>233</v>
      </c>
      <c r="D118" s="65" t="s">
        <v>234</v>
      </c>
      <c r="E118" s="66">
        <f t="shared" si="16"/>
        <v>14</v>
      </c>
      <c r="F118" s="66">
        <f t="shared" si="17"/>
        <v>1</v>
      </c>
      <c r="G118" s="66">
        <f t="shared" si="18"/>
        <v>15</v>
      </c>
      <c r="H118" s="62">
        <v>3</v>
      </c>
      <c r="I118" s="62">
        <v>1</v>
      </c>
      <c r="J118" s="62">
        <v>4</v>
      </c>
      <c r="K118" s="62"/>
      <c r="L118" s="62"/>
      <c r="M118" s="62"/>
      <c r="N118" s="62"/>
      <c r="O118" s="62"/>
      <c r="P118" s="62"/>
      <c r="Q118" s="62">
        <v>11</v>
      </c>
      <c r="R118" s="62"/>
      <c r="S118" s="62">
        <v>11</v>
      </c>
      <c r="T118" s="62"/>
      <c r="U118" s="62"/>
      <c r="V118" s="62"/>
      <c r="W118" s="62"/>
      <c r="X118" s="62"/>
      <c r="Y118" s="62"/>
      <c r="Z118" s="62"/>
      <c r="AA118" s="62"/>
      <c r="AB118" s="62"/>
    </row>
    <row r="119" spans="2:28" x14ac:dyDescent="0.2">
      <c r="B119" s="53" t="s">
        <v>473</v>
      </c>
      <c r="C119" s="111"/>
      <c r="D119" s="69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</row>
    <row r="120" spans="2:28" x14ac:dyDescent="0.2">
      <c r="B120" s="55" t="s">
        <v>38</v>
      </c>
      <c r="C120" s="112"/>
      <c r="D120" s="57"/>
      <c r="E120" s="58">
        <f t="shared" si="16"/>
        <v>151</v>
      </c>
      <c r="F120" s="58">
        <f t="shared" si="17"/>
        <v>143</v>
      </c>
      <c r="G120" s="58">
        <f t="shared" si="18"/>
        <v>294</v>
      </c>
      <c r="H120" s="58">
        <v>61</v>
      </c>
      <c r="I120" s="58">
        <v>55</v>
      </c>
      <c r="J120" s="58">
        <v>116</v>
      </c>
      <c r="K120" s="58">
        <v>35</v>
      </c>
      <c r="L120" s="58">
        <v>40</v>
      </c>
      <c r="M120" s="58">
        <v>75</v>
      </c>
      <c r="N120" s="58">
        <v>26</v>
      </c>
      <c r="O120" s="58">
        <v>15</v>
      </c>
      <c r="P120" s="58">
        <v>41</v>
      </c>
      <c r="Q120" s="58">
        <v>28</v>
      </c>
      <c r="R120" s="58">
        <v>31</v>
      </c>
      <c r="S120" s="58">
        <v>59</v>
      </c>
      <c r="T120" s="58"/>
      <c r="U120" s="58">
        <v>1</v>
      </c>
      <c r="V120" s="58">
        <v>1</v>
      </c>
      <c r="W120" s="58"/>
      <c r="X120" s="58"/>
      <c r="Y120" s="58"/>
      <c r="Z120" s="58">
        <v>1</v>
      </c>
      <c r="AA120" s="58">
        <v>1</v>
      </c>
      <c r="AB120" s="58">
        <v>2</v>
      </c>
    </row>
    <row r="121" spans="2:28" x14ac:dyDescent="0.2">
      <c r="B121" s="59" t="s">
        <v>51</v>
      </c>
      <c r="C121" s="113"/>
      <c r="D121" s="61"/>
      <c r="E121" s="62">
        <f t="shared" si="16"/>
        <v>135</v>
      </c>
      <c r="F121" s="62">
        <f t="shared" si="17"/>
        <v>99</v>
      </c>
      <c r="G121" s="62">
        <f t="shared" si="18"/>
        <v>234</v>
      </c>
      <c r="H121" s="62">
        <v>51</v>
      </c>
      <c r="I121" s="62">
        <v>33</v>
      </c>
      <c r="J121" s="62">
        <v>84</v>
      </c>
      <c r="K121" s="62">
        <v>29</v>
      </c>
      <c r="L121" s="62">
        <v>21</v>
      </c>
      <c r="M121" s="62">
        <v>50</v>
      </c>
      <c r="N121" s="62">
        <v>26</v>
      </c>
      <c r="O121" s="62">
        <v>14</v>
      </c>
      <c r="P121" s="62">
        <v>40</v>
      </c>
      <c r="Q121" s="62">
        <v>28</v>
      </c>
      <c r="R121" s="62">
        <v>29</v>
      </c>
      <c r="S121" s="62">
        <v>57</v>
      </c>
      <c r="T121" s="62"/>
      <c r="U121" s="62">
        <v>1</v>
      </c>
      <c r="V121" s="62">
        <v>1</v>
      </c>
      <c r="W121" s="62"/>
      <c r="X121" s="62"/>
      <c r="Y121" s="62"/>
      <c r="Z121" s="62">
        <v>1</v>
      </c>
      <c r="AA121" s="62">
        <v>1</v>
      </c>
      <c r="AB121" s="62">
        <v>2</v>
      </c>
    </row>
    <row r="122" spans="2:28" x14ac:dyDescent="0.2">
      <c r="B122" s="63">
        <v>24.010200000000001</v>
      </c>
      <c r="C122" s="112" t="s">
        <v>188</v>
      </c>
      <c r="D122" s="65" t="s">
        <v>474</v>
      </c>
      <c r="E122" s="66">
        <f t="shared" si="16"/>
        <v>135</v>
      </c>
      <c r="F122" s="66">
        <f t="shared" si="17"/>
        <v>99</v>
      </c>
      <c r="G122" s="66">
        <f t="shared" si="18"/>
        <v>234</v>
      </c>
      <c r="H122" s="62">
        <v>51</v>
      </c>
      <c r="I122" s="62">
        <v>33</v>
      </c>
      <c r="J122" s="62">
        <v>84</v>
      </c>
      <c r="K122" s="62">
        <v>29</v>
      </c>
      <c r="L122" s="62">
        <v>21</v>
      </c>
      <c r="M122" s="62">
        <v>50</v>
      </c>
      <c r="N122" s="62">
        <v>26</v>
      </c>
      <c r="O122" s="62">
        <v>14</v>
      </c>
      <c r="P122" s="62">
        <v>40</v>
      </c>
      <c r="Q122" s="62">
        <v>28</v>
      </c>
      <c r="R122" s="62">
        <v>29</v>
      </c>
      <c r="S122" s="62">
        <v>57</v>
      </c>
      <c r="T122" s="62"/>
      <c r="U122" s="62">
        <v>1</v>
      </c>
      <c r="V122" s="62">
        <v>1</v>
      </c>
      <c r="W122" s="62"/>
      <c r="X122" s="62"/>
      <c r="Y122" s="62"/>
      <c r="Z122" s="62">
        <v>1</v>
      </c>
      <c r="AA122" s="62">
        <v>1</v>
      </c>
      <c r="AB122" s="62">
        <v>2</v>
      </c>
    </row>
    <row r="123" spans="2:28" x14ac:dyDescent="0.2">
      <c r="B123" s="59" t="s">
        <v>437</v>
      </c>
      <c r="C123" s="113"/>
      <c r="D123" s="61"/>
      <c r="E123" s="62">
        <f t="shared" si="16"/>
        <v>15</v>
      </c>
      <c r="F123" s="62">
        <f t="shared" si="17"/>
        <v>23</v>
      </c>
      <c r="G123" s="62">
        <f t="shared" si="18"/>
        <v>38</v>
      </c>
      <c r="H123" s="62">
        <v>10</v>
      </c>
      <c r="I123" s="62">
        <v>18</v>
      </c>
      <c r="J123" s="62">
        <v>28</v>
      </c>
      <c r="K123" s="62">
        <v>5</v>
      </c>
      <c r="L123" s="62">
        <v>5</v>
      </c>
      <c r="M123" s="62">
        <v>10</v>
      </c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</row>
    <row r="124" spans="2:28" x14ac:dyDescent="0.2">
      <c r="B124" s="63">
        <v>13</v>
      </c>
      <c r="C124" s="112" t="s">
        <v>199</v>
      </c>
      <c r="D124" s="65" t="s">
        <v>475</v>
      </c>
      <c r="E124" s="66">
        <f t="shared" si="16"/>
        <v>5</v>
      </c>
      <c r="F124" s="66">
        <f t="shared" si="17"/>
        <v>15</v>
      </c>
      <c r="G124" s="66">
        <f t="shared" si="18"/>
        <v>20</v>
      </c>
      <c r="H124" s="62">
        <v>4</v>
      </c>
      <c r="I124" s="62">
        <v>13</v>
      </c>
      <c r="J124" s="62">
        <v>17</v>
      </c>
      <c r="K124" s="62">
        <v>1</v>
      </c>
      <c r="L124" s="62">
        <v>2</v>
      </c>
      <c r="M124" s="62">
        <v>3</v>
      </c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</row>
    <row r="125" spans="2:28" x14ac:dyDescent="0.2">
      <c r="B125" s="63">
        <v>16</v>
      </c>
      <c r="C125" s="112" t="s">
        <v>197</v>
      </c>
      <c r="D125" s="65" t="s">
        <v>476</v>
      </c>
      <c r="E125" s="66">
        <f t="shared" si="16"/>
        <v>8</v>
      </c>
      <c r="F125" s="66">
        <f t="shared" si="17"/>
        <v>2</v>
      </c>
      <c r="G125" s="66">
        <f t="shared" si="18"/>
        <v>10</v>
      </c>
      <c r="H125" s="62">
        <v>5</v>
      </c>
      <c r="I125" s="62">
        <v>1</v>
      </c>
      <c r="J125" s="62">
        <v>6</v>
      </c>
      <c r="K125" s="62">
        <v>3</v>
      </c>
      <c r="L125" s="62">
        <v>1</v>
      </c>
      <c r="M125" s="62">
        <v>4</v>
      </c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</row>
    <row r="126" spans="2:28" x14ac:dyDescent="0.2">
      <c r="B126" s="63">
        <v>30</v>
      </c>
      <c r="C126" s="112" t="s">
        <v>498</v>
      </c>
      <c r="D126" s="65" t="s">
        <v>499</v>
      </c>
      <c r="E126" s="66">
        <f t="shared" si="16"/>
        <v>1</v>
      </c>
      <c r="F126" s="66">
        <f t="shared" si="17"/>
        <v>0</v>
      </c>
      <c r="G126" s="66">
        <f t="shared" si="18"/>
        <v>1</v>
      </c>
      <c r="H126" s="62">
        <v>1</v>
      </c>
      <c r="I126" s="62"/>
      <c r="J126" s="62">
        <v>1</v>
      </c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</row>
    <row r="127" spans="2:28" x14ac:dyDescent="0.2">
      <c r="B127" s="63">
        <v>45</v>
      </c>
      <c r="C127" s="112" t="s">
        <v>191</v>
      </c>
      <c r="D127" s="65" t="s">
        <v>478</v>
      </c>
      <c r="E127" s="66">
        <f t="shared" si="16"/>
        <v>1</v>
      </c>
      <c r="F127" s="66">
        <f t="shared" si="17"/>
        <v>3</v>
      </c>
      <c r="G127" s="66">
        <f t="shared" si="18"/>
        <v>4</v>
      </c>
      <c r="H127" s="62"/>
      <c r="I127" s="62">
        <v>2</v>
      </c>
      <c r="J127" s="62">
        <v>2</v>
      </c>
      <c r="K127" s="62">
        <v>1</v>
      </c>
      <c r="L127" s="62">
        <v>1</v>
      </c>
      <c r="M127" s="62">
        <v>2</v>
      </c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</row>
    <row r="128" spans="2:28" x14ac:dyDescent="0.2">
      <c r="B128" s="63">
        <v>52</v>
      </c>
      <c r="C128" s="112" t="s">
        <v>193</v>
      </c>
      <c r="D128" s="65" t="s">
        <v>479</v>
      </c>
      <c r="E128" s="66">
        <f t="shared" si="16"/>
        <v>0</v>
      </c>
      <c r="F128" s="66">
        <f t="shared" si="17"/>
        <v>3</v>
      </c>
      <c r="G128" s="66">
        <f t="shared" si="18"/>
        <v>3</v>
      </c>
      <c r="H128" s="62"/>
      <c r="I128" s="62">
        <v>2</v>
      </c>
      <c r="J128" s="62">
        <v>2</v>
      </c>
      <c r="K128" s="62"/>
      <c r="L128" s="62">
        <v>1</v>
      </c>
      <c r="M128" s="62">
        <v>1</v>
      </c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</row>
    <row r="129" spans="2:28" x14ac:dyDescent="0.2">
      <c r="B129" s="59" t="s">
        <v>438</v>
      </c>
      <c r="C129" s="113"/>
      <c r="D129" s="61"/>
      <c r="E129" s="62">
        <f t="shared" si="16"/>
        <v>1</v>
      </c>
      <c r="F129" s="62">
        <f t="shared" si="17"/>
        <v>21</v>
      </c>
      <c r="G129" s="62">
        <f t="shared" si="18"/>
        <v>22</v>
      </c>
      <c r="H129" s="62"/>
      <c r="I129" s="62">
        <v>4</v>
      </c>
      <c r="J129" s="62">
        <v>4</v>
      </c>
      <c r="K129" s="62">
        <v>1</v>
      </c>
      <c r="L129" s="62">
        <v>14</v>
      </c>
      <c r="M129" s="62">
        <v>15</v>
      </c>
      <c r="N129" s="62"/>
      <c r="O129" s="62">
        <v>1</v>
      </c>
      <c r="P129" s="62">
        <v>1</v>
      </c>
      <c r="Q129" s="62"/>
      <c r="R129" s="62">
        <v>2</v>
      </c>
      <c r="S129" s="62">
        <v>2</v>
      </c>
      <c r="T129" s="62"/>
      <c r="U129" s="62"/>
      <c r="V129" s="62"/>
      <c r="W129" s="62"/>
      <c r="X129" s="62"/>
      <c r="Y129" s="62"/>
      <c r="Z129" s="62"/>
      <c r="AA129" s="62"/>
      <c r="AB129" s="62"/>
    </row>
    <row r="130" spans="2:28" x14ac:dyDescent="0.2">
      <c r="B130" s="63">
        <v>14.0901</v>
      </c>
      <c r="C130" s="112" t="s">
        <v>223</v>
      </c>
      <c r="D130" s="65" t="s">
        <v>224</v>
      </c>
      <c r="E130" s="66">
        <f t="shared" si="16"/>
        <v>0</v>
      </c>
      <c r="F130" s="66">
        <f t="shared" si="17"/>
        <v>13</v>
      </c>
      <c r="G130" s="66">
        <f t="shared" si="18"/>
        <v>13</v>
      </c>
      <c r="H130" s="62"/>
      <c r="I130" s="62">
        <v>2</v>
      </c>
      <c r="J130" s="62">
        <v>2</v>
      </c>
      <c r="K130" s="62"/>
      <c r="L130" s="62">
        <v>9</v>
      </c>
      <c r="M130" s="62">
        <v>9</v>
      </c>
      <c r="N130" s="62"/>
      <c r="O130" s="62"/>
      <c r="P130" s="62"/>
      <c r="Q130" s="62"/>
      <c r="R130" s="62">
        <v>2</v>
      </c>
      <c r="S130" s="62">
        <v>2</v>
      </c>
      <c r="T130" s="62"/>
      <c r="U130" s="62"/>
      <c r="V130" s="62"/>
      <c r="W130" s="62"/>
      <c r="X130" s="62"/>
      <c r="Y130" s="62"/>
      <c r="Z130" s="62"/>
      <c r="AA130" s="62"/>
      <c r="AB130" s="62"/>
    </row>
    <row r="131" spans="2:28" x14ac:dyDescent="0.2">
      <c r="B131" s="63">
        <v>14.100099999999999</v>
      </c>
      <c r="C131" s="112" t="s">
        <v>225</v>
      </c>
      <c r="D131" s="65" t="s">
        <v>226</v>
      </c>
      <c r="E131" s="66">
        <f t="shared" si="16"/>
        <v>0</v>
      </c>
      <c r="F131" s="66">
        <f t="shared" si="17"/>
        <v>3</v>
      </c>
      <c r="G131" s="66">
        <f t="shared" si="18"/>
        <v>3</v>
      </c>
      <c r="H131" s="62"/>
      <c r="I131" s="62">
        <v>1</v>
      </c>
      <c r="J131" s="62">
        <v>1</v>
      </c>
      <c r="K131" s="62"/>
      <c r="L131" s="62">
        <v>2</v>
      </c>
      <c r="M131" s="62">
        <v>2</v>
      </c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</row>
    <row r="132" spans="2:28" x14ac:dyDescent="0.2">
      <c r="B132" s="67">
        <v>14.190099999999999</v>
      </c>
      <c r="C132" s="112" t="s">
        <v>227</v>
      </c>
      <c r="D132" s="65" t="s">
        <v>228</v>
      </c>
      <c r="E132" s="66">
        <f t="shared" si="16"/>
        <v>1</v>
      </c>
      <c r="F132" s="66">
        <f t="shared" si="17"/>
        <v>5</v>
      </c>
      <c r="G132" s="66">
        <f t="shared" si="18"/>
        <v>6</v>
      </c>
      <c r="H132" s="62"/>
      <c r="I132" s="62">
        <v>1</v>
      </c>
      <c r="J132" s="62">
        <v>1</v>
      </c>
      <c r="K132" s="62">
        <v>1</v>
      </c>
      <c r="L132" s="62">
        <v>3</v>
      </c>
      <c r="M132" s="62">
        <v>4</v>
      </c>
      <c r="N132" s="62"/>
      <c r="O132" s="62">
        <v>1</v>
      </c>
      <c r="P132" s="62">
        <v>1</v>
      </c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</row>
    <row r="133" spans="2:28" x14ac:dyDescent="0.2">
      <c r="B133" s="53" t="s">
        <v>480</v>
      </c>
      <c r="C133" s="111"/>
      <c r="D133" s="69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</row>
    <row r="134" spans="2:28" x14ac:dyDescent="0.2">
      <c r="B134" s="55" t="s">
        <v>38</v>
      </c>
      <c r="C134" s="112"/>
      <c r="D134" s="57"/>
      <c r="E134" s="58">
        <f t="shared" si="16"/>
        <v>1125</v>
      </c>
      <c r="F134" s="58">
        <f t="shared" si="17"/>
        <v>423</v>
      </c>
      <c r="G134" s="58">
        <f t="shared" si="18"/>
        <v>1548</v>
      </c>
      <c r="H134" s="58">
        <v>217</v>
      </c>
      <c r="I134" s="58">
        <v>94</v>
      </c>
      <c r="J134" s="58">
        <v>311</v>
      </c>
      <c r="K134" s="58">
        <v>259</v>
      </c>
      <c r="L134" s="58">
        <v>76</v>
      </c>
      <c r="M134" s="58">
        <v>335</v>
      </c>
      <c r="N134" s="58">
        <v>206</v>
      </c>
      <c r="O134" s="58">
        <v>74</v>
      </c>
      <c r="P134" s="58">
        <v>280</v>
      </c>
      <c r="Q134" s="58">
        <v>423</v>
      </c>
      <c r="R134" s="58">
        <v>173</v>
      </c>
      <c r="S134" s="58">
        <v>596</v>
      </c>
      <c r="T134" s="58">
        <v>20</v>
      </c>
      <c r="U134" s="58">
        <v>6</v>
      </c>
      <c r="V134" s="58">
        <v>26</v>
      </c>
      <c r="W134" s="58"/>
      <c r="X134" s="58"/>
      <c r="Y134" s="58"/>
      <c r="Z134" s="58"/>
      <c r="AA134" s="58"/>
      <c r="AB134" s="58"/>
    </row>
    <row r="135" spans="2:28" x14ac:dyDescent="0.2">
      <c r="B135" s="59" t="s">
        <v>51</v>
      </c>
      <c r="C135" s="113"/>
      <c r="D135" s="61"/>
      <c r="E135" s="62">
        <f t="shared" si="16"/>
        <v>883</v>
      </c>
      <c r="F135" s="62">
        <f t="shared" si="17"/>
        <v>291</v>
      </c>
      <c r="G135" s="62">
        <f t="shared" si="18"/>
        <v>1174</v>
      </c>
      <c r="H135" s="62">
        <v>167</v>
      </c>
      <c r="I135" s="62">
        <v>63</v>
      </c>
      <c r="J135" s="62">
        <v>230</v>
      </c>
      <c r="K135" s="62">
        <v>209</v>
      </c>
      <c r="L135" s="62">
        <v>54</v>
      </c>
      <c r="M135" s="62">
        <v>263</v>
      </c>
      <c r="N135" s="62">
        <v>163</v>
      </c>
      <c r="O135" s="62">
        <v>53</v>
      </c>
      <c r="P135" s="62">
        <v>216</v>
      </c>
      <c r="Q135" s="62">
        <v>326</v>
      </c>
      <c r="R135" s="62">
        <v>115</v>
      </c>
      <c r="S135" s="62">
        <v>441</v>
      </c>
      <c r="T135" s="62">
        <v>18</v>
      </c>
      <c r="U135" s="62">
        <v>6</v>
      </c>
      <c r="V135" s="62">
        <v>24</v>
      </c>
      <c r="W135" s="62"/>
      <c r="X135" s="62"/>
      <c r="Y135" s="62"/>
      <c r="Z135" s="62"/>
      <c r="AA135" s="62"/>
      <c r="AB135" s="62"/>
    </row>
    <row r="136" spans="2:28" x14ac:dyDescent="0.2">
      <c r="B136" s="63">
        <v>16.010100000000001</v>
      </c>
      <c r="C136" s="112" t="s">
        <v>237</v>
      </c>
      <c r="D136" s="65" t="s">
        <v>238</v>
      </c>
      <c r="E136" s="66">
        <f t="shared" si="16"/>
        <v>338</v>
      </c>
      <c r="F136" s="66">
        <f t="shared" si="17"/>
        <v>69</v>
      </c>
      <c r="G136" s="66">
        <f t="shared" si="18"/>
        <v>407</v>
      </c>
      <c r="H136" s="62">
        <v>72</v>
      </c>
      <c r="I136" s="62">
        <v>8</v>
      </c>
      <c r="J136" s="62">
        <v>80</v>
      </c>
      <c r="K136" s="62">
        <v>73</v>
      </c>
      <c r="L136" s="62">
        <v>11</v>
      </c>
      <c r="M136" s="62">
        <v>84</v>
      </c>
      <c r="N136" s="62">
        <v>68</v>
      </c>
      <c r="O136" s="62">
        <v>12</v>
      </c>
      <c r="P136" s="62">
        <v>80</v>
      </c>
      <c r="Q136" s="62">
        <v>115</v>
      </c>
      <c r="R136" s="62">
        <v>35</v>
      </c>
      <c r="S136" s="62">
        <v>150</v>
      </c>
      <c r="T136" s="62">
        <v>10</v>
      </c>
      <c r="U136" s="62">
        <v>3</v>
      </c>
      <c r="V136" s="62">
        <v>13</v>
      </c>
      <c r="W136" s="62"/>
      <c r="X136" s="62"/>
      <c r="Y136" s="62"/>
      <c r="Z136" s="62"/>
      <c r="AA136" s="62"/>
      <c r="AB136" s="62"/>
    </row>
    <row r="137" spans="2:28" x14ac:dyDescent="0.2">
      <c r="B137" s="67">
        <v>16.010400000000001</v>
      </c>
      <c r="C137" s="112" t="s">
        <v>241</v>
      </c>
      <c r="D137" s="65" t="s">
        <v>242</v>
      </c>
      <c r="E137" s="66">
        <f t="shared" ref="E137:E176" si="19">H137+K137+N137+Q137+T137+W137+Z137</f>
        <v>84</v>
      </c>
      <c r="F137" s="66">
        <f t="shared" ref="F137:F176" si="20">I137+L137+O137+R137+U137+X137+AA137</f>
        <v>24</v>
      </c>
      <c r="G137" s="66">
        <f t="shared" ref="G137:G176" si="21">SUM(E137:F137)</f>
        <v>108</v>
      </c>
      <c r="H137" s="62">
        <v>11</v>
      </c>
      <c r="I137" s="62"/>
      <c r="J137" s="62">
        <v>11</v>
      </c>
      <c r="K137" s="62">
        <v>23</v>
      </c>
      <c r="L137" s="62">
        <v>4</v>
      </c>
      <c r="M137" s="62">
        <v>27</v>
      </c>
      <c r="N137" s="62">
        <v>19</v>
      </c>
      <c r="O137" s="62">
        <v>7</v>
      </c>
      <c r="P137" s="62">
        <v>26</v>
      </c>
      <c r="Q137" s="62">
        <v>31</v>
      </c>
      <c r="R137" s="62">
        <v>13</v>
      </c>
      <c r="S137" s="62">
        <v>44</v>
      </c>
      <c r="T137" s="62"/>
      <c r="U137" s="62"/>
      <c r="V137" s="62"/>
      <c r="W137" s="62"/>
      <c r="X137" s="62"/>
      <c r="Y137" s="62"/>
      <c r="Z137" s="62"/>
      <c r="AA137" s="62"/>
      <c r="AB137" s="62"/>
    </row>
    <row r="138" spans="2:28" x14ac:dyDescent="0.2">
      <c r="B138" s="68"/>
      <c r="C138" s="112" t="s">
        <v>243</v>
      </c>
      <c r="D138" s="65" t="s">
        <v>244</v>
      </c>
      <c r="E138" s="66">
        <f t="shared" si="19"/>
        <v>60</v>
      </c>
      <c r="F138" s="66">
        <f t="shared" si="20"/>
        <v>20</v>
      </c>
      <c r="G138" s="66">
        <f t="shared" si="21"/>
        <v>80</v>
      </c>
      <c r="H138" s="62">
        <v>10</v>
      </c>
      <c r="I138" s="62">
        <v>2</v>
      </c>
      <c r="J138" s="62">
        <v>12</v>
      </c>
      <c r="K138" s="62">
        <v>19</v>
      </c>
      <c r="L138" s="62">
        <v>3</v>
      </c>
      <c r="M138" s="62">
        <v>22</v>
      </c>
      <c r="N138" s="62">
        <v>14</v>
      </c>
      <c r="O138" s="62">
        <v>5</v>
      </c>
      <c r="P138" s="62">
        <v>19</v>
      </c>
      <c r="Q138" s="62">
        <v>17</v>
      </c>
      <c r="R138" s="62">
        <v>9</v>
      </c>
      <c r="S138" s="62">
        <v>26</v>
      </c>
      <c r="T138" s="62"/>
      <c r="U138" s="62">
        <v>1</v>
      </c>
      <c r="V138" s="62">
        <v>1</v>
      </c>
      <c r="W138" s="62"/>
      <c r="X138" s="62"/>
      <c r="Y138" s="62"/>
      <c r="Z138" s="62"/>
      <c r="AA138" s="62"/>
      <c r="AB138" s="62"/>
    </row>
    <row r="139" spans="2:28" x14ac:dyDescent="0.2">
      <c r="B139" s="63">
        <v>16.090499999999999</v>
      </c>
      <c r="C139" s="112" t="s">
        <v>247</v>
      </c>
      <c r="D139" s="65" t="s">
        <v>248</v>
      </c>
      <c r="E139" s="66">
        <f t="shared" si="19"/>
        <v>33</v>
      </c>
      <c r="F139" s="66">
        <f t="shared" si="20"/>
        <v>8</v>
      </c>
      <c r="G139" s="66">
        <f t="shared" si="21"/>
        <v>41</v>
      </c>
      <c r="H139" s="62">
        <v>1</v>
      </c>
      <c r="I139" s="62">
        <v>1</v>
      </c>
      <c r="J139" s="62">
        <v>2</v>
      </c>
      <c r="K139" s="62">
        <v>9</v>
      </c>
      <c r="L139" s="62">
        <v>2</v>
      </c>
      <c r="M139" s="62">
        <v>11</v>
      </c>
      <c r="N139" s="62">
        <v>8</v>
      </c>
      <c r="O139" s="62">
        <v>3</v>
      </c>
      <c r="P139" s="62">
        <v>11</v>
      </c>
      <c r="Q139" s="62">
        <v>13</v>
      </c>
      <c r="R139" s="62">
        <v>2</v>
      </c>
      <c r="S139" s="62">
        <v>15</v>
      </c>
      <c r="T139" s="62">
        <v>2</v>
      </c>
      <c r="U139" s="62"/>
      <c r="V139" s="62">
        <v>2</v>
      </c>
      <c r="W139" s="62"/>
      <c r="X139" s="62"/>
      <c r="Y139" s="62"/>
      <c r="Z139" s="62"/>
      <c r="AA139" s="62"/>
      <c r="AB139" s="62"/>
    </row>
    <row r="140" spans="2:28" x14ac:dyDescent="0.2">
      <c r="B140" s="63">
        <v>23.010100000000001</v>
      </c>
      <c r="C140" s="112" t="s">
        <v>249</v>
      </c>
      <c r="D140" s="65" t="s">
        <v>250</v>
      </c>
      <c r="E140" s="66">
        <f t="shared" si="19"/>
        <v>5</v>
      </c>
      <c r="F140" s="66">
        <f t="shared" si="20"/>
        <v>2</v>
      </c>
      <c r="G140" s="66">
        <f t="shared" si="21"/>
        <v>7</v>
      </c>
      <c r="H140" s="62">
        <v>1</v>
      </c>
      <c r="I140" s="62"/>
      <c r="J140" s="62">
        <v>1</v>
      </c>
      <c r="K140" s="62">
        <v>1</v>
      </c>
      <c r="L140" s="62"/>
      <c r="M140" s="62">
        <v>1</v>
      </c>
      <c r="N140" s="62">
        <v>1</v>
      </c>
      <c r="O140" s="62">
        <v>2</v>
      </c>
      <c r="P140" s="62">
        <v>3</v>
      </c>
      <c r="Q140" s="62">
        <v>2</v>
      </c>
      <c r="R140" s="62"/>
      <c r="S140" s="62">
        <v>2</v>
      </c>
      <c r="T140" s="62"/>
      <c r="U140" s="62"/>
      <c r="V140" s="62"/>
      <c r="W140" s="62"/>
      <c r="X140" s="62"/>
      <c r="Y140" s="62"/>
      <c r="Z140" s="62"/>
      <c r="AA140" s="62"/>
      <c r="AB140" s="62"/>
    </row>
    <row r="141" spans="2:28" x14ac:dyDescent="0.2">
      <c r="B141" s="63">
        <v>23.9999</v>
      </c>
      <c r="C141" s="112" t="s">
        <v>239</v>
      </c>
      <c r="D141" s="65" t="s">
        <v>240</v>
      </c>
      <c r="E141" s="66">
        <f t="shared" si="19"/>
        <v>41</v>
      </c>
      <c r="F141" s="66">
        <f t="shared" si="20"/>
        <v>8</v>
      </c>
      <c r="G141" s="66">
        <f t="shared" si="21"/>
        <v>49</v>
      </c>
      <c r="H141" s="62">
        <v>11</v>
      </c>
      <c r="I141" s="62">
        <v>2</v>
      </c>
      <c r="J141" s="62">
        <v>13</v>
      </c>
      <c r="K141" s="62">
        <v>15</v>
      </c>
      <c r="L141" s="62">
        <v>1</v>
      </c>
      <c r="M141" s="62">
        <v>16</v>
      </c>
      <c r="N141" s="62">
        <v>2</v>
      </c>
      <c r="O141" s="62">
        <v>1</v>
      </c>
      <c r="P141" s="62">
        <v>3</v>
      </c>
      <c r="Q141" s="62">
        <v>13</v>
      </c>
      <c r="R141" s="62">
        <v>4</v>
      </c>
      <c r="S141" s="62">
        <v>17</v>
      </c>
      <c r="T141" s="62"/>
      <c r="U141" s="62"/>
      <c r="V141" s="62"/>
      <c r="W141" s="62"/>
      <c r="X141" s="62"/>
      <c r="Y141" s="62"/>
      <c r="Z141" s="62"/>
      <c r="AA141" s="62"/>
      <c r="AB141" s="62"/>
    </row>
    <row r="142" spans="2:28" x14ac:dyDescent="0.2">
      <c r="B142" s="63">
        <v>38.010100000000001</v>
      </c>
      <c r="C142" s="112" t="s">
        <v>251</v>
      </c>
      <c r="D142" s="65" t="s">
        <v>252</v>
      </c>
      <c r="E142" s="66">
        <f t="shared" si="19"/>
        <v>20</v>
      </c>
      <c r="F142" s="66">
        <f t="shared" si="20"/>
        <v>24</v>
      </c>
      <c r="G142" s="66">
        <f t="shared" si="21"/>
        <v>44</v>
      </c>
      <c r="H142" s="62">
        <v>6</v>
      </c>
      <c r="I142" s="62">
        <v>7</v>
      </c>
      <c r="J142" s="62">
        <v>13</v>
      </c>
      <c r="K142" s="62">
        <v>4</v>
      </c>
      <c r="L142" s="62">
        <v>7</v>
      </c>
      <c r="M142" s="62">
        <v>11</v>
      </c>
      <c r="N142" s="62">
        <v>3</v>
      </c>
      <c r="O142" s="62">
        <v>3</v>
      </c>
      <c r="P142" s="62">
        <v>6</v>
      </c>
      <c r="Q142" s="62">
        <v>7</v>
      </c>
      <c r="R142" s="62">
        <v>7</v>
      </c>
      <c r="S142" s="62">
        <v>14</v>
      </c>
      <c r="T142" s="62"/>
      <c r="U142" s="62"/>
      <c r="V142" s="62"/>
      <c r="W142" s="62"/>
      <c r="X142" s="62"/>
      <c r="Y142" s="62"/>
      <c r="Z142" s="62"/>
      <c r="AA142" s="62"/>
      <c r="AB142" s="62"/>
    </row>
    <row r="143" spans="2:28" x14ac:dyDescent="0.2">
      <c r="B143" s="63">
        <v>50.0501</v>
      </c>
      <c r="C143" s="112" t="s">
        <v>253</v>
      </c>
      <c r="D143" s="65" t="s">
        <v>254</v>
      </c>
      <c r="E143" s="66">
        <f t="shared" si="19"/>
        <v>178</v>
      </c>
      <c r="F143" s="66">
        <f t="shared" si="20"/>
        <v>79</v>
      </c>
      <c r="G143" s="66">
        <f t="shared" si="21"/>
        <v>257</v>
      </c>
      <c r="H143" s="62">
        <v>33</v>
      </c>
      <c r="I143" s="62">
        <v>18</v>
      </c>
      <c r="J143" s="62">
        <v>51</v>
      </c>
      <c r="K143" s="62">
        <v>37</v>
      </c>
      <c r="L143" s="62">
        <v>17</v>
      </c>
      <c r="M143" s="62">
        <v>54</v>
      </c>
      <c r="N143" s="62">
        <v>30</v>
      </c>
      <c r="O143" s="62">
        <v>12</v>
      </c>
      <c r="P143" s="62">
        <v>42</v>
      </c>
      <c r="Q143" s="62">
        <v>73</v>
      </c>
      <c r="R143" s="62">
        <v>32</v>
      </c>
      <c r="S143" s="62">
        <v>105</v>
      </c>
      <c r="T143" s="62">
        <v>5</v>
      </c>
      <c r="U143" s="62"/>
      <c r="V143" s="62">
        <v>5</v>
      </c>
      <c r="W143" s="62"/>
      <c r="X143" s="62"/>
      <c r="Y143" s="62"/>
      <c r="Z143" s="62"/>
      <c r="AA143" s="62"/>
      <c r="AB143" s="62"/>
    </row>
    <row r="144" spans="2:28" x14ac:dyDescent="0.2">
      <c r="B144" s="63">
        <v>50.070300000000003</v>
      </c>
      <c r="C144" s="112" t="s">
        <v>255</v>
      </c>
      <c r="D144" s="65" t="s">
        <v>256</v>
      </c>
      <c r="E144" s="66">
        <f t="shared" si="19"/>
        <v>75</v>
      </c>
      <c r="F144" s="66">
        <f t="shared" si="20"/>
        <v>11</v>
      </c>
      <c r="G144" s="66">
        <f t="shared" si="21"/>
        <v>86</v>
      </c>
      <c r="H144" s="62">
        <v>10</v>
      </c>
      <c r="I144" s="62">
        <v>6</v>
      </c>
      <c r="J144" s="62">
        <v>16</v>
      </c>
      <c r="K144" s="62">
        <v>15</v>
      </c>
      <c r="L144" s="62"/>
      <c r="M144" s="62">
        <v>15</v>
      </c>
      <c r="N144" s="62">
        <v>14</v>
      </c>
      <c r="O144" s="62">
        <v>2</v>
      </c>
      <c r="P144" s="62">
        <v>16</v>
      </c>
      <c r="Q144" s="62">
        <v>36</v>
      </c>
      <c r="R144" s="62">
        <v>2</v>
      </c>
      <c r="S144" s="62">
        <v>38</v>
      </c>
      <c r="T144" s="62"/>
      <c r="U144" s="62">
        <v>1</v>
      </c>
      <c r="V144" s="62">
        <v>1</v>
      </c>
      <c r="W144" s="62"/>
      <c r="X144" s="62"/>
      <c r="Y144" s="62"/>
      <c r="Z144" s="62"/>
      <c r="AA144" s="62"/>
      <c r="AB144" s="62"/>
    </row>
    <row r="145" spans="2:28" x14ac:dyDescent="0.2">
      <c r="B145" s="63">
        <v>50.0901</v>
      </c>
      <c r="C145" s="112" t="s">
        <v>257</v>
      </c>
      <c r="D145" s="65" t="s">
        <v>258</v>
      </c>
      <c r="E145" s="66">
        <f t="shared" si="19"/>
        <v>49</v>
      </c>
      <c r="F145" s="66">
        <f t="shared" si="20"/>
        <v>46</v>
      </c>
      <c r="G145" s="66">
        <f t="shared" si="21"/>
        <v>95</v>
      </c>
      <c r="H145" s="62">
        <v>12</v>
      </c>
      <c r="I145" s="62">
        <v>19</v>
      </c>
      <c r="J145" s="62">
        <v>31</v>
      </c>
      <c r="K145" s="62">
        <v>13</v>
      </c>
      <c r="L145" s="62">
        <v>9</v>
      </c>
      <c r="M145" s="62">
        <v>22</v>
      </c>
      <c r="N145" s="62">
        <v>4</v>
      </c>
      <c r="O145" s="62">
        <v>6</v>
      </c>
      <c r="P145" s="62">
        <v>10</v>
      </c>
      <c r="Q145" s="62">
        <v>19</v>
      </c>
      <c r="R145" s="62">
        <v>11</v>
      </c>
      <c r="S145" s="62">
        <v>30</v>
      </c>
      <c r="T145" s="62">
        <v>1</v>
      </c>
      <c r="U145" s="62">
        <v>1</v>
      </c>
      <c r="V145" s="62">
        <v>2</v>
      </c>
      <c r="W145" s="62"/>
      <c r="X145" s="62"/>
      <c r="Y145" s="62"/>
      <c r="Z145" s="62"/>
      <c r="AA145" s="62"/>
      <c r="AB145" s="62"/>
    </row>
    <row r="146" spans="2:28" x14ac:dyDescent="0.2">
      <c r="B146" s="59" t="s">
        <v>428</v>
      </c>
      <c r="C146" s="113"/>
      <c r="D146" s="61"/>
      <c r="E146" s="62">
        <f t="shared" si="19"/>
        <v>92</v>
      </c>
      <c r="F146" s="62">
        <f t="shared" si="20"/>
        <v>38</v>
      </c>
      <c r="G146" s="62">
        <f t="shared" si="21"/>
        <v>130</v>
      </c>
      <c r="H146" s="62">
        <v>26</v>
      </c>
      <c r="I146" s="62">
        <v>10</v>
      </c>
      <c r="J146" s="62">
        <v>36</v>
      </c>
      <c r="K146" s="62">
        <v>10</v>
      </c>
      <c r="L146" s="62">
        <v>7</v>
      </c>
      <c r="M146" s="62">
        <v>17</v>
      </c>
      <c r="N146" s="62">
        <v>19</v>
      </c>
      <c r="O146" s="62">
        <v>6</v>
      </c>
      <c r="P146" s="62">
        <v>25</v>
      </c>
      <c r="Q146" s="62">
        <v>35</v>
      </c>
      <c r="R146" s="62">
        <v>15</v>
      </c>
      <c r="S146" s="62">
        <v>50</v>
      </c>
      <c r="T146" s="62">
        <v>2</v>
      </c>
      <c r="U146" s="62"/>
      <c r="V146" s="62">
        <v>2</v>
      </c>
      <c r="W146" s="62"/>
      <c r="X146" s="62"/>
      <c r="Y146" s="62"/>
      <c r="Z146" s="62"/>
      <c r="AA146" s="62"/>
      <c r="AB146" s="62"/>
    </row>
    <row r="147" spans="2:28" x14ac:dyDescent="0.2">
      <c r="B147" s="63">
        <v>50.060499999999998</v>
      </c>
      <c r="C147" s="112" t="s">
        <v>273</v>
      </c>
      <c r="D147" s="65" t="s">
        <v>481</v>
      </c>
      <c r="E147" s="66">
        <f t="shared" si="19"/>
        <v>7</v>
      </c>
      <c r="F147" s="66">
        <f t="shared" si="20"/>
        <v>3</v>
      </c>
      <c r="G147" s="66">
        <f t="shared" si="21"/>
        <v>10</v>
      </c>
      <c r="H147" s="62"/>
      <c r="I147" s="62"/>
      <c r="J147" s="62"/>
      <c r="K147" s="62">
        <v>1</v>
      </c>
      <c r="L147" s="62">
        <v>1</v>
      </c>
      <c r="M147" s="62">
        <v>2</v>
      </c>
      <c r="N147" s="62">
        <v>4</v>
      </c>
      <c r="O147" s="62"/>
      <c r="P147" s="62">
        <v>4</v>
      </c>
      <c r="Q147" s="62">
        <v>2</v>
      </c>
      <c r="R147" s="62">
        <v>2</v>
      </c>
      <c r="S147" s="62">
        <v>4</v>
      </c>
      <c r="T147" s="62"/>
      <c r="U147" s="62"/>
      <c r="V147" s="62"/>
      <c r="W147" s="62"/>
      <c r="X147" s="62"/>
      <c r="Y147" s="62"/>
      <c r="Z147" s="62"/>
      <c r="AA147" s="62"/>
      <c r="AB147" s="62"/>
    </row>
    <row r="148" spans="2:28" x14ac:dyDescent="0.2">
      <c r="B148" s="63">
        <v>50.070099999999996</v>
      </c>
      <c r="C148" s="112" t="s">
        <v>275</v>
      </c>
      <c r="D148" s="65" t="s">
        <v>482</v>
      </c>
      <c r="E148" s="66">
        <f t="shared" si="19"/>
        <v>3</v>
      </c>
      <c r="F148" s="66">
        <f t="shared" si="20"/>
        <v>1</v>
      </c>
      <c r="G148" s="66">
        <f t="shared" si="21"/>
        <v>4</v>
      </c>
      <c r="H148" s="62"/>
      <c r="I148" s="62"/>
      <c r="J148" s="62"/>
      <c r="K148" s="62"/>
      <c r="L148" s="62">
        <v>1</v>
      </c>
      <c r="M148" s="62">
        <v>1</v>
      </c>
      <c r="N148" s="62">
        <v>1</v>
      </c>
      <c r="O148" s="62"/>
      <c r="P148" s="62">
        <v>1</v>
      </c>
      <c r="Q148" s="62">
        <v>2</v>
      </c>
      <c r="R148" s="62"/>
      <c r="S148" s="62">
        <v>2</v>
      </c>
      <c r="T148" s="62"/>
      <c r="U148" s="62"/>
      <c r="V148" s="62"/>
      <c r="W148" s="62"/>
      <c r="X148" s="62"/>
      <c r="Y148" s="62"/>
      <c r="Z148" s="62"/>
      <c r="AA148" s="62"/>
      <c r="AB148" s="62"/>
    </row>
    <row r="149" spans="2:28" x14ac:dyDescent="0.2">
      <c r="B149" s="67">
        <v>50.0702</v>
      </c>
      <c r="C149" s="112" t="s">
        <v>500</v>
      </c>
      <c r="D149" s="65" t="s">
        <v>272</v>
      </c>
      <c r="E149" s="66">
        <f t="shared" si="19"/>
        <v>26</v>
      </c>
      <c r="F149" s="66">
        <f t="shared" si="20"/>
        <v>7</v>
      </c>
      <c r="G149" s="66">
        <f t="shared" si="21"/>
        <v>33</v>
      </c>
      <c r="H149" s="62">
        <v>26</v>
      </c>
      <c r="I149" s="62">
        <v>7</v>
      </c>
      <c r="J149" s="62">
        <v>33</v>
      </c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</row>
    <row r="150" spans="2:28" x14ac:dyDescent="0.2">
      <c r="B150" s="68"/>
      <c r="C150" s="112" t="s">
        <v>337</v>
      </c>
      <c r="D150" s="65" t="s">
        <v>483</v>
      </c>
      <c r="E150" s="66">
        <f t="shared" si="19"/>
        <v>31</v>
      </c>
      <c r="F150" s="66">
        <f t="shared" si="20"/>
        <v>12</v>
      </c>
      <c r="G150" s="66">
        <f t="shared" si="21"/>
        <v>43</v>
      </c>
      <c r="H150" s="62"/>
      <c r="I150" s="62">
        <v>2</v>
      </c>
      <c r="J150" s="62">
        <v>2</v>
      </c>
      <c r="K150" s="62">
        <v>8</v>
      </c>
      <c r="L150" s="62">
        <v>3</v>
      </c>
      <c r="M150" s="62">
        <v>11</v>
      </c>
      <c r="N150" s="62">
        <v>9</v>
      </c>
      <c r="O150" s="62">
        <v>3</v>
      </c>
      <c r="P150" s="62">
        <v>12</v>
      </c>
      <c r="Q150" s="62">
        <v>13</v>
      </c>
      <c r="R150" s="62">
        <v>4</v>
      </c>
      <c r="S150" s="62">
        <v>17</v>
      </c>
      <c r="T150" s="62">
        <v>1</v>
      </c>
      <c r="U150" s="62"/>
      <c r="V150" s="62">
        <v>1</v>
      </c>
      <c r="W150" s="62"/>
      <c r="X150" s="62"/>
      <c r="Y150" s="62"/>
      <c r="Z150" s="62"/>
      <c r="AA150" s="62"/>
      <c r="AB150" s="62"/>
    </row>
    <row r="151" spans="2:28" x14ac:dyDescent="0.2">
      <c r="B151" s="63">
        <v>50.070399999999999</v>
      </c>
      <c r="C151" s="112" t="s">
        <v>277</v>
      </c>
      <c r="D151" s="65" t="s">
        <v>278</v>
      </c>
      <c r="E151" s="66">
        <f t="shared" si="19"/>
        <v>2</v>
      </c>
      <c r="F151" s="66">
        <f t="shared" si="20"/>
        <v>4</v>
      </c>
      <c r="G151" s="66">
        <f t="shared" si="21"/>
        <v>6</v>
      </c>
      <c r="H151" s="62"/>
      <c r="I151" s="62">
        <v>1</v>
      </c>
      <c r="J151" s="62">
        <v>1</v>
      </c>
      <c r="K151" s="62"/>
      <c r="L151" s="62">
        <v>1</v>
      </c>
      <c r="M151" s="62">
        <v>1</v>
      </c>
      <c r="N151" s="62"/>
      <c r="O151" s="62">
        <v>1</v>
      </c>
      <c r="P151" s="62">
        <v>1</v>
      </c>
      <c r="Q151" s="62">
        <v>2</v>
      </c>
      <c r="R151" s="62">
        <v>1</v>
      </c>
      <c r="S151" s="62">
        <v>3</v>
      </c>
      <c r="T151" s="62"/>
      <c r="U151" s="62"/>
      <c r="V151" s="62"/>
      <c r="W151" s="62"/>
      <c r="X151" s="62"/>
      <c r="Y151" s="62"/>
      <c r="Z151" s="62"/>
      <c r="AA151" s="62"/>
      <c r="AB151" s="62"/>
    </row>
    <row r="152" spans="2:28" x14ac:dyDescent="0.2">
      <c r="B152" s="67">
        <v>50.070500000000003</v>
      </c>
      <c r="C152" s="112" t="s">
        <v>280</v>
      </c>
      <c r="D152" s="65" t="s">
        <v>281</v>
      </c>
      <c r="E152" s="66">
        <f t="shared" si="19"/>
        <v>10</v>
      </c>
      <c r="F152" s="66">
        <f t="shared" si="20"/>
        <v>4</v>
      </c>
      <c r="G152" s="66">
        <f t="shared" si="21"/>
        <v>14</v>
      </c>
      <c r="H152" s="62"/>
      <c r="I152" s="62"/>
      <c r="J152" s="62"/>
      <c r="K152" s="62">
        <v>1</v>
      </c>
      <c r="L152" s="62">
        <v>1</v>
      </c>
      <c r="M152" s="62">
        <v>2</v>
      </c>
      <c r="N152" s="62">
        <v>2</v>
      </c>
      <c r="O152" s="62"/>
      <c r="P152" s="62">
        <v>2</v>
      </c>
      <c r="Q152" s="62">
        <v>6</v>
      </c>
      <c r="R152" s="62">
        <v>3</v>
      </c>
      <c r="S152" s="62">
        <v>9</v>
      </c>
      <c r="T152" s="62">
        <v>1</v>
      </c>
      <c r="U152" s="62"/>
      <c r="V152" s="62">
        <v>1</v>
      </c>
      <c r="W152" s="62"/>
      <c r="X152" s="62"/>
      <c r="Y152" s="62"/>
      <c r="Z152" s="62"/>
      <c r="AA152" s="62"/>
      <c r="AB152" s="62"/>
    </row>
    <row r="153" spans="2:28" x14ac:dyDescent="0.2">
      <c r="B153" s="71"/>
      <c r="C153" s="112" t="s">
        <v>279</v>
      </c>
      <c r="D153" s="65" t="s">
        <v>484</v>
      </c>
      <c r="E153" s="66">
        <f t="shared" si="19"/>
        <v>3</v>
      </c>
      <c r="F153" s="66">
        <f t="shared" si="20"/>
        <v>4</v>
      </c>
      <c r="G153" s="66">
        <f t="shared" si="21"/>
        <v>7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>
        <v>3</v>
      </c>
      <c r="R153" s="62">
        <v>4</v>
      </c>
      <c r="S153" s="62">
        <v>7</v>
      </c>
      <c r="T153" s="62"/>
      <c r="U153" s="62"/>
      <c r="V153" s="62"/>
      <c r="W153" s="62"/>
      <c r="X153" s="62"/>
      <c r="Y153" s="62"/>
      <c r="Z153" s="62"/>
      <c r="AA153" s="62"/>
      <c r="AB153" s="62"/>
    </row>
    <row r="154" spans="2:28" x14ac:dyDescent="0.2">
      <c r="B154" s="68"/>
      <c r="C154" s="112" t="s">
        <v>282</v>
      </c>
      <c r="D154" s="65" t="s">
        <v>283</v>
      </c>
      <c r="E154" s="66">
        <f t="shared" si="19"/>
        <v>10</v>
      </c>
      <c r="F154" s="66">
        <f t="shared" si="20"/>
        <v>2</v>
      </c>
      <c r="G154" s="66">
        <f t="shared" si="21"/>
        <v>12</v>
      </c>
      <c r="H154" s="62"/>
      <c r="I154" s="62"/>
      <c r="J154" s="62"/>
      <c r="K154" s="62"/>
      <c r="L154" s="62"/>
      <c r="M154" s="62"/>
      <c r="N154" s="62">
        <v>3</v>
      </c>
      <c r="O154" s="62">
        <v>2</v>
      </c>
      <c r="P154" s="62">
        <v>5</v>
      </c>
      <c r="Q154" s="62">
        <v>7</v>
      </c>
      <c r="R154" s="62"/>
      <c r="S154" s="62">
        <v>7</v>
      </c>
      <c r="T154" s="62"/>
      <c r="U154" s="62"/>
      <c r="V154" s="62"/>
      <c r="W154" s="62"/>
      <c r="X154" s="62"/>
      <c r="Y154" s="62"/>
      <c r="Z154" s="62"/>
      <c r="AA154" s="62"/>
      <c r="AB154" s="62"/>
    </row>
    <row r="155" spans="2:28" x14ac:dyDescent="0.2">
      <c r="B155" s="63">
        <v>50.070900000000002</v>
      </c>
      <c r="C155" s="112" t="s">
        <v>286</v>
      </c>
      <c r="D155" s="65" t="s">
        <v>287</v>
      </c>
      <c r="E155" s="66">
        <f t="shared" si="19"/>
        <v>0</v>
      </c>
      <c r="F155" s="66">
        <f t="shared" si="20"/>
        <v>1</v>
      </c>
      <c r="G155" s="66">
        <f t="shared" si="21"/>
        <v>1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>
        <v>1</v>
      </c>
      <c r="S155" s="62">
        <v>1</v>
      </c>
      <c r="T155" s="62"/>
      <c r="U155" s="62"/>
      <c r="V155" s="62"/>
      <c r="W155" s="62"/>
      <c r="X155" s="62"/>
      <c r="Y155" s="62"/>
      <c r="Z155" s="62"/>
      <c r="AA155" s="62"/>
      <c r="AB155" s="62"/>
    </row>
    <row r="156" spans="2:28" x14ac:dyDescent="0.2">
      <c r="B156" s="59" t="s">
        <v>433</v>
      </c>
      <c r="C156" s="113"/>
      <c r="D156" s="61"/>
      <c r="E156" s="62">
        <f t="shared" si="19"/>
        <v>103</v>
      </c>
      <c r="F156" s="62">
        <f t="shared" si="20"/>
        <v>39</v>
      </c>
      <c r="G156" s="62">
        <f t="shared" si="21"/>
        <v>142</v>
      </c>
      <c r="H156" s="62">
        <v>21</v>
      </c>
      <c r="I156" s="62">
        <v>14</v>
      </c>
      <c r="J156" s="62">
        <v>35</v>
      </c>
      <c r="K156" s="62">
        <v>32</v>
      </c>
      <c r="L156" s="62">
        <v>3</v>
      </c>
      <c r="M156" s="62">
        <v>35</v>
      </c>
      <c r="N156" s="62">
        <v>15</v>
      </c>
      <c r="O156" s="62">
        <v>6</v>
      </c>
      <c r="P156" s="62">
        <v>21</v>
      </c>
      <c r="Q156" s="62">
        <v>35</v>
      </c>
      <c r="R156" s="62">
        <v>16</v>
      </c>
      <c r="S156" s="62">
        <v>51</v>
      </c>
      <c r="T156" s="62"/>
      <c r="U156" s="62"/>
      <c r="V156" s="62"/>
      <c r="W156" s="62"/>
      <c r="X156" s="62"/>
      <c r="Y156" s="62"/>
      <c r="Z156" s="62"/>
      <c r="AA156" s="62"/>
      <c r="AB156" s="62"/>
    </row>
    <row r="157" spans="2:28" x14ac:dyDescent="0.2">
      <c r="B157" s="67">
        <v>30.9999</v>
      </c>
      <c r="C157" s="112" t="s">
        <v>263</v>
      </c>
      <c r="D157" s="65" t="s">
        <v>485</v>
      </c>
      <c r="E157" s="66">
        <f t="shared" si="19"/>
        <v>18</v>
      </c>
      <c r="F157" s="66">
        <f t="shared" si="20"/>
        <v>8</v>
      </c>
      <c r="G157" s="66">
        <f t="shared" si="21"/>
        <v>26</v>
      </c>
      <c r="H157" s="62"/>
      <c r="I157" s="62">
        <v>1</v>
      </c>
      <c r="J157" s="62">
        <v>1</v>
      </c>
      <c r="K157" s="62">
        <v>3</v>
      </c>
      <c r="L157" s="62">
        <v>1</v>
      </c>
      <c r="M157" s="62">
        <v>4</v>
      </c>
      <c r="N157" s="62">
        <v>5</v>
      </c>
      <c r="O157" s="62">
        <v>1</v>
      </c>
      <c r="P157" s="62">
        <v>6</v>
      </c>
      <c r="Q157" s="62">
        <v>10</v>
      </c>
      <c r="R157" s="62">
        <v>5</v>
      </c>
      <c r="S157" s="62">
        <v>15</v>
      </c>
      <c r="T157" s="62"/>
      <c r="U157" s="62"/>
      <c r="V157" s="62"/>
      <c r="W157" s="62"/>
      <c r="X157" s="62"/>
      <c r="Y157" s="62"/>
      <c r="Z157" s="62"/>
      <c r="AA157" s="62"/>
      <c r="AB157" s="62"/>
    </row>
    <row r="158" spans="2:28" x14ac:dyDescent="0.2">
      <c r="B158" s="71"/>
      <c r="C158" s="112" t="s">
        <v>265</v>
      </c>
      <c r="D158" s="65" t="s">
        <v>266</v>
      </c>
      <c r="E158" s="66">
        <f t="shared" si="19"/>
        <v>14</v>
      </c>
      <c r="F158" s="66">
        <f t="shared" si="20"/>
        <v>4</v>
      </c>
      <c r="G158" s="66">
        <f t="shared" si="21"/>
        <v>18</v>
      </c>
      <c r="H158" s="62">
        <v>2</v>
      </c>
      <c r="I158" s="62"/>
      <c r="J158" s="62">
        <v>2</v>
      </c>
      <c r="K158" s="62"/>
      <c r="L158" s="62"/>
      <c r="M158" s="62"/>
      <c r="N158" s="62">
        <v>2</v>
      </c>
      <c r="O158" s="62">
        <v>1</v>
      </c>
      <c r="P158" s="62">
        <v>3</v>
      </c>
      <c r="Q158" s="62">
        <v>10</v>
      </c>
      <c r="R158" s="62">
        <v>3</v>
      </c>
      <c r="S158" s="62">
        <v>13</v>
      </c>
      <c r="T158" s="62"/>
      <c r="U158" s="62"/>
      <c r="V158" s="62"/>
      <c r="W158" s="62"/>
      <c r="X158" s="62"/>
      <c r="Y158" s="62"/>
      <c r="Z158" s="62"/>
      <c r="AA158" s="62"/>
      <c r="AB158" s="62"/>
    </row>
    <row r="159" spans="2:28" x14ac:dyDescent="0.2">
      <c r="B159" s="71"/>
      <c r="C159" s="112" t="s">
        <v>267</v>
      </c>
      <c r="D159" s="65" t="s">
        <v>486</v>
      </c>
      <c r="E159" s="66">
        <f t="shared" si="19"/>
        <v>10</v>
      </c>
      <c r="F159" s="66">
        <f t="shared" si="20"/>
        <v>5</v>
      </c>
      <c r="G159" s="66">
        <f t="shared" si="21"/>
        <v>15</v>
      </c>
      <c r="H159" s="62"/>
      <c r="I159" s="62"/>
      <c r="J159" s="62"/>
      <c r="K159" s="62">
        <v>2</v>
      </c>
      <c r="L159" s="62"/>
      <c r="M159" s="62">
        <v>2</v>
      </c>
      <c r="N159" s="62">
        <v>3</v>
      </c>
      <c r="O159" s="62">
        <v>1</v>
      </c>
      <c r="P159" s="62">
        <v>4</v>
      </c>
      <c r="Q159" s="62">
        <v>5</v>
      </c>
      <c r="R159" s="62">
        <v>4</v>
      </c>
      <c r="S159" s="62">
        <v>9</v>
      </c>
      <c r="T159" s="62"/>
      <c r="U159" s="62"/>
      <c r="V159" s="62"/>
      <c r="W159" s="62"/>
      <c r="X159" s="62"/>
      <c r="Y159" s="62"/>
      <c r="Z159" s="62"/>
      <c r="AA159" s="62"/>
      <c r="AB159" s="62"/>
    </row>
    <row r="160" spans="2:28" x14ac:dyDescent="0.2">
      <c r="B160" s="71"/>
      <c r="C160" s="112" t="s">
        <v>271</v>
      </c>
      <c r="D160" s="65" t="s">
        <v>96</v>
      </c>
      <c r="E160" s="66">
        <f t="shared" si="19"/>
        <v>56</v>
      </c>
      <c r="F160" s="66">
        <f t="shared" si="20"/>
        <v>19</v>
      </c>
      <c r="G160" s="66">
        <f t="shared" si="21"/>
        <v>75</v>
      </c>
      <c r="H160" s="62">
        <v>19</v>
      </c>
      <c r="I160" s="62">
        <v>13</v>
      </c>
      <c r="J160" s="62">
        <v>32</v>
      </c>
      <c r="K160" s="62">
        <v>25</v>
      </c>
      <c r="L160" s="62">
        <v>2</v>
      </c>
      <c r="M160" s="62">
        <v>27</v>
      </c>
      <c r="N160" s="62">
        <v>5</v>
      </c>
      <c r="O160" s="62">
        <v>3</v>
      </c>
      <c r="P160" s="62">
        <v>8</v>
      </c>
      <c r="Q160" s="62">
        <v>7</v>
      </c>
      <c r="R160" s="62">
        <v>1</v>
      </c>
      <c r="S160" s="62">
        <v>8</v>
      </c>
      <c r="T160" s="62"/>
      <c r="U160" s="62"/>
      <c r="V160" s="62"/>
      <c r="W160" s="62"/>
      <c r="X160" s="62"/>
      <c r="Y160" s="62"/>
      <c r="Z160" s="62"/>
      <c r="AA160" s="62"/>
      <c r="AB160" s="62"/>
    </row>
    <row r="161" spans="2:28" x14ac:dyDescent="0.2">
      <c r="B161" s="71"/>
      <c r="C161" s="112" t="s">
        <v>269</v>
      </c>
      <c r="D161" s="65" t="s">
        <v>270</v>
      </c>
      <c r="E161" s="66">
        <f t="shared" si="19"/>
        <v>1</v>
      </c>
      <c r="F161" s="66">
        <f t="shared" si="20"/>
        <v>0</v>
      </c>
      <c r="G161" s="66">
        <f t="shared" si="21"/>
        <v>1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>
        <v>1</v>
      </c>
      <c r="R161" s="62"/>
      <c r="S161" s="62">
        <v>1</v>
      </c>
      <c r="T161" s="62"/>
      <c r="U161" s="62"/>
      <c r="V161" s="62"/>
      <c r="W161" s="62"/>
      <c r="X161" s="62"/>
      <c r="Y161" s="62"/>
      <c r="Z161" s="62"/>
      <c r="AA161" s="62"/>
      <c r="AB161" s="62"/>
    </row>
    <row r="162" spans="2:28" x14ac:dyDescent="0.2">
      <c r="B162" s="68"/>
      <c r="C162" s="112" t="s">
        <v>495</v>
      </c>
      <c r="D162" s="65" t="s">
        <v>496</v>
      </c>
      <c r="E162" s="66">
        <f t="shared" si="19"/>
        <v>4</v>
      </c>
      <c r="F162" s="66">
        <f t="shared" si="20"/>
        <v>3</v>
      </c>
      <c r="G162" s="66">
        <f t="shared" si="21"/>
        <v>7</v>
      </c>
      <c r="H162" s="62"/>
      <c r="I162" s="62"/>
      <c r="J162" s="62"/>
      <c r="K162" s="62">
        <v>2</v>
      </c>
      <c r="L162" s="62"/>
      <c r="M162" s="62">
        <v>2</v>
      </c>
      <c r="N162" s="62"/>
      <c r="O162" s="62"/>
      <c r="P162" s="62"/>
      <c r="Q162" s="62">
        <v>2</v>
      </c>
      <c r="R162" s="62">
        <v>3</v>
      </c>
      <c r="S162" s="62">
        <v>5</v>
      </c>
      <c r="T162" s="62"/>
      <c r="U162" s="62"/>
      <c r="V162" s="62"/>
      <c r="W162" s="62"/>
      <c r="X162" s="62"/>
      <c r="Y162" s="62"/>
      <c r="Z162" s="62"/>
      <c r="AA162" s="62"/>
      <c r="AB162" s="62"/>
    </row>
    <row r="163" spans="2:28" x14ac:dyDescent="0.2">
      <c r="B163" s="59" t="s">
        <v>434</v>
      </c>
      <c r="C163" s="113"/>
      <c r="D163" s="61"/>
      <c r="E163" s="62">
        <f t="shared" si="19"/>
        <v>47</v>
      </c>
      <c r="F163" s="62">
        <f t="shared" si="20"/>
        <v>55</v>
      </c>
      <c r="G163" s="62">
        <f t="shared" si="21"/>
        <v>102</v>
      </c>
      <c r="H163" s="62">
        <v>3</v>
      </c>
      <c r="I163" s="62">
        <v>7</v>
      </c>
      <c r="J163" s="62">
        <v>10</v>
      </c>
      <c r="K163" s="62">
        <v>8</v>
      </c>
      <c r="L163" s="62">
        <v>12</v>
      </c>
      <c r="M163" s="62">
        <v>20</v>
      </c>
      <c r="N163" s="62">
        <v>9</v>
      </c>
      <c r="O163" s="62">
        <v>9</v>
      </c>
      <c r="P163" s="62">
        <v>18</v>
      </c>
      <c r="Q163" s="62">
        <v>27</v>
      </c>
      <c r="R163" s="62">
        <v>27</v>
      </c>
      <c r="S163" s="62">
        <v>54</v>
      </c>
      <c r="T163" s="62"/>
      <c r="U163" s="62"/>
      <c r="V163" s="62"/>
      <c r="W163" s="62"/>
      <c r="X163" s="62"/>
      <c r="Y163" s="62"/>
      <c r="Z163" s="62"/>
      <c r="AA163" s="62"/>
      <c r="AB163" s="62"/>
    </row>
    <row r="164" spans="2:28" x14ac:dyDescent="0.2">
      <c r="B164" s="63">
        <v>54.010300000000001</v>
      </c>
      <c r="C164" s="112" t="s">
        <v>261</v>
      </c>
      <c r="D164" s="65" t="s">
        <v>262</v>
      </c>
      <c r="E164" s="66">
        <f t="shared" si="19"/>
        <v>25</v>
      </c>
      <c r="F164" s="66">
        <f t="shared" si="20"/>
        <v>32</v>
      </c>
      <c r="G164" s="66">
        <f t="shared" si="21"/>
        <v>57</v>
      </c>
      <c r="H164" s="62">
        <v>1</v>
      </c>
      <c r="I164" s="62">
        <v>7</v>
      </c>
      <c r="J164" s="62">
        <v>8</v>
      </c>
      <c r="K164" s="62">
        <v>4</v>
      </c>
      <c r="L164" s="62">
        <v>7</v>
      </c>
      <c r="M164" s="62">
        <v>11</v>
      </c>
      <c r="N164" s="62">
        <v>6</v>
      </c>
      <c r="O164" s="62">
        <v>5</v>
      </c>
      <c r="P164" s="62">
        <v>11</v>
      </c>
      <c r="Q164" s="62">
        <v>14</v>
      </c>
      <c r="R164" s="62">
        <v>13</v>
      </c>
      <c r="S164" s="62">
        <v>27</v>
      </c>
      <c r="T164" s="62"/>
      <c r="U164" s="62"/>
      <c r="V164" s="62"/>
      <c r="W164" s="62"/>
      <c r="X164" s="62"/>
      <c r="Y164" s="62"/>
      <c r="Z164" s="62"/>
      <c r="AA164" s="62"/>
      <c r="AB164" s="62"/>
    </row>
    <row r="165" spans="2:28" x14ac:dyDescent="0.2">
      <c r="B165" s="63">
        <v>54.0199</v>
      </c>
      <c r="C165" s="112" t="s">
        <v>259</v>
      </c>
      <c r="D165" s="65" t="s">
        <v>260</v>
      </c>
      <c r="E165" s="66">
        <f t="shared" si="19"/>
        <v>22</v>
      </c>
      <c r="F165" s="66">
        <f t="shared" si="20"/>
        <v>23</v>
      </c>
      <c r="G165" s="66">
        <f t="shared" si="21"/>
        <v>45</v>
      </c>
      <c r="H165" s="62">
        <v>2</v>
      </c>
      <c r="I165" s="62"/>
      <c r="J165" s="62">
        <v>2</v>
      </c>
      <c r="K165" s="62">
        <v>4</v>
      </c>
      <c r="L165" s="62">
        <v>5</v>
      </c>
      <c r="M165" s="62">
        <v>9</v>
      </c>
      <c r="N165" s="62">
        <v>3</v>
      </c>
      <c r="O165" s="62">
        <v>4</v>
      </c>
      <c r="P165" s="62">
        <v>7</v>
      </c>
      <c r="Q165" s="62">
        <v>13</v>
      </c>
      <c r="R165" s="62">
        <v>14</v>
      </c>
      <c r="S165" s="62">
        <v>27</v>
      </c>
      <c r="T165" s="62"/>
      <c r="U165" s="62"/>
      <c r="V165" s="62"/>
      <c r="W165" s="62"/>
      <c r="X165" s="62"/>
      <c r="Y165" s="62"/>
      <c r="Z165" s="62"/>
      <c r="AA165" s="62"/>
      <c r="AB165" s="62"/>
    </row>
    <row r="166" spans="2:28" x14ac:dyDescent="0.2">
      <c r="B166" s="53" t="s">
        <v>48</v>
      </c>
      <c r="C166" s="111"/>
      <c r="D166" s="69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</row>
    <row r="167" spans="2:28" x14ac:dyDescent="0.2">
      <c r="B167" s="55" t="s">
        <v>38</v>
      </c>
      <c r="C167" s="112"/>
      <c r="D167" s="57"/>
      <c r="E167" s="58">
        <f t="shared" si="19"/>
        <v>53</v>
      </c>
      <c r="F167" s="58">
        <f t="shared" si="20"/>
        <v>25</v>
      </c>
      <c r="G167" s="58">
        <f t="shared" si="21"/>
        <v>78</v>
      </c>
      <c r="H167" s="58">
        <v>2</v>
      </c>
      <c r="I167" s="58">
        <v>1</v>
      </c>
      <c r="J167" s="58">
        <v>3</v>
      </c>
      <c r="K167" s="58"/>
      <c r="L167" s="58">
        <v>3</v>
      </c>
      <c r="M167" s="58">
        <v>3</v>
      </c>
      <c r="N167" s="58">
        <v>2</v>
      </c>
      <c r="O167" s="58"/>
      <c r="P167" s="58">
        <v>2</v>
      </c>
      <c r="Q167" s="58">
        <v>1</v>
      </c>
      <c r="R167" s="58"/>
      <c r="S167" s="58">
        <v>1</v>
      </c>
      <c r="T167" s="58">
        <v>27</v>
      </c>
      <c r="U167" s="58">
        <v>11</v>
      </c>
      <c r="V167" s="58">
        <v>38</v>
      </c>
      <c r="W167" s="58">
        <v>21</v>
      </c>
      <c r="X167" s="58">
        <v>10</v>
      </c>
      <c r="Y167" s="58">
        <v>31</v>
      </c>
      <c r="Z167" s="58"/>
      <c r="AA167" s="58"/>
      <c r="AB167" s="58"/>
    </row>
    <row r="168" spans="2:28" x14ac:dyDescent="0.2">
      <c r="B168" s="59" t="s">
        <v>289</v>
      </c>
      <c r="C168" s="113"/>
      <c r="D168" s="61"/>
      <c r="E168" s="62">
        <f t="shared" si="19"/>
        <v>53</v>
      </c>
      <c r="F168" s="62">
        <f t="shared" si="20"/>
        <v>25</v>
      </c>
      <c r="G168" s="62">
        <f t="shared" si="21"/>
        <v>78</v>
      </c>
      <c r="H168" s="62">
        <v>2</v>
      </c>
      <c r="I168" s="62">
        <v>1</v>
      </c>
      <c r="J168" s="62">
        <v>3</v>
      </c>
      <c r="K168" s="62"/>
      <c r="L168" s="62">
        <v>3</v>
      </c>
      <c r="M168" s="62">
        <v>3</v>
      </c>
      <c r="N168" s="62">
        <v>2</v>
      </c>
      <c r="O168" s="62"/>
      <c r="P168" s="62">
        <v>2</v>
      </c>
      <c r="Q168" s="62">
        <v>1</v>
      </c>
      <c r="R168" s="62"/>
      <c r="S168" s="62">
        <v>1</v>
      </c>
      <c r="T168" s="62">
        <v>27</v>
      </c>
      <c r="U168" s="62">
        <v>11</v>
      </c>
      <c r="V168" s="62">
        <v>38</v>
      </c>
      <c r="W168" s="62">
        <v>21</v>
      </c>
      <c r="X168" s="62">
        <v>10</v>
      </c>
      <c r="Y168" s="62">
        <v>31</v>
      </c>
      <c r="Z168" s="62"/>
      <c r="AA168" s="62"/>
      <c r="AB168" s="62"/>
    </row>
    <row r="169" spans="2:28" x14ac:dyDescent="0.2">
      <c r="B169" s="63">
        <v>45</v>
      </c>
      <c r="C169" s="112" t="s">
        <v>290</v>
      </c>
      <c r="D169" s="65" t="s">
        <v>487</v>
      </c>
      <c r="E169" s="66">
        <f t="shared" si="19"/>
        <v>6</v>
      </c>
      <c r="F169" s="66">
        <f t="shared" si="20"/>
        <v>3</v>
      </c>
      <c r="G169" s="66">
        <f t="shared" si="21"/>
        <v>9</v>
      </c>
      <c r="H169" s="62">
        <v>1</v>
      </c>
      <c r="I169" s="62"/>
      <c r="J169" s="62">
        <v>1</v>
      </c>
      <c r="K169" s="62"/>
      <c r="L169" s="62"/>
      <c r="M169" s="62"/>
      <c r="N169" s="62"/>
      <c r="O169" s="62"/>
      <c r="P169" s="62"/>
      <c r="Q169" s="62"/>
      <c r="R169" s="62"/>
      <c r="S169" s="62"/>
      <c r="T169" s="62">
        <v>2</v>
      </c>
      <c r="U169" s="62">
        <v>1</v>
      </c>
      <c r="V169" s="62">
        <v>3</v>
      </c>
      <c r="W169" s="62">
        <v>3</v>
      </c>
      <c r="X169" s="62">
        <v>2</v>
      </c>
      <c r="Y169" s="62">
        <v>5</v>
      </c>
      <c r="Z169" s="62"/>
      <c r="AA169" s="62"/>
      <c r="AB169" s="62"/>
    </row>
    <row r="170" spans="2:28" x14ac:dyDescent="0.2">
      <c r="B170" s="63" t="s">
        <v>293</v>
      </c>
      <c r="C170" s="112" t="s">
        <v>293</v>
      </c>
      <c r="D170" s="65" t="s">
        <v>488</v>
      </c>
      <c r="E170" s="66">
        <f t="shared" si="19"/>
        <v>2</v>
      </c>
      <c r="F170" s="66">
        <f t="shared" si="20"/>
        <v>2</v>
      </c>
      <c r="G170" s="66">
        <f t="shared" si="21"/>
        <v>4</v>
      </c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>
        <v>1</v>
      </c>
      <c r="U170" s="62">
        <v>1</v>
      </c>
      <c r="V170" s="62">
        <v>2</v>
      </c>
      <c r="W170" s="62">
        <v>1</v>
      </c>
      <c r="X170" s="62">
        <v>1</v>
      </c>
      <c r="Y170" s="62">
        <v>2</v>
      </c>
      <c r="Z170" s="62"/>
      <c r="AA170" s="62"/>
      <c r="AB170" s="62"/>
    </row>
    <row r="171" spans="2:28" x14ac:dyDescent="0.2">
      <c r="B171" s="63" t="s">
        <v>295</v>
      </c>
      <c r="C171" s="112" t="s">
        <v>295</v>
      </c>
      <c r="D171" s="65" t="s">
        <v>296</v>
      </c>
      <c r="E171" s="66">
        <f t="shared" si="19"/>
        <v>2</v>
      </c>
      <c r="F171" s="66">
        <f t="shared" si="20"/>
        <v>2</v>
      </c>
      <c r="G171" s="66">
        <f t="shared" si="21"/>
        <v>4</v>
      </c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>
        <v>2</v>
      </c>
      <c r="X171" s="62">
        <v>2</v>
      </c>
      <c r="Y171" s="62">
        <v>4</v>
      </c>
      <c r="Z171" s="62"/>
      <c r="AA171" s="62"/>
      <c r="AB171" s="62"/>
    </row>
    <row r="172" spans="2:28" x14ac:dyDescent="0.2">
      <c r="B172" s="63" t="s">
        <v>297</v>
      </c>
      <c r="C172" s="112" t="s">
        <v>297</v>
      </c>
      <c r="D172" s="65" t="s">
        <v>489</v>
      </c>
      <c r="E172" s="66">
        <f t="shared" si="19"/>
        <v>11</v>
      </c>
      <c r="F172" s="66">
        <f t="shared" si="20"/>
        <v>5</v>
      </c>
      <c r="G172" s="66">
        <f t="shared" si="21"/>
        <v>16</v>
      </c>
      <c r="H172" s="62"/>
      <c r="I172" s="62">
        <v>1</v>
      </c>
      <c r="J172" s="62">
        <v>1</v>
      </c>
      <c r="K172" s="62"/>
      <c r="L172" s="62">
        <v>1</v>
      </c>
      <c r="M172" s="62">
        <v>1</v>
      </c>
      <c r="N172" s="62"/>
      <c r="O172" s="62"/>
      <c r="P172" s="62"/>
      <c r="Q172" s="62"/>
      <c r="R172" s="62"/>
      <c r="S172" s="62"/>
      <c r="T172" s="62">
        <v>6</v>
      </c>
      <c r="U172" s="62">
        <v>2</v>
      </c>
      <c r="V172" s="62">
        <v>8</v>
      </c>
      <c r="W172" s="62">
        <v>5</v>
      </c>
      <c r="X172" s="62">
        <v>1</v>
      </c>
      <c r="Y172" s="62">
        <v>6</v>
      </c>
      <c r="Z172" s="62"/>
      <c r="AA172" s="62"/>
      <c r="AB172" s="62"/>
    </row>
    <row r="173" spans="2:28" x14ac:dyDescent="0.2">
      <c r="B173" s="63" t="s">
        <v>299</v>
      </c>
      <c r="C173" s="112" t="s">
        <v>299</v>
      </c>
      <c r="D173" s="65" t="s">
        <v>490</v>
      </c>
      <c r="E173" s="66">
        <f t="shared" si="19"/>
        <v>2</v>
      </c>
      <c r="F173" s="66">
        <f t="shared" si="20"/>
        <v>1</v>
      </c>
      <c r="G173" s="66">
        <f t="shared" si="21"/>
        <v>3</v>
      </c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>
        <v>2</v>
      </c>
      <c r="X173" s="62">
        <v>1</v>
      </c>
      <c r="Y173" s="62">
        <v>3</v>
      </c>
      <c r="Z173" s="62"/>
      <c r="AA173" s="62"/>
      <c r="AB173" s="62"/>
    </row>
    <row r="174" spans="2:28" x14ac:dyDescent="0.2">
      <c r="B174" s="63" t="s">
        <v>301</v>
      </c>
      <c r="C174" s="112" t="s">
        <v>301</v>
      </c>
      <c r="D174" s="65" t="s">
        <v>491</v>
      </c>
      <c r="E174" s="66">
        <f t="shared" si="19"/>
        <v>16</v>
      </c>
      <c r="F174" s="66">
        <f t="shared" si="20"/>
        <v>4</v>
      </c>
      <c r="G174" s="66">
        <f t="shared" si="21"/>
        <v>20</v>
      </c>
      <c r="H174" s="62">
        <v>1</v>
      </c>
      <c r="I174" s="62"/>
      <c r="J174" s="62">
        <v>1</v>
      </c>
      <c r="K174" s="62"/>
      <c r="L174" s="62"/>
      <c r="M174" s="62"/>
      <c r="N174" s="62"/>
      <c r="O174" s="62"/>
      <c r="P174" s="62"/>
      <c r="Q174" s="62"/>
      <c r="R174" s="62"/>
      <c r="S174" s="62"/>
      <c r="T174" s="62">
        <v>14</v>
      </c>
      <c r="U174" s="62">
        <v>3</v>
      </c>
      <c r="V174" s="62">
        <v>17</v>
      </c>
      <c r="W174" s="62">
        <v>1</v>
      </c>
      <c r="X174" s="62">
        <v>1</v>
      </c>
      <c r="Y174" s="62">
        <v>2</v>
      </c>
      <c r="Z174" s="62"/>
      <c r="AA174" s="62"/>
      <c r="AB174" s="62"/>
    </row>
    <row r="175" spans="2:28" x14ac:dyDescent="0.2">
      <c r="B175" s="63" t="s">
        <v>303</v>
      </c>
      <c r="C175" s="112" t="s">
        <v>303</v>
      </c>
      <c r="D175" s="65" t="s">
        <v>492</v>
      </c>
      <c r="E175" s="66">
        <f t="shared" si="19"/>
        <v>1</v>
      </c>
      <c r="F175" s="66">
        <f t="shared" si="20"/>
        <v>0</v>
      </c>
      <c r="G175" s="66">
        <f t="shared" si="21"/>
        <v>1</v>
      </c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>
        <v>1</v>
      </c>
      <c r="X175" s="62"/>
      <c r="Y175" s="62">
        <v>1</v>
      </c>
      <c r="Z175" s="62"/>
      <c r="AA175" s="62"/>
      <c r="AB175" s="62"/>
    </row>
    <row r="176" spans="2:28" x14ac:dyDescent="0.2">
      <c r="B176" s="63" t="s">
        <v>305</v>
      </c>
      <c r="C176" s="112" t="s">
        <v>305</v>
      </c>
      <c r="D176" s="65" t="s">
        <v>493</v>
      </c>
      <c r="E176" s="66">
        <f t="shared" si="19"/>
        <v>13</v>
      </c>
      <c r="F176" s="66">
        <f t="shared" si="20"/>
        <v>8</v>
      </c>
      <c r="G176" s="66">
        <f t="shared" si="21"/>
        <v>21</v>
      </c>
      <c r="H176" s="62"/>
      <c r="I176" s="62"/>
      <c r="J176" s="62"/>
      <c r="K176" s="62"/>
      <c r="L176" s="62">
        <v>2</v>
      </c>
      <c r="M176" s="62">
        <v>2</v>
      </c>
      <c r="N176" s="62">
        <v>2</v>
      </c>
      <c r="O176" s="62"/>
      <c r="P176" s="62">
        <v>2</v>
      </c>
      <c r="Q176" s="62">
        <v>1</v>
      </c>
      <c r="R176" s="62"/>
      <c r="S176" s="62">
        <v>1</v>
      </c>
      <c r="T176" s="62">
        <v>4</v>
      </c>
      <c r="U176" s="62">
        <v>4</v>
      </c>
      <c r="V176" s="62">
        <v>8</v>
      </c>
      <c r="W176" s="62">
        <v>6</v>
      </c>
      <c r="X176" s="62">
        <v>2</v>
      </c>
      <c r="Y176" s="62">
        <v>8</v>
      </c>
      <c r="Z176" s="62"/>
      <c r="AA176" s="62"/>
      <c r="AB176" s="62"/>
    </row>
  </sheetData>
  <mergeCells count="25">
    <mergeCell ref="J8:J9"/>
    <mergeCell ref="M8:M9"/>
    <mergeCell ref="P8:P9"/>
    <mergeCell ref="S8:S9"/>
    <mergeCell ref="C1:AB1"/>
    <mergeCell ref="C2:AB2"/>
    <mergeCell ref="C3:AB3"/>
    <mergeCell ref="C5:AB5"/>
    <mergeCell ref="C6:AB6"/>
    <mergeCell ref="C10:D10"/>
    <mergeCell ref="Y4:AB4"/>
    <mergeCell ref="Y8:Y9"/>
    <mergeCell ref="E8:F8"/>
    <mergeCell ref="C7:AB7"/>
    <mergeCell ref="AB8:AB9"/>
    <mergeCell ref="H8:I8"/>
    <mergeCell ref="K8:L8"/>
    <mergeCell ref="N8:O8"/>
    <mergeCell ref="Q8:R8"/>
    <mergeCell ref="T8:U8"/>
    <mergeCell ref="W8:X8"/>
    <mergeCell ref="Z8:AA8"/>
    <mergeCell ref="C8:D9"/>
    <mergeCell ref="V8:V9"/>
    <mergeCell ref="G8:G9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B172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5"/>
  <cols>
    <col min="1" max="1" width="9.140625" style="72"/>
    <col min="2" max="2" width="11.140625" style="72" customWidth="1"/>
    <col min="3" max="3" width="5.7109375" style="72" bestFit="1" customWidth="1"/>
    <col min="4" max="4" width="39.85546875" style="72" bestFit="1" customWidth="1"/>
    <col min="5" max="6" width="7.140625" style="72" bestFit="1" customWidth="1"/>
    <col min="7" max="7" width="8" style="72" bestFit="1" customWidth="1"/>
    <col min="8" max="14" width="7" style="72" bestFit="1" customWidth="1"/>
    <col min="15" max="15" width="5.5703125" style="72" bestFit="1" customWidth="1"/>
    <col min="16" max="19" width="7" style="72" bestFit="1" customWidth="1"/>
    <col min="20" max="21" width="4.5703125" style="72" bestFit="1" customWidth="1"/>
    <col min="22" max="22" width="5.140625" style="72" bestFit="1" customWidth="1"/>
    <col min="23" max="24" width="4.5703125" style="72" bestFit="1" customWidth="1"/>
    <col min="25" max="25" width="5.140625" style="72" bestFit="1" customWidth="1"/>
    <col min="26" max="27" width="4.5703125" style="72" bestFit="1" customWidth="1"/>
    <col min="28" max="28" width="5.140625" style="72" bestFit="1" customWidth="1"/>
    <col min="29" max="30" width="9.28515625" style="72" bestFit="1" customWidth="1"/>
    <col min="31" max="16384" width="9.140625" style="72"/>
  </cols>
  <sheetData>
    <row r="1" spans="2:28" ht="15" x14ac:dyDescent="0.25">
      <c r="C1" s="233" t="s">
        <v>11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</row>
    <row r="2" spans="2:28" ht="15" x14ac:dyDescent="0.25">
      <c r="C2" s="233" t="s">
        <v>12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</row>
    <row r="3" spans="2:28" ht="15" x14ac:dyDescent="0.25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</row>
    <row r="4" spans="2:28" ht="15" customHeight="1" x14ac:dyDescent="0.25"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225" t="s">
        <v>424</v>
      </c>
      <c r="Z4" s="225"/>
      <c r="AA4" s="225"/>
      <c r="AB4" s="225"/>
    </row>
    <row r="5" spans="2:28" ht="15" x14ac:dyDescent="0.25">
      <c r="C5" s="234" t="s">
        <v>13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</row>
    <row r="6" spans="2:28" ht="15" x14ac:dyDescent="0.25">
      <c r="C6" s="235" t="s">
        <v>501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</row>
    <row r="7" spans="2:28" ht="13.5" thickBot="1" x14ac:dyDescent="0.3">
      <c r="C7" s="227" t="s">
        <v>14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</row>
    <row r="8" spans="2:28" ht="25.5" customHeight="1" x14ac:dyDescent="0.2">
      <c r="B8" s="51"/>
      <c r="C8" s="230" t="s">
        <v>426</v>
      </c>
      <c r="D8" s="226"/>
      <c r="E8" s="226" t="s">
        <v>427</v>
      </c>
      <c r="F8" s="226"/>
      <c r="G8" s="226" t="s">
        <v>16</v>
      </c>
      <c r="H8" s="226" t="s">
        <v>17</v>
      </c>
      <c r="I8" s="226"/>
      <c r="J8" s="226" t="s">
        <v>16</v>
      </c>
      <c r="K8" s="226" t="s">
        <v>18</v>
      </c>
      <c r="L8" s="226"/>
      <c r="M8" s="226" t="s">
        <v>16</v>
      </c>
      <c r="N8" s="226" t="s">
        <v>19</v>
      </c>
      <c r="O8" s="226"/>
      <c r="P8" s="226" t="s">
        <v>16</v>
      </c>
      <c r="Q8" s="226" t="s">
        <v>20</v>
      </c>
      <c r="R8" s="226"/>
      <c r="S8" s="226" t="s">
        <v>16</v>
      </c>
      <c r="T8" s="226" t="s">
        <v>21</v>
      </c>
      <c r="U8" s="226"/>
      <c r="V8" s="226" t="s">
        <v>16</v>
      </c>
      <c r="W8" s="226" t="s">
        <v>23</v>
      </c>
      <c r="X8" s="226"/>
      <c r="Y8" s="226" t="s">
        <v>16</v>
      </c>
      <c r="Z8" s="226" t="s">
        <v>24</v>
      </c>
      <c r="AA8" s="226"/>
      <c r="AB8" s="228" t="s">
        <v>16</v>
      </c>
    </row>
    <row r="9" spans="2:28" ht="13.5" thickBot="1" x14ac:dyDescent="0.25">
      <c r="B9" s="51"/>
      <c r="C9" s="231"/>
      <c r="D9" s="232"/>
      <c r="E9" s="73" t="s">
        <v>25</v>
      </c>
      <c r="F9" s="73" t="s">
        <v>26</v>
      </c>
      <c r="G9" s="232"/>
      <c r="H9" s="73" t="s">
        <v>25</v>
      </c>
      <c r="I9" s="73" t="s">
        <v>26</v>
      </c>
      <c r="J9" s="232"/>
      <c r="K9" s="73" t="s">
        <v>25</v>
      </c>
      <c r="L9" s="73" t="s">
        <v>26</v>
      </c>
      <c r="M9" s="232"/>
      <c r="N9" s="73" t="s">
        <v>25</v>
      </c>
      <c r="O9" s="73" t="s">
        <v>26</v>
      </c>
      <c r="P9" s="232"/>
      <c r="Q9" s="73" t="s">
        <v>25</v>
      </c>
      <c r="R9" s="73" t="s">
        <v>26</v>
      </c>
      <c r="S9" s="232"/>
      <c r="T9" s="73" t="s">
        <v>25</v>
      </c>
      <c r="U9" s="73" t="s">
        <v>26</v>
      </c>
      <c r="V9" s="232"/>
      <c r="W9" s="73" t="s">
        <v>25</v>
      </c>
      <c r="X9" s="73" t="s">
        <v>26</v>
      </c>
      <c r="Y9" s="232"/>
      <c r="Z9" s="73" t="s">
        <v>25</v>
      </c>
      <c r="AA9" s="73" t="s">
        <v>26</v>
      </c>
      <c r="AB9" s="229"/>
    </row>
    <row r="10" spans="2:28" ht="13.5" thickBot="1" x14ac:dyDescent="0.25">
      <c r="B10" s="236"/>
      <c r="C10" s="237" t="s">
        <v>36</v>
      </c>
      <c r="D10" s="238"/>
      <c r="E10" s="74">
        <f t="shared" ref="E10:E24" si="0">H10+K10+N10+Q10+T10+W10+Z10</f>
        <v>8442</v>
      </c>
      <c r="F10" s="74">
        <f t="shared" ref="F10:F24" si="1">I10+L10+O10+R10+U10+X10+AA10</f>
        <v>4784</v>
      </c>
      <c r="G10" s="74">
        <f t="shared" ref="G10:G24" si="2">SUM(E10:F10)</f>
        <v>13226</v>
      </c>
      <c r="H10" s="74">
        <v>2308</v>
      </c>
      <c r="I10" s="74">
        <v>1369</v>
      </c>
      <c r="J10" s="74">
        <v>3677</v>
      </c>
      <c r="K10" s="74">
        <v>2742</v>
      </c>
      <c r="L10" s="74">
        <v>1546</v>
      </c>
      <c r="M10" s="74">
        <v>4288</v>
      </c>
      <c r="N10" s="74">
        <v>1302</v>
      </c>
      <c r="O10" s="74">
        <v>705</v>
      </c>
      <c r="P10" s="74">
        <v>2007</v>
      </c>
      <c r="Q10" s="74">
        <v>1982</v>
      </c>
      <c r="R10" s="74">
        <v>1107</v>
      </c>
      <c r="S10" s="74">
        <v>3089</v>
      </c>
      <c r="T10" s="74">
        <v>61</v>
      </c>
      <c r="U10" s="74">
        <v>30</v>
      </c>
      <c r="V10" s="74">
        <v>91</v>
      </c>
      <c r="W10" s="74">
        <v>19</v>
      </c>
      <c r="X10" s="74">
        <v>12</v>
      </c>
      <c r="Y10" s="74">
        <v>31</v>
      </c>
      <c r="Z10" s="74">
        <v>28</v>
      </c>
      <c r="AA10" s="74">
        <v>15</v>
      </c>
      <c r="AB10" s="75">
        <v>43</v>
      </c>
    </row>
    <row r="11" spans="2:28" x14ac:dyDescent="0.2">
      <c r="B11" s="51"/>
      <c r="C11" s="223" t="s">
        <v>50</v>
      </c>
      <c r="D11" s="224"/>
      <c r="E11" s="76">
        <f t="shared" si="0"/>
        <v>6504</v>
      </c>
      <c r="F11" s="76">
        <f t="shared" si="1"/>
        <v>3703</v>
      </c>
      <c r="G11" s="76">
        <f t="shared" si="2"/>
        <v>10207</v>
      </c>
      <c r="H11" s="76">
        <v>1562</v>
      </c>
      <c r="I11" s="76">
        <v>987</v>
      </c>
      <c r="J11" s="76">
        <v>2549</v>
      </c>
      <c r="K11" s="76">
        <v>1669</v>
      </c>
      <c r="L11" s="76">
        <v>921</v>
      </c>
      <c r="M11" s="76">
        <v>2590</v>
      </c>
      <c r="N11" s="76">
        <v>1201</v>
      </c>
      <c r="O11" s="76">
        <v>642</v>
      </c>
      <c r="P11" s="76">
        <v>1843</v>
      </c>
      <c r="Q11" s="76">
        <v>1982</v>
      </c>
      <c r="R11" s="76">
        <v>1107</v>
      </c>
      <c r="S11" s="76">
        <v>3089</v>
      </c>
      <c r="T11" s="76">
        <v>61</v>
      </c>
      <c r="U11" s="76">
        <v>30</v>
      </c>
      <c r="V11" s="76">
        <v>91</v>
      </c>
      <c r="W11" s="76">
        <v>19</v>
      </c>
      <c r="X11" s="76">
        <v>12</v>
      </c>
      <c r="Y11" s="76">
        <v>31</v>
      </c>
      <c r="Z11" s="76">
        <v>10</v>
      </c>
      <c r="AA11" s="76">
        <v>4</v>
      </c>
      <c r="AB11" s="77">
        <v>14</v>
      </c>
    </row>
    <row r="12" spans="2:28" x14ac:dyDescent="0.2">
      <c r="B12" s="51"/>
      <c r="C12" s="110">
        <v>5</v>
      </c>
      <c r="D12" s="79" t="s">
        <v>51</v>
      </c>
      <c r="E12" s="80">
        <f t="shared" si="0"/>
        <v>4914</v>
      </c>
      <c r="F12" s="80">
        <f t="shared" si="1"/>
        <v>2892</v>
      </c>
      <c r="G12" s="81">
        <f t="shared" si="2"/>
        <v>7806</v>
      </c>
      <c r="H12" s="80">
        <v>1224</v>
      </c>
      <c r="I12" s="80">
        <v>798</v>
      </c>
      <c r="J12" s="81">
        <v>2022</v>
      </c>
      <c r="K12" s="80">
        <v>1295</v>
      </c>
      <c r="L12" s="80">
        <v>732</v>
      </c>
      <c r="M12" s="81">
        <v>2027</v>
      </c>
      <c r="N12" s="80">
        <v>900</v>
      </c>
      <c r="O12" s="80">
        <v>491</v>
      </c>
      <c r="P12" s="81">
        <v>1391</v>
      </c>
      <c r="Q12" s="80">
        <v>1449</v>
      </c>
      <c r="R12" s="80">
        <v>842</v>
      </c>
      <c r="S12" s="81">
        <v>2291</v>
      </c>
      <c r="T12" s="80">
        <v>40</v>
      </c>
      <c r="U12" s="80">
        <v>27</v>
      </c>
      <c r="V12" s="81">
        <v>67</v>
      </c>
      <c r="W12" s="80"/>
      <c r="X12" s="80"/>
      <c r="Y12" s="81"/>
      <c r="Z12" s="80">
        <v>6</v>
      </c>
      <c r="AA12" s="80">
        <v>2</v>
      </c>
      <c r="AB12" s="82">
        <v>8</v>
      </c>
    </row>
    <row r="13" spans="2:28" x14ac:dyDescent="0.2">
      <c r="B13" s="51"/>
      <c r="C13" s="110"/>
      <c r="D13" s="79" t="s">
        <v>428</v>
      </c>
      <c r="E13" s="80">
        <f t="shared" si="0"/>
        <v>84</v>
      </c>
      <c r="F13" s="80">
        <f t="shared" si="1"/>
        <v>31</v>
      </c>
      <c r="G13" s="81">
        <f t="shared" si="2"/>
        <v>115</v>
      </c>
      <c r="H13" s="80">
        <v>27</v>
      </c>
      <c r="I13" s="80">
        <v>7</v>
      </c>
      <c r="J13" s="81">
        <v>34</v>
      </c>
      <c r="K13" s="80">
        <v>18</v>
      </c>
      <c r="L13" s="80">
        <v>8</v>
      </c>
      <c r="M13" s="81">
        <v>26</v>
      </c>
      <c r="N13" s="80">
        <v>11</v>
      </c>
      <c r="O13" s="80">
        <v>6</v>
      </c>
      <c r="P13" s="81">
        <v>17</v>
      </c>
      <c r="Q13" s="80">
        <v>25</v>
      </c>
      <c r="R13" s="80">
        <v>10</v>
      </c>
      <c r="S13" s="81">
        <v>35</v>
      </c>
      <c r="T13" s="80">
        <v>3</v>
      </c>
      <c r="U13" s="80"/>
      <c r="V13" s="81">
        <v>3</v>
      </c>
      <c r="W13" s="80"/>
      <c r="X13" s="80"/>
      <c r="Y13" s="81"/>
      <c r="Z13" s="80"/>
      <c r="AA13" s="80"/>
      <c r="AB13" s="82"/>
    </row>
    <row r="14" spans="2:28" x14ac:dyDescent="0.2">
      <c r="B14" s="51"/>
      <c r="C14" s="110"/>
      <c r="D14" s="79" t="s">
        <v>429</v>
      </c>
      <c r="E14" s="80">
        <f t="shared" si="0"/>
        <v>645</v>
      </c>
      <c r="F14" s="80">
        <f t="shared" si="1"/>
        <v>362</v>
      </c>
      <c r="G14" s="81">
        <f t="shared" si="2"/>
        <v>1007</v>
      </c>
      <c r="H14" s="80">
        <v>124</v>
      </c>
      <c r="I14" s="80">
        <v>80</v>
      </c>
      <c r="J14" s="81">
        <v>204</v>
      </c>
      <c r="K14" s="80">
        <v>132</v>
      </c>
      <c r="L14" s="80">
        <v>80</v>
      </c>
      <c r="M14" s="81">
        <v>212</v>
      </c>
      <c r="N14" s="80">
        <v>155</v>
      </c>
      <c r="O14" s="80">
        <v>73</v>
      </c>
      <c r="P14" s="81">
        <v>228</v>
      </c>
      <c r="Q14" s="80">
        <v>231</v>
      </c>
      <c r="R14" s="80">
        <v>129</v>
      </c>
      <c r="S14" s="81">
        <v>360</v>
      </c>
      <c r="T14" s="80">
        <v>1</v>
      </c>
      <c r="U14" s="80"/>
      <c r="V14" s="81">
        <v>1</v>
      </c>
      <c r="W14" s="80"/>
      <c r="X14" s="80"/>
      <c r="Y14" s="81"/>
      <c r="Z14" s="80">
        <v>2</v>
      </c>
      <c r="AA14" s="80"/>
      <c r="AB14" s="82">
        <v>2</v>
      </c>
    </row>
    <row r="15" spans="2:28" x14ac:dyDescent="0.2">
      <c r="B15" s="51"/>
      <c r="C15" s="110"/>
      <c r="D15" s="79" t="s">
        <v>430</v>
      </c>
      <c r="E15" s="80">
        <f t="shared" si="0"/>
        <v>65</v>
      </c>
      <c r="F15" s="80">
        <f t="shared" si="1"/>
        <v>2</v>
      </c>
      <c r="G15" s="81">
        <f t="shared" si="2"/>
        <v>67</v>
      </c>
      <c r="H15" s="80">
        <v>20</v>
      </c>
      <c r="I15" s="80">
        <v>1</v>
      </c>
      <c r="J15" s="81">
        <v>21</v>
      </c>
      <c r="K15" s="80">
        <v>13</v>
      </c>
      <c r="L15" s="80">
        <v>1</v>
      </c>
      <c r="M15" s="81">
        <v>14</v>
      </c>
      <c r="N15" s="80">
        <v>14</v>
      </c>
      <c r="O15" s="80"/>
      <c r="P15" s="81">
        <v>14</v>
      </c>
      <c r="Q15" s="80">
        <v>18</v>
      </c>
      <c r="R15" s="80"/>
      <c r="S15" s="81">
        <v>18</v>
      </c>
      <c r="T15" s="80"/>
      <c r="U15" s="80"/>
      <c r="V15" s="81"/>
      <c r="W15" s="80"/>
      <c r="X15" s="80"/>
      <c r="Y15" s="81"/>
      <c r="Z15" s="80"/>
      <c r="AA15" s="80"/>
      <c r="AB15" s="82"/>
    </row>
    <row r="16" spans="2:28" x14ac:dyDescent="0.2">
      <c r="B16" s="51"/>
      <c r="C16" s="110"/>
      <c r="D16" s="79" t="s">
        <v>431</v>
      </c>
      <c r="E16" s="80">
        <f t="shared" si="0"/>
        <v>248</v>
      </c>
      <c r="F16" s="80">
        <f t="shared" si="1"/>
        <v>22</v>
      </c>
      <c r="G16" s="81">
        <f t="shared" si="2"/>
        <v>270</v>
      </c>
      <c r="H16" s="80">
        <v>38</v>
      </c>
      <c r="I16" s="80">
        <v>5</v>
      </c>
      <c r="J16" s="81">
        <v>43</v>
      </c>
      <c r="K16" s="80">
        <v>54</v>
      </c>
      <c r="L16" s="80">
        <v>5</v>
      </c>
      <c r="M16" s="81">
        <v>59</v>
      </c>
      <c r="N16" s="80">
        <v>46</v>
      </c>
      <c r="O16" s="80">
        <v>4</v>
      </c>
      <c r="P16" s="81">
        <v>50</v>
      </c>
      <c r="Q16" s="80">
        <v>109</v>
      </c>
      <c r="R16" s="80">
        <v>8</v>
      </c>
      <c r="S16" s="81">
        <v>117</v>
      </c>
      <c r="T16" s="80">
        <v>1</v>
      </c>
      <c r="U16" s="80"/>
      <c r="V16" s="81">
        <v>1</v>
      </c>
      <c r="W16" s="80"/>
      <c r="X16" s="80"/>
      <c r="Y16" s="81"/>
      <c r="Z16" s="80"/>
      <c r="AA16" s="80"/>
      <c r="AB16" s="82"/>
    </row>
    <row r="17" spans="2:28" x14ac:dyDescent="0.2">
      <c r="B17" s="51"/>
      <c r="C17" s="110"/>
      <c r="D17" s="79" t="s">
        <v>432</v>
      </c>
      <c r="E17" s="80">
        <f t="shared" si="0"/>
        <v>303</v>
      </c>
      <c r="F17" s="80">
        <f t="shared" si="1"/>
        <v>203</v>
      </c>
      <c r="G17" s="81">
        <f t="shared" si="2"/>
        <v>506</v>
      </c>
      <c r="H17" s="80">
        <v>72</v>
      </c>
      <c r="I17" s="80">
        <v>47</v>
      </c>
      <c r="J17" s="81">
        <v>119</v>
      </c>
      <c r="K17" s="80">
        <v>94</v>
      </c>
      <c r="L17" s="80">
        <v>41</v>
      </c>
      <c r="M17" s="81">
        <v>135</v>
      </c>
      <c r="N17" s="80">
        <v>48</v>
      </c>
      <c r="O17" s="80">
        <v>44</v>
      </c>
      <c r="P17" s="81">
        <v>92</v>
      </c>
      <c r="Q17" s="80">
        <v>89</v>
      </c>
      <c r="R17" s="80">
        <v>70</v>
      </c>
      <c r="S17" s="81">
        <v>159</v>
      </c>
      <c r="T17" s="80"/>
      <c r="U17" s="80">
        <v>1</v>
      </c>
      <c r="V17" s="81">
        <v>1</v>
      </c>
      <c r="W17" s="80"/>
      <c r="X17" s="80"/>
      <c r="Y17" s="81"/>
      <c r="Z17" s="80"/>
      <c r="AA17" s="80"/>
      <c r="AB17" s="82"/>
    </row>
    <row r="18" spans="2:28" x14ac:dyDescent="0.2">
      <c r="B18" s="51"/>
      <c r="C18" s="110"/>
      <c r="D18" s="79" t="s">
        <v>433</v>
      </c>
      <c r="E18" s="80">
        <f t="shared" si="0"/>
        <v>86</v>
      </c>
      <c r="F18" s="80">
        <f t="shared" si="1"/>
        <v>30</v>
      </c>
      <c r="G18" s="81">
        <f t="shared" si="2"/>
        <v>116</v>
      </c>
      <c r="H18" s="80">
        <v>19</v>
      </c>
      <c r="I18" s="80">
        <v>10</v>
      </c>
      <c r="J18" s="81">
        <v>29</v>
      </c>
      <c r="K18" s="80">
        <v>22</v>
      </c>
      <c r="L18" s="80">
        <v>8</v>
      </c>
      <c r="M18" s="81">
        <v>30</v>
      </c>
      <c r="N18" s="80">
        <v>15</v>
      </c>
      <c r="O18" s="80">
        <v>1</v>
      </c>
      <c r="P18" s="81">
        <v>16</v>
      </c>
      <c r="Q18" s="80">
        <v>29</v>
      </c>
      <c r="R18" s="80">
        <v>11</v>
      </c>
      <c r="S18" s="81">
        <v>40</v>
      </c>
      <c r="T18" s="80"/>
      <c r="U18" s="80"/>
      <c r="V18" s="81"/>
      <c r="W18" s="80"/>
      <c r="X18" s="80"/>
      <c r="Y18" s="81"/>
      <c r="Z18" s="80">
        <v>1</v>
      </c>
      <c r="AA18" s="80"/>
      <c r="AB18" s="82">
        <v>1</v>
      </c>
    </row>
    <row r="19" spans="2:28" x14ac:dyDescent="0.2">
      <c r="B19" s="51"/>
      <c r="C19" s="110"/>
      <c r="D19" s="79" t="s">
        <v>434</v>
      </c>
      <c r="E19" s="80">
        <f t="shared" si="0"/>
        <v>23</v>
      </c>
      <c r="F19" s="80">
        <f t="shared" si="1"/>
        <v>36</v>
      </c>
      <c r="G19" s="81">
        <f t="shared" si="2"/>
        <v>59</v>
      </c>
      <c r="H19" s="80"/>
      <c r="I19" s="80">
        <v>2</v>
      </c>
      <c r="J19" s="81">
        <v>2</v>
      </c>
      <c r="K19" s="80">
        <v>3</v>
      </c>
      <c r="L19" s="80">
        <v>7</v>
      </c>
      <c r="M19" s="81">
        <v>10</v>
      </c>
      <c r="N19" s="80">
        <v>3</v>
      </c>
      <c r="O19" s="80">
        <v>10</v>
      </c>
      <c r="P19" s="81">
        <v>13</v>
      </c>
      <c r="Q19" s="80">
        <v>17</v>
      </c>
      <c r="R19" s="80">
        <v>17</v>
      </c>
      <c r="S19" s="81">
        <v>34</v>
      </c>
      <c r="T19" s="80"/>
      <c r="U19" s="80"/>
      <c r="V19" s="81"/>
      <c r="W19" s="80"/>
      <c r="X19" s="80"/>
      <c r="Y19" s="81"/>
      <c r="Z19" s="80"/>
      <c r="AA19" s="80"/>
      <c r="AB19" s="82"/>
    </row>
    <row r="20" spans="2:28" x14ac:dyDescent="0.2">
      <c r="B20" s="51"/>
      <c r="C20" s="110"/>
      <c r="D20" s="79" t="s">
        <v>435</v>
      </c>
      <c r="E20" s="80">
        <f t="shared" si="0"/>
        <v>75</v>
      </c>
      <c r="F20" s="80">
        <f t="shared" si="1"/>
        <v>75</v>
      </c>
      <c r="G20" s="81">
        <f t="shared" si="2"/>
        <v>150</v>
      </c>
      <c r="H20" s="80">
        <v>24</v>
      </c>
      <c r="I20" s="80">
        <v>22</v>
      </c>
      <c r="J20" s="81">
        <v>46</v>
      </c>
      <c r="K20" s="80">
        <v>31</v>
      </c>
      <c r="L20" s="80">
        <v>24</v>
      </c>
      <c r="M20" s="81">
        <v>55</v>
      </c>
      <c r="N20" s="80">
        <v>7</v>
      </c>
      <c r="O20" s="80">
        <v>9</v>
      </c>
      <c r="P20" s="81">
        <v>16</v>
      </c>
      <c r="Q20" s="80">
        <v>11</v>
      </c>
      <c r="R20" s="80">
        <v>18</v>
      </c>
      <c r="S20" s="81">
        <v>29</v>
      </c>
      <c r="T20" s="80">
        <v>1</v>
      </c>
      <c r="U20" s="80"/>
      <c r="V20" s="81">
        <v>1</v>
      </c>
      <c r="W20" s="80"/>
      <c r="X20" s="80"/>
      <c r="Y20" s="81"/>
      <c r="Z20" s="80">
        <v>1</v>
      </c>
      <c r="AA20" s="80">
        <v>2</v>
      </c>
      <c r="AB20" s="82">
        <v>3</v>
      </c>
    </row>
    <row r="21" spans="2:28" x14ac:dyDescent="0.2">
      <c r="B21" s="51"/>
      <c r="C21" s="110"/>
      <c r="D21" s="79" t="s">
        <v>436</v>
      </c>
      <c r="E21" s="80">
        <f t="shared" si="0"/>
        <v>3</v>
      </c>
      <c r="F21" s="80">
        <f t="shared" si="1"/>
        <v>6</v>
      </c>
      <c r="G21" s="81">
        <f t="shared" si="2"/>
        <v>9</v>
      </c>
      <c r="H21" s="80">
        <v>2</v>
      </c>
      <c r="I21" s="80">
        <v>5</v>
      </c>
      <c r="J21" s="81">
        <v>7</v>
      </c>
      <c r="K21" s="80">
        <v>1</v>
      </c>
      <c r="L21" s="80">
        <v>1</v>
      </c>
      <c r="M21" s="81">
        <v>2</v>
      </c>
      <c r="N21" s="80"/>
      <c r="O21" s="80"/>
      <c r="P21" s="81"/>
      <c r="Q21" s="80"/>
      <c r="R21" s="80"/>
      <c r="S21" s="81"/>
      <c r="T21" s="80"/>
      <c r="U21" s="80"/>
      <c r="V21" s="81"/>
      <c r="W21" s="80"/>
      <c r="X21" s="80"/>
      <c r="Y21" s="81"/>
      <c r="Z21" s="80"/>
      <c r="AA21" s="80"/>
      <c r="AB21" s="82"/>
    </row>
    <row r="22" spans="2:28" x14ac:dyDescent="0.2">
      <c r="B22" s="51"/>
      <c r="C22" s="110"/>
      <c r="D22" s="79" t="s">
        <v>437</v>
      </c>
      <c r="E22" s="80">
        <f t="shared" si="0"/>
        <v>8</v>
      </c>
      <c r="F22" s="80">
        <f t="shared" si="1"/>
        <v>9</v>
      </c>
      <c r="G22" s="81">
        <f t="shared" si="2"/>
        <v>17</v>
      </c>
      <c r="H22" s="80">
        <v>2</v>
      </c>
      <c r="I22" s="80">
        <v>6</v>
      </c>
      <c r="J22" s="81">
        <v>8</v>
      </c>
      <c r="K22" s="80">
        <v>5</v>
      </c>
      <c r="L22" s="80">
        <v>3</v>
      </c>
      <c r="M22" s="81">
        <v>8</v>
      </c>
      <c r="N22" s="80">
        <v>1</v>
      </c>
      <c r="O22" s="80"/>
      <c r="P22" s="81">
        <v>1</v>
      </c>
      <c r="Q22" s="80"/>
      <c r="R22" s="80"/>
      <c r="S22" s="81"/>
      <c r="T22" s="80"/>
      <c r="U22" s="80"/>
      <c r="V22" s="81"/>
      <c r="W22" s="80"/>
      <c r="X22" s="80"/>
      <c r="Y22" s="81"/>
      <c r="Z22" s="80"/>
      <c r="AA22" s="80"/>
      <c r="AB22" s="82"/>
    </row>
    <row r="23" spans="2:28" x14ac:dyDescent="0.2">
      <c r="B23" s="51"/>
      <c r="C23" s="110"/>
      <c r="D23" s="79" t="s">
        <v>438</v>
      </c>
      <c r="E23" s="80">
        <f t="shared" si="0"/>
        <v>0</v>
      </c>
      <c r="F23" s="80">
        <f t="shared" si="1"/>
        <v>11</v>
      </c>
      <c r="G23" s="81">
        <f t="shared" si="2"/>
        <v>11</v>
      </c>
      <c r="H23" s="80"/>
      <c r="I23" s="80"/>
      <c r="J23" s="81"/>
      <c r="K23" s="80"/>
      <c r="L23" s="80">
        <v>8</v>
      </c>
      <c r="M23" s="81">
        <v>8</v>
      </c>
      <c r="N23" s="80"/>
      <c r="O23" s="80">
        <v>3</v>
      </c>
      <c r="P23" s="81">
        <v>3</v>
      </c>
      <c r="Q23" s="80"/>
      <c r="R23" s="80"/>
      <c r="S23" s="81"/>
      <c r="T23" s="80"/>
      <c r="U23" s="80"/>
      <c r="V23" s="81"/>
      <c r="W23" s="80"/>
      <c r="X23" s="80"/>
      <c r="Y23" s="81"/>
      <c r="Z23" s="80"/>
      <c r="AA23" s="80"/>
      <c r="AB23" s="82"/>
    </row>
    <row r="24" spans="2:28" x14ac:dyDescent="0.2">
      <c r="B24" s="51"/>
      <c r="C24" s="110"/>
      <c r="D24" s="79" t="s">
        <v>289</v>
      </c>
      <c r="E24" s="80">
        <f t="shared" si="0"/>
        <v>50</v>
      </c>
      <c r="F24" s="80">
        <f t="shared" si="1"/>
        <v>24</v>
      </c>
      <c r="G24" s="81">
        <f t="shared" si="2"/>
        <v>74</v>
      </c>
      <c r="H24" s="80">
        <v>10</v>
      </c>
      <c r="I24" s="80">
        <v>4</v>
      </c>
      <c r="J24" s="81">
        <v>14</v>
      </c>
      <c r="K24" s="80">
        <v>1</v>
      </c>
      <c r="L24" s="80">
        <v>3</v>
      </c>
      <c r="M24" s="81">
        <v>4</v>
      </c>
      <c r="N24" s="80">
        <v>1</v>
      </c>
      <c r="O24" s="80">
        <v>1</v>
      </c>
      <c r="P24" s="81">
        <v>2</v>
      </c>
      <c r="Q24" s="80">
        <v>4</v>
      </c>
      <c r="R24" s="80">
        <v>2</v>
      </c>
      <c r="S24" s="81">
        <v>6</v>
      </c>
      <c r="T24" s="80">
        <v>15</v>
      </c>
      <c r="U24" s="80">
        <v>2</v>
      </c>
      <c r="V24" s="81">
        <v>17</v>
      </c>
      <c r="W24" s="80">
        <v>19</v>
      </c>
      <c r="X24" s="80">
        <v>12</v>
      </c>
      <c r="Y24" s="81">
        <v>31</v>
      </c>
      <c r="Z24" s="80"/>
      <c r="AA24" s="80"/>
      <c r="AB24" s="82"/>
    </row>
    <row r="25" spans="2:28" x14ac:dyDescent="0.2">
      <c r="B25" s="53" t="s">
        <v>439</v>
      </c>
      <c r="C25" s="68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</row>
    <row r="26" spans="2:28" x14ac:dyDescent="0.2">
      <c r="B26" s="55" t="s">
        <v>38</v>
      </c>
      <c r="C26" s="56"/>
      <c r="D26" s="57"/>
      <c r="E26" s="58">
        <f t="shared" ref="E26:E66" si="3">H26+K26+N26+Q26+T26+W26+Z26</f>
        <v>968</v>
      </c>
      <c r="F26" s="58">
        <f t="shared" ref="F26:F66" si="4">I26+L26+O26+R26+U26+X26+AA26</f>
        <v>1138</v>
      </c>
      <c r="G26" s="58">
        <f t="shared" ref="G26:G66" si="5">SUM(E26:F26)</f>
        <v>2106</v>
      </c>
      <c r="H26" s="58">
        <v>247</v>
      </c>
      <c r="I26" s="58">
        <v>344</v>
      </c>
      <c r="J26" s="58">
        <v>591</v>
      </c>
      <c r="K26" s="58">
        <v>233</v>
      </c>
      <c r="L26" s="58">
        <v>286</v>
      </c>
      <c r="M26" s="58">
        <v>519</v>
      </c>
      <c r="N26" s="58">
        <v>173</v>
      </c>
      <c r="O26" s="58">
        <v>202</v>
      </c>
      <c r="P26" s="58">
        <v>375</v>
      </c>
      <c r="Q26" s="58">
        <v>303</v>
      </c>
      <c r="R26" s="58">
        <v>294</v>
      </c>
      <c r="S26" s="58">
        <v>597</v>
      </c>
      <c r="T26" s="58">
        <v>12</v>
      </c>
      <c r="U26" s="58">
        <v>12</v>
      </c>
      <c r="V26" s="58">
        <v>24</v>
      </c>
      <c r="W26" s="58"/>
      <c r="X26" s="58"/>
      <c r="Y26" s="58"/>
      <c r="Z26" s="58"/>
      <c r="AA26" s="58"/>
      <c r="AB26" s="58"/>
    </row>
    <row r="27" spans="2:28" x14ac:dyDescent="0.2">
      <c r="B27" s="59" t="s">
        <v>51</v>
      </c>
      <c r="C27" s="60"/>
      <c r="D27" s="61"/>
      <c r="E27" s="62">
        <f t="shared" si="3"/>
        <v>968</v>
      </c>
      <c r="F27" s="62">
        <f t="shared" si="4"/>
        <v>1138</v>
      </c>
      <c r="G27" s="62">
        <f t="shared" si="5"/>
        <v>2106</v>
      </c>
      <c r="H27" s="62">
        <v>247</v>
      </c>
      <c r="I27" s="62">
        <v>344</v>
      </c>
      <c r="J27" s="62">
        <v>591</v>
      </c>
      <c r="K27" s="62">
        <v>233</v>
      </c>
      <c r="L27" s="62">
        <v>286</v>
      </c>
      <c r="M27" s="62">
        <v>519</v>
      </c>
      <c r="N27" s="62">
        <v>173</v>
      </c>
      <c r="O27" s="62">
        <v>202</v>
      </c>
      <c r="P27" s="62">
        <v>375</v>
      </c>
      <c r="Q27" s="62">
        <v>303</v>
      </c>
      <c r="R27" s="62">
        <v>294</v>
      </c>
      <c r="S27" s="62">
        <v>597</v>
      </c>
      <c r="T27" s="62">
        <v>12</v>
      </c>
      <c r="U27" s="62">
        <v>12</v>
      </c>
      <c r="V27" s="62">
        <v>24</v>
      </c>
      <c r="W27" s="62"/>
      <c r="X27" s="62"/>
      <c r="Y27" s="62"/>
      <c r="Z27" s="62"/>
      <c r="AA27" s="62"/>
      <c r="AB27" s="62"/>
    </row>
    <row r="28" spans="2:28" x14ac:dyDescent="0.2">
      <c r="B28" s="63">
        <v>52.010100000000001</v>
      </c>
      <c r="C28" s="64" t="s">
        <v>55</v>
      </c>
      <c r="D28" s="65" t="s">
        <v>440</v>
      </c>
      <c r="E28" s="66">
        <f t="shared" si="3"/>
        <v>81</v>
      </c>
      <c r="F28" s="66">
        <f t="shared" si="4"/>
        <v>88</v>
      </c>
      <c r="G28" s="66">
        <f t="shared" si="5"/>
        <v>169</v>
      </c>
      <c r="H28" s="62">
        <v>27</v>
      </c>
      <c r="I28" s="62">
        <v>39</v>
      </c>
      <c r="J28" s="62">
        <v>66</v>
      </c>
      <c r="K28" s="62">
        <v>32</v>
      </c>
      <c r="L28" s="62">
        <v>21</v>
      </c>
      <c r="M28" s="62">
        <v>53</v>
      </c>
      <c r="N28" s="62">
        <v>14</v>
      </c>
      <c r="O28" s="62">
        <v>13</v>
      </c>
      <c r="P28" s="62">
        <v>27</v>
      </c>
      <c r="Q28" s="62">
        <v>7</v>
      </c>
      <c r="R28" s="62">
        <v>15</v>
      </c>
      <c r="S28" s="62">
        <v>22</v>
      </c>
      <c r="T28" s="62">
        <v>1</v>
      </c>
      <c r="U28" s="62"/>
      <c r="V28" s="62">
        <v>1</v>
      </c>
      <c r="W28" s="62"/>
      <c r="X28" s="62"/>
      <c r="Y28" s="62"/>
      <c r="Z28" s="62"/>
      <c r="AA28" s="62"/>
      <c r="AB28" s="62"/>
    </row>
    <row r="29" spans="2:28" x14ac:dyDescent="0.2">
      <c r="B29" s="63">
        <v>52.020400000000002</v>
      </c>
      <c r="C29" s="64" t="s">
        <v>311</v>
      </c>
      <c r="D29" s="65" t="s">
        <v>312</v>
      </c>
      <c r="E29" s="66">
        <f t="shared" si="3"/>
        <v>50</v>
      </c>
      <c r="F29" s="66">
        <f t="shared" si="4"/>
        <v>19</v>
      </c>
      <c r="G29" s="66">
        <f t="shared" si="5"/>
        <v>69</v>
      </c>
      <c r="H29" s="62">
        <v>5</v>
      </c>
      <c r="I29" s="62">
        <v>3</v>
      </c>
      <c r="J29" s="62">
        <v>8</v>
      </c>
      <c r="K29" s="62">
        <v>14</v>
      </c>
      <c r="L29" s="62">
        <v>5</v>
      </c>
      <c r="M29" s="62">
        <v>19</v>
      </c>
      <c r="N29" s="62">
        <v>7</v>
      </c>
      <c r="O29" s="62">
        <v>4</v>
      </c>
      <c r="P29" s="62">
        <v>11</v>
      </c>
      <c r="Q29" s="62">
        <v>24</v>
      </c>
      <c r="R29" s="62">
        <v>7</v>
      </c>
      <c r="S29" s="62">
        <v>31</v>
      </c>
      <c r="T29" s="62"/>
      <c r="U29" s="62"/>
      <c r="V29" s="62"/>
      <c r="W29" s="62"/>
      <c r="X29" s="62"/>
      <c r="Y29" s="62"/>
      <c r="Z29" s="62"/>
      <c r="AA29" s="62"/>
      <c r="AB29" s="62"/>
    </row>
    <row r="30" spans="2:28" x14ac:dyDescent="0.2">
      <c r="B30" s="63">
        <v>52.020499999999998</v>
      </c>
      <c r="C30" s="64" t="s">
        <v>57</v>
      </c>
      <c r="D30" s="65" t="s">
        <v>58</v>
      </c>
      <c r="E30" s="66">
        <f t="shared" si="3"/>
        <v>36</v>
      </c>
      <c r="F30" s="66">
        <f t="shared" si="4"/>
        <v>58</v>
      </c>
      <c r="G30" s="66">
        <f t="shared" si="5"/>
        <v>94</v>
      </c>
      <c r="H30" s="62">
        <v>12</v>
      </c>
      <c r="I30" s="62">
        <v>16</v>
      </c>
      <c r="J30" s="62">
        <v>28</v>
      </c>
      <c r="K30" s="62">
        <v>7</v>
      </c>
      <c r="L30" s="62">
        <v>16</v>
      </c>
      <c r="M30" s="62">
        <v>23</v>
      </c>
      <c r="N30" s="62">
        <v>5</v>
      </c>
      <c r="O30" s="62">
        <v>11</v>
      </c>
      <c r="P30" s="62">
        <v>16</v>
      </c>
      <c r="Q30" s="62">
        <v>12</v>
      </c>
      <c r="R30" s="62">
        <v>15</v>
      </c>
      <c r="S30" s="62">
        <v>27</v>
      </c>
      <c r="T30" s="62"/>
      <c r="U30" s="62"/>
      <c r="V30" s="62"/>
      <c r="W30" s="62"/>
      <c r="X30" s="62"/>
      <c r="Y30" s="62"/>
      <c r="Z30" s="62"/>
      <c r="AA30" s="62"/>
      <c r="AB30" s="62"/>
    </row>
    <row r="31" spans="2:28" x14ac:dyDescent="0.2">
      <c r="B31" s="63">
        <v>52.030099999999997</v>
      </c>
      <c r="C31" s="64" t="s">
        <v>59</v>
      </c>
      <c r="D31" s="65" t="s">
        <v>60</v>
      </c>
      <c r="E31" s="66">
        <f t="shared" si="3"/>
        <v>294</v>
      </c>
      <c r="F31" s="66">
        <f t="shared" si="4"/>
        <v>414</v>
      </c>
      <c r="G31" s="66">
        <f t="shared" si="5"/>
        <v>708</v>
      </c>
      <c r="H31" s="62">
        <v>83</v>
      </c>
      <c r="I31" s="62">
        <v>104</v>
      </c>
      <c r="J31" s="62">
        <v>187</v>
      </c>
      <c r="K31" s="62">
        <v>77</v>
      </c>
      <c r="L31" s="62">
        <v>106</v>
      </c>
      <c r="M31" s="62">
        <v>183</v>
      </c>
      <c r="N31" s="62">
        <v>44</v>
      </c>
      <c r="O31" s="62">
        <v>78</v>
      </c>
      <c r="P31" s="62">
        <v>122</v>
      </c>
      <c r="Q31" s="62">
        <v>83</v>
      </c>
      <c r="R31" s="62">
        <v>118</v>
      </c>
      <c r="S31" s="62">
        <v>201</v>
      </c>
      <c r="T31" s="62">
        <v>7</v>
      </c>
      <c r="U31" s="62">
        <v>8</v>
      </c>
      <c r="V31" s="62">
        <v>15</v>
      </c>
      <c r="W31" s="62"/>
      <c r="X31" s="62"/>
      <c r="Y31" s="62"/>
      <c r="Z31" s="62"/>
      <c r="AA31" s="62"/>
      <c r="AB31" s="62"/>
    </row>
    <row r="32" spans="2:28" x14ac:dyDescent="0.2">
      <c r="B32" s="63">
        <v>52.040199999999999</v>
      </c>
      <c r="C32" s="64" t="s">
        <v>61</v>
      </c>
      <c r="D32" s="65" t="s">
        <v>62</v>
      </c>
      <c r="E32" s="66">
        <f t="shared" si="3"/>
        <v>2</v>
      </c>
      <c r="F32" s="66">
        <f t="shared" si="4"/>
        <v>0</v>
      </c>
      <c r="G32" s="66">
        <f t="shared" si="5"/>
        <v>2</v>
      </c>
      <c r="H32" s="62"/>
      <c r="I32" s="62"/>
      <c r="J32" s="62"/>
      <c r="K32" s="62"/>
      <c r="L32" s="62"/>
      <c r="M32" s="62"/>
      <c r="N32" s="62"/>
      <c r="O32" s="62"/>
      <c r="P32" s="62"/>
      <c r="Q32" s="62">
        <v>2</v>
      </c>
      <c r="R32" s="62"/>
      <c r="S32" s="62">
        <v>2</v>
      </c>
      <c r="T32" s="62"/>
      <c r="U32" s="62"/>
      <c r="V32" s="62"/>
      <c r="W32" s="62"/>
      <c r="X32" s="62"/>
      <c r="Y32" s="62"/>
      <c r="Z32" s="62"/>
      <c r="AA32" s="62"/>
      <c r="AB32" s="62"/>
    </row>
    <row r="33" spans="2:28" x14ac:dyDescent="0.2">
      <c r="B33" s="63">
        <v>52.060099999999998</v>
      </c>
      <c r="C33" s="64" t="s">
        <v>63</v>
      </c>
      <c r="D33" s="65" t="s">
        <v>441</v>
      </c>
      <c r="E33" s="66">
        <f t="shared" si="3"/>
        <v>23</v>
      </c>
      <c r="F33" s="66">
        <f t="shared" si="4"/>
        <v>33</v>
      </c>
      <c r="G33" s="66">
        <f t="shared" si="5"/>
        <v>56</v>
      </c>
      <c r="H33" s="62">
        <v>7</v>
      </c>
      <c r="I33" s="62">
        <v>11</v>
      </c>
      <c r="J33" s="62">
        <v>18</v>
      </c>
      <c r="K33" s="62">
        <v>6</v>
      </c>
      <c r="L33" s="62">
        <v>12</v>
      </c>
      <c r="M33" s="62">
        <v>18</v>
      </c>
      <c r="N33" s="62">
        <v>6</v>
      </c>
      <c r="O33" s="62">
        <v>4</v>
      </c>
      <c r="P33" s="62">
        <v>10</v>
      </c>
      <c r="Q33" s="62">
        <v>4</v>
      </c>
      <c r="R33" s="62">
        <v>6</v>
      </c>
      <c r="S33" s="62">
        <v>10</v>
      </c>
      <c r="T33" s="62"/>
      <c r="U33" s="62"/>
      <c r="V33" s="62"/>
      <c r="W33" s="62"/>
      <c r="X33" s="62"/>
      <c r="Y33" s="62"/>
      <c r="Z33" s="62"/>
      <c r="AA33" s="62"/>
      <c r="AB33" s="62"/>
    </row>
    <row r="34" spans="2:28" x14ac:dyDescent="0.2">
      <c r="B34" s="63">
        <v>52.080100000000002</v>
      </c>
      <c r="C34" s="64" t="s">
        <v>65</v>
      </c>
      <c r="D34" s="65" t="s">
        <v>66</v>
      </c>
      <c r="E34" s="66">
        <f t="shared" si="3"/>
        <v>84</v>
      </c>
      <c r="F34" s="66">
        <f t="shared" si="4"/>
        <v>191</v>
      </c>
      <c r="G34" s="66">
        <f t="shared" si="5"/>
        <v>275</v>
      </c>
      <c r="H34" s="62">
        <v>22</v>
      </c>
      <c r="I34" s="62">
        <v>65</v>
      </c>
      <c r="J34" s="62">
        <v>87</v>
      </c>
      <c r="K34" s="62">
        <v>14</v>
      </c>
      <c r="L34" s="62">
        <v>46</v>
      </c>
      <c r="M34" s="62">
        <v>60</v>
      </c>
      <c r="N34" s="62">
        <v>15</v>
      </c>
      <c r="O34" s="62">
        <v>35</v>
      </c>
      <c r="P34" s="62">
        <v>50</v>
      </c>
      <c r="Q34" s="62">
        <v>33</v>
      </c>
      <c r="R34" s="62">
        <v>43</v>
      </c>
      <c r="S34" s="62">
        <v>76</v>
      </c>
      <c r="T34" s="62"/>
      <c r="U34" s="62">
        <v>2</v>
      </c>
      <c r="V34" s="62">
        <v>2</v>
      </c>
      <c r="W34" s="62"/>
      <c r="X34" s="62"/>
      <c r="Y34" s="62"/>
      <c r="Z34" s="62"/>
      <c r="AA34" s="62"/>
      <c r="AB34" s="62"/>
    </row>
    <row r="35" spans="2:28" x14ac:dyDescent="0.2">
      <c r="B35" s="67">
        <v>52.100099999999998</v>
      </c>
      <c r="C35" s="64" t="s">
        <v>67</v>
      </c>
      <c r="D35" s="65" t="s">
        <v>68</v>
      </c>
      <c r="E35" s="66">
        <f t="shared" si="3"/>
        <v>129</v>
      </c>
      <c r="F35" s="66">
        <f t="shared" si="4"/>
        <v>47</v>
      </c>
      <c r="G35" s="66">
        <f t="shared" si="5"/>
        <v>176</v>
      </c>
      <c r="H35" s="62">
        <v>31</v>
      </c>
      <c r="I35" s="62">
        <v>19</v>
      </c>
      <c r="J35" s="62">
        <v>50</v>
      </c>
      <c r="K35" s="62">
        <v>32</v>
      </c>
      <c r="L35" s="62">
        <v>10</v>
      </c>
      <c r="M35" s="62">
        <v>42</v>
      </c>
      <c r="N35" s="62">
        <v>23</v>
      </c>
      <c r="O35" s="62">
        <v>4</v>
      </c>
      <c r="P35" s="62">
        <v>27</v>
      </c>
      <c r="Q35" s="62">
        <v>43</v>
      </c>
      <c r="R35" s="62">
        <v>14</v>
      </c>
      <c r="S35" s="62">
        <v>57</v>
      </c>
      <c r="T35" s="62"/>
      <c r="U35" s="62"/>
      <c r="V35" s="62"/>
      <c r="W35" s="62"/>
      <c r="X35" s="62"/>
      <c r="Y35" s="62"/>
      <c r="Z35" s="62"/>
      <c r="AA35" s="62"/>
      <c r="AB35" s="62"/>
    </row>
    <row r="36" spans="2:28" x14ac:dyDescent="0.2">
      <c r="B36" s="68"/>
      <c r="C36" s="64" t="s">
        <v>356</v>
      </c>
      <c r="D36" s="65" t="s">
        <v>357</v>
      </c>
      <c r="E36" s="66">
        <f t="shared" si="3"/>
        <v>0</v>
      </c>
      <c r="F36" s="66">
        <f t="shared" si="4"/>
        <v>1</v>
      </c>
      <c r="G36" s="66">
        <f t="shared" si="5"/>
        <v>1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>
        <v>1</v>
      </c>
      <c r="S36" s="62">
        <v>1</v>
      </c>
      <c r="T36" s="62"/>
      <c r="U36" s="62"/>
      <c r="V36" s="62"/>
      <c r="W36" s="62"/>
      <c r="X36" s="62"/>
      <c r="Y36" s="62"/>
      <c r="Z36" s="62"/>
      <c r="AA36" s="62"/>
      <c r="AB36" s="62"/>
    </row>
    <row r="37" spans="2:28" x14ac:dyDescent="0.2">
      <c r="B37" s="63">
        <v>52.120100000000001</v>
      </c>
      <c r="C37" s="64" t="s">
        <v>69</v>
      </c>
      <c r="D37" s="65" t="s">
        <v>70</v>
      </c>
      <c r="E37" s="66">
        <f t="shared" si="3"/>
        <v>21</v>
      </c>
      <c r="F37" s="66">
        <f t="shared" si="4"/>
        <v>119</v>
      </c>
      <c r="G37" s="66">
        <f t="shared" si="5"/>
        <v>140</v>
      </c>
      <c r="H37" s="62">
        <v>5</v>
      </c>
      <c r="I37" s="62">
        <v>42</v>
      </c>
      <c r="J37" s="62">
        <v>47</v>
      </c>
      <c r="K37" s="62">
        <v>5</v>
      </c>
      <c r="L37" s="62">
        <v>30</v>
      </c>
      <c r="M37" s="62">
        <v>35</v>
      </c>
      <c r="N37" s="62">
        <v>5</v>
      </c>
      <c r="O37" s="62">
        <v>20</v>
      </c>
      <c r="P37" s="62">
        <v>25</v>
      </c>
      <c r="Q37" s="62">
        <v>4</v>
      </c>
      <c r="R37" s="62">
        <v>27</v>
      </c>
      <c r="S37" s="62">
        <v>31</v>
      </c>
      <c r="T37" s="62">
        <v>2</v>
      </c>
      <c r="U37" s="62"/>
      <c r="V37" s="62">
        <v>2</v>
      </c>
      <c r="W37" s="62"/>
      <c r="X37" s="62"/>
      <c r="Y37" s="62"/>
      <c r="Z37" s="62"/>
      <c r="AA37" s="62"/>
      <c r="AB37" s="62"/>
    </row>
    <row r="38" spans="2:28" x14ac:dyDescent="0.2">
      <c r="B38" s="63">
        <v>52.130200000000002</v>
      </c>
      <c r="C38" s="64" t="s">
        <v>313</v>
      </c>
      <c r="D38" s="65" t="s">
        <v>314</v>
      </c>
      <c r="E38" s="66">
        <f t="shared" si="3"/>
        <v>16</v>
      </c>
      <c r="F38" s="66">
        <f t="shared" si="4"/>
        <v>16</v>
      </c>
      <c r="G38" s="66">
        <f t="shared" si="5"/>
        <v>32</v>
      </c>
      <c r="H38" s="62">
        <v>5</v>
      </c>
      <c r="I38" s="62">
        <v>6</v>
      </c>
      <c r="J38" s="62">
        <v>11</v>
      </c>
      <c r="K38" s="62">
        <v>3</v>
      </c>
      <c r="L38" s="62">
        <v>3</v>
      </c>
      <c r="M38" s="62">
        <v>6</v>
      </c>
      <c r="N38" s="62">
        <v>3</v>
      </c>
      <c r="O38" s="62">
        <v>3</v>
      </c>
      <c r="P38" s="62">
        <v>6</v>
      </c>
      <c r="Q38" s="62">
        <v>5</v>
      </c>
      <c r="R38" s="62">
        <v>2</v>
      </c>
      <c r="S38" s="62">
        <v>7</v>
      </c>
      <c r="T38" s="62"/>
      <c r="U38" s="62">
        <v>2</v>
      </c>
      <c r="V38" s="62">
        <v>2</v>
      </c>
      <c r="W38" s="62"/>
      <c r="X38" s="62"/>
      <c r="Y38" s="62"/>
      <c r="Z38" s="62"/>
      <c r="AA38" s="62"/>
      <c r="AB38" s="62"/>
    </row>
    <row r="39" spans="2:28" x14ac:dyDescent="0.2">
      <c r="B39" s="67">
        <v>52.140099999999997</v>
      </c>
      <c r="C39" s="64" t="s">
        <v>73</v>
      </c>
      <c r="D39" s="65" t="s">
        <v>74</v>
      </c>
      <c r="E39" s="66">
        <f t="shared" si="3"/>
        <v>231</v>
      </c>
      <c r="F39" s="66">
        <f t="shared" si="4"/>
        <v>149</v>
      </c>
      <c r="G39" s="66">
        <f t="shared" si="5"/>
        <v>380</v>
      </c>
      <c r="H39" s="62">
        <v>50</v>
      </c>
      <c r="I39" s="62">
        <v>38</v>
      </c>
      <c r="J39" s="62">
        <v>88</v>
      </c>
      <c r="K39" s="62">
        <v>42</v>
      </c>
      <c r="L39" s="62">
        <v>36</v>
      </c>
      <c r="M39" s="62">
        <v>78</v>
      </c>
      <c r="N39" s="62">
        <v>51</v>
      </c>
      <c r="O39" s="62">
        <v>30</v>
      </c>
      <c r="P39" s="62">
        <v>81</v>
      </c>
      <c r="Q39" s="62">
        <v>86</v>
      </c>
      <c r="R39" s="62">
        <v>45</v>
      </c>
      <c r="S39" s="62">
        <v>131</v>
      </c>
      <c r="T39" s="62">
        <v>2</v>
      </c>
      <c r="U39" s="62"/>
      <c r="V39" s="62">
        <v>2</v>
      </c>
      <c r="W39" s="62"/>
      <c r="X39" s="62"/>
      <c r="Y39" s="62"/>
      <c r="Z39" s="62"/>
      <c r="AA39" s="62"/>
      <c r="AB39" s="62"/>
    </row>
    <row r="40" spans="2:28" x14ac:dyDescent="0.2">
      <c r="B40" s="68"/>
      <c r="C40" s="64" t="s">
        <v>361</v>
      </c>
      <c r="D40" s="65" t="s">
        <v>362</v>
      </c>
      <c r="E40" s="66">
        <f t="shared" si="3"/>
        <v>1</v>
      </c>
      <c r="F40" s="66">
        <f t="shared" si="4"/>
        <v>3</v>
      </c>
      <c r="G40" s="66">
        <f t="shared" si="5"/>
        <v>4</v>
      </c>
      <c r="H40" s="62"/>
      <c r="I40" s="62">
        <v>1</v>
      </c>
      <c r="J40" s="62">
        <v>1</v>
      </c>
      <c r="K40" s="62">
        <v>1</v>
      </c>
      <c r="L40" s="62">
        <v>1</v>
      </c>
      <c r="M40" s="62">
        <v>2</v>
      </c>
      <c r="N40" s="62"/>
      <c r="O40" s="62"/>
      <c r="P40" s="62"/>
      <c r="Q40" s="62"/>
      <c r="R40" s="62">
        <v>1</v>
      </c>
      <c r="S40" s="62">
        <v>1</v>
      </c>
      <c r="T40" s="62"/>
      <c r="U40" s="62"/>
      <c r="V40" s="62"/>
      <c r="W40" s="62"/>
      <c r="X40" s="62"/>
      <c r="Y40" s="62"/>
      <c r="Z40" s="62"/>
      <c r="AA40" s="62"/>
      <c r="AB40" s="62"/>
    </row>
    <row r="41" spans="2:28" x14ac:dyDescent="0.2">
      <c r="B41" s="53" t="s">
        <v>442</v>
      </c>
      <c r="C41" s="68"/>
      <c r="D41" s="69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</row>
    <row r="42" spans="2:28" x14ac:dyDescent="0.2">
      <c r="B42" s="55" t="s">
        <v>38</v>
      </c>
      <c r="C42" s="56"/>
      <c r="D42" s="57"/>
      <c r="E42" s="58">
        <f t="shared" si="3"/>
        <v>210</v>
      </c>
      <c r="F42" s="58">
        <f t="shared" si="4"/>
        <v>122</v>
      </c>
      <c r="G42" s="58">
        <f t="shared" si="5"/>
        <v>332</v>
      </c>
      <c r="H42" s="58">
        <v>43</v>
      </c>
      <c r="I42" s="58">
        <v>35</v>
      </c>
      <c r="J42" s="58">
        <v>78</v>
      </c>
      <c r="K42" s="58">
        <v>58</v>
      </c>
      <c r="L42" s="58">
        <v>34</v>
      </c>
      <c r="M42" s="58">
        <v>92</v>
      </c>
      <c r="N42" s="58">
        <v>47</v>
      </c>
      <c r="O42" s="58">
        <v>15</v>
      </c>
      <c r="P42" s="58">
        <v>62</v>
      </c>
      <c r="Q42" s="58">
        <v>62</v>
      </c>
      <c r="R42" s="58">
        <v>38</v>
      </c>
      <c r="S42" s="58">
        <v>100</v>
      </c>
      <c r="T42" s="58"/>
      <c r="U42" s="58"/>
      <c r="V42" s="58"/>
      <c r="W42" s="58"/>
      <c r="X42" s="58"/>
      <c r="Y42" s="58"/>
      <c r="Z42" s="58"/>
      <c r="AA42" s="58"/>
      <c r="AB42" s="58"/>
    </row>
    <row r="43" spans="2:28" x14ac:dyDescent="0.2">
      <c r="B43" s="59" t="s">
        <v>51</v>
      </c>
      <c r="C43" s="60"/>
      <c r="D43" s="61"/>
      <c r="E43" s="62">
        <f t="shared" si="3"/>
        <v>210</v>
      </c>
      <c r="F43" s="62">
        <f t="shared" si="4"/>
        <v>122</v>
      </c>
      <c r="G43" s="62">
        <f t="shared" si="5"/>
        <v>332</v>
      </c>
      <c r="H43" s="62">
        <v>43</v>
      </c>
      <c r="I43" s="62">
        <v>35</v>
      </c>
      <c r="J43" s="62">
        <v>78</v>
      </c>
      <c r="K43" s="62">
        <v>58</v>
      </c>
      <c r="L43" s="62">
        <v>34</v>
      </c>
      <c r="M43" s="62">
        <v>92</v>
      </c>
      <c r="N43" s="62">
        <v>47</v>
      </c>
      <c r="O43" s="62">
        <v>15</v>
      </c>
      <c r="P43" s="62">
        <v>62</v>
      </c>
      <c r="Q43" s="62">
        <v>62</v>
      </c>
      <c r="R43" s="62">
        <v>38</v>
      </c>
      <c r="S43" s="62">
        <v>100</v>
      </c>
      <c r="T43" s="62"/>
      <c r="U43" s="62"/>
      <c r="V43" s="62"/>
      <c r="W43" s="62"/>
      <c r="X43" s="62"/>
      <c r="Y43" s="62"/>
      <c r="Z43" s="62"/>
      <c r="AA43" s="62"/>
      <c r="AB43" s="62"/>
    </row>
    <row r="44" spans="2:28" x14ac:dyDescent="0.2">
      <c r="B44" s="63">
        <v>4.0400999999999998</v>
      </c>
      <c r="C44" s="64" t="s">
        <v>76</v>
      </c>
      <c r="D44" s="65" t="s">
        <v>443</v>
      </c>
      <c r="E44" s="66">
        <f t="shared" si="3"/>
        <v>210</v>
      </c>
      <c r="F44" s="66">
        <f t="shared" si="4"/>
        <v>122</v>
      </c>
      <c r="G44" s="66">
        <f t="shared" si="5"/>
        <v>332</v>
      </c>
      <c r="H44" s="62">
        <v>43</v>
      </c>
      <c r="I44" s="62">
        <v>35</v>
      </c>
      <c r="J44" s="62">
        <v>78</v>
      </c>
      <c r="K44" s="62">
        <v>58</v>
      </c>
      <c r="L44" s="62">
        <v>34</v>
      </c>
      <c r="M44" s="62">
        <v>92</v>
      </c>
      <c r="N44" s="62">
        <v>47</v>
      </c>
      <c r="O44" s="62">
        <v>15</v>
      </c>
      <c r="P44" s="62">
        <v>62</v>
      </c>
      <c r="Q44" s="62">
        <v>62</v>
      </c>
      <c r="R44" s="62">
        <v>38</v>
      </c>
      <c r="S44" s="62">
        <v>100</v>
      </c>
      <c r="T44" s="62"/>
      <c r="U44" s="62"/>
      <c r="V44" s="62"/>
      <c r="W44" s="62"/>
      <c r="X44" s="62"/>
      <c r="Y44" s="62"/>
      <c r="Z44" s="62"/>
      <c r="AA44" s="62"/>
      <c r="AB44" s="62"/>
    </row>
    <row r="45" spans="2:28" x14ac:dyDescent="0.2">
      <c r="B45" s="53" t="s">
        <v>444</v>
      </c>
      <c r="C45" s="68"/>
      <c r="D45" s="69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</row>
    <row r="46" spans="2:28" x14ac:dyDescent="0.2">
      <c r="B46" s="55" t="s">
        <v>38</v>
      </c>
      <c r="C46" s="56"/>
      <c r="D46" s="57"/>
      <c r="E46" s="58">
        <f t="shared" si="3"/>
        <v>1615</v>
      </c>
      <c r="F46" s="58">
        <f t="shared" si="4"/>
        <v>955</v>
      </c>
      <c r="G46" s="58">
        <f t="shared" si="5"/>
        <v>2570</v>
      </c>
      <c r="H46" s="58">
        <v>401</v>
      </c>
      <c r="I46" s="58">
        <v>246</v>
      </c>
      <c r="J46" s="58">
        <v>647</v>
      </c>
      <c r="K46" s="58">
        <v>414</v>
      </c>
      <c r="L46" s="58">
        <v>238</v>
      </c>
      <c r="M46" s="58">
        <v>652</v>
      </c>
      <c r="N46" s="58">
        <v>300</v>
      </c>
      <c r="O46" s="58">
        <v>168</v>
      </c>
      <c r="P46" s="58">
        <v>468</v>
      </c>
      <c r="Q46" s="58">
        <v>482</v>
      </c>
      <c r="R46" s="58">
        <v>297</v>
      </c>
      <c r="S46" s="58">
        <v>779</v>
      </c>
      <c r="T46" s="58">
        <v>10</v>
      </c>
      <c r="U46" s="58">
        <v>2</v>
      </c>
      <c r="V46" s="58">
        <v>12</v>
      </c>
      <c r="W46" s="58"/>
      <c r="X46" s="58"/>
      <c r="Y46" s="58"/>
      <c r="Z46" s="58">
        <v>8</v>
      </c>
      <c r="AA46" s="58">
        <v>4</v>
      </c>
      <c r="AB46" s="58">
        <v>12</v>
      </c>
    </row>
    <row r="47" spans="2:28" x14ac:dyDescent="0.2">
      <c r="B47" s="59" t="s">
        <v>51</v>
      </c>
      <c r="C47" s="60"/>
      <c r="D47" s="61"/>
      <c r="E47" s="62">
        <f t="shared" si="3"/>
        <v>895</v>
      </c>
      <c r="F47" s="62">
        <f t="shared" si="4"/>
        <v>518</v>
      </c>
      <c r="G47" s="62">
        <f t="shared" si="5"/>
        <v>1413</v>
      </c>
      <c r="H47" s="62">
        <v>253</v>
      </c>
      <c r="I47" s="62">
        <v>144</v>
      </c>
      <c r="J47" s="62">
        <v>397</v>
      </c>
      <c r="K47" s="62">
        <v>251</v>
      </c>
      <c r="L47" s="62">
        <v>134</v>
      </c>
      <c r="M47" s="62">
        <v>385</v>
      </c>
      <c r="N47" s="62">
        <v>138</v>
      </c>
      <c r="O47" s="62">
        <v>86</v>
      </c>
      <c r="P47" s="62">
        <v>224</v>
      </c>
      <c r="Q47" s="62">
        <v>240</v>
      </c>
      <c r="R47" s="62">
        <v>150</v>
      </c>
      <c r="S47" s="62">
        <v>390</v>
      </c>
      <c r="T47" s="62">
        <v>8</v>
      </c>
      <c r="U47" s="62">
        <v>2</v>
      </c>
      <c r="V47" s="62">
        <v>10</v>
      </c>
      <c r="W47" s="62"/>
      <c r="X47" s="62"/>
      <c r="Y47" s="62"/>
      <c r="Z47" s="62">
        <v>5</v>
      </c>
      <c r="AA47" s="62">
        <v>2</v>
      </c>
      <c r="AB47" s="62">
        <v>7</v>
      </c>
    </row>
    <row r="48" spans="2:28" x14ac:dyDescent="0.2">
      <c r="B48" s="63">
        <v>3.0104000000000002</v>
      </c>
      <c r="C48" s="64" t="s">
        <v>79</v>
      </c>
      <c r="D48" s="65" t="s">
        <v>80</v>
      </c>
      <c r="E48" s="66">
        <f t="shared" si="3"/>
        <v>213</v>
      </c>
      <c r="F48" s="66">
        <f t="shared" si="4"/>
        <v>87</v>
      </c>
      <c r="G48" s="66">
        <f t="shared" si="5"/>
        <v>300</v>
      </c>
      <c r="H48" s="62">
        <v>55</v>
      </c>
      <c r="I48" s="62">
        <v>29</v>
      </c>
      <c r="J48" s="62">
        <v>84</v>
      </c>
      <c r="K48" s="62">
        <v>76</v>
      </c>
      <c r="L48" s="62">
        <v>20</v>
      </c>
      <c r="M48" s="62">
        <v>96</v>
      </c>
      <c r="N48" s="62">
        <v>32</v>
      </c>
      <c r="O48" s="62">
        <v>12</v>
      </c>
      <c r="P48" s="62">
        <v>44</v>
      </c>
      <c r="Q48" s="62">
        <v>48</v>
      </c>
      <c r="R48" s="62">
        <v>26</v>
      </c>
      <c r="S48" s="62">
        <v>74</v>
      </c>
      <c r="T48" s="62"/>
      <c r="U48" s="62"/>
      <c r="V48" s="62"/>
      <c r="W48" s="62"/>
      <c r="X48" s="62"/>
      <c r="Y48" s="62"/>
      <c r="Z48" s="62">
        <v>2</v>
      </c>
      <c r="AA48" s="62"/>
      <c r="AB48" s="62">
        <v>2</v>
      </c>
    </row>
    <row r="49" spans="2:28" x14ac:dyDescent="0.2">
      <c r="B49" s="63">
        <v>11.0701</v>
      </c>
      <c r="C49" s="64" t="s">
        <v>81</v>
      </c>
      <c r="D49" s="65" t="s">
        <v>82</v>
      </c>
      <c r="E49" s="66">
        <f t="shared" si="3"/>
        <v>31</v>
      </c>
      <c r="F49" s="66">
        <f t="shared" si="4"/>
        <v>121</v>
      </c>
      <c r="G49" s="66">
        <f t="shared" si="5"/>
        <v>152</v>
      </c>
      <c r="H49" s="62">
        <v>8</v>
      </c>
      <c r="I49" s="62">
        <v>36</v>
      </c>
      <c r="J49" s="62">
        <v>44</v>
      </c>
      <c r="K49" s="62">
        <v>11</v>
      </c>
      <c r="L49" s="62">
        <v>30</v>
      </c>
      <c r="M49" s="62">
        <v>41</v>
      </c>
      <c r="N49" s="62">
        <v>5</v>
      </c>
      <c r="O49" s="62">
        <v>20</v>
      </c>
      <c r="P49" s="62">
        <v>25</v>
      </c>
      <c r="Q49" s="62">
        <v>5</v>
      </c>
      <c r="R49" s="62">
        <v>32</v>
      </c>
      <c r="S49" s="62">
        <v>37</v>
      </c>
      <c r="T49" s="62">
        <v>1</v>
      </c>
      <c r="U49" s="62">
        <v>2</v>
      </c>
      <c r="V49" s="62">
        <v>3</v>
      </c>
      <c r="W49" s="62"/>
      <c r="X49" s="62"/>
      <c r="Y49" s="62"/>
      <c r="Z49" s="62">
        <v>1</v>
      </c>
      <c r="AA49" s="62">
        <v>1</v>
      </c>
      <c r="AB49" s="62">
        <v>2</v>
      </c>
    </row>
    <row r="50" spans="2:28" x14ac:dyDescent="0.2">
      <c r="B50" s="63">
        <v>30.180099999999999</v>
      </c>
      <c r="C50" s="64" t="s">
        <v>95</v>
      </c>
      <c r="D50" s="65" t="s">
        <v>96</v>
      </c>
      <c r="E50" s="66">
        <f t="shared" si="3"/>
        <v>189</v>
      </c>
      <c r="F50" s="66">
        <f t="shared" si="4"/>
        <v>81</v>
      </c>
      <c r="G50" s="66">
        <f t="shared" si="5"/>
        <v>270</v>
      </c>
      <c r="H50" s="62">
        <v>51</v>
      </c>
      <c r="I50" s="62">
        <v>24</v>
      </c>
      <c r="J50" s="62">
        <v>75</v>
      </c>
      <c r="K50" s="62">
        <v>36</v>
      </c>
      <c r="L50" s="62">
        <v>14</v>
      </c>
      <c r="M50" s="62">
        <v>50</v>
      </c>
      <c r="N50" s="62">
        <v>32</v>
      </c>
      <c r="O50" s="62">
        <v>18</v>
      </c>
      <c r="P50" s="62">
        <v>50</v>
      </c>
      <c r="Q50" s="62">
        <v>68</v>
      </c>
      <c r="R50" s="62">
        <v>25</v>
      </c>
      <c r="S50" s="62">
        <v>93</v>
      </c>
      <c r="T50" s="62">
        <v>1</v>
      </c>
      <c r="U50" s="62"/>
      <c r="V50" s="62">
        <v>1</v>
      </c>
      <c r="W50" s="62"/>
      <c r="X50" s="62"/>
      <c r="Y50" s="62"/>
      <c r="Z50" s="62">
        <v>1</v>
      </c>
      <c r="AA50" s="62"/>
      <c r="AB50" s="62">
        <v>1</v>
      </c>
    </row>
    <row r="51" spans="2:28" x14ac:dyDescent="0.2">
      <c r="B51" s="63">
        <v>40.0501</v>
      </c>
      <c r="C51" s="64" t="s">
        <v>99</v>
      </c>
      <c r="D51" s="65" t="s">
        <v>100</v>
      </c>
      <c r="E51" s="66">
        <f t="shared" si="3"/>
        <v>206</v>
      </c>
      <c r="F51" s="66">
        <f t="shared" si="4"/>
        <v>114</v>
      </c>
      <c r="G51" s="66">
        <f t="shared" si="5"/>
        <v>320</v>
      </c>
      <c r="H51" s="62">
        <v>40</v>
      </c>
      <c r="I51" s="62">
        <v>17</v>
      </c>
      <c r="J51" s="62">
        <v>57</v>
      </c>
      <c r="K51" s="62">
        <v>48</v>
      </c>
      <c r="L51" s="62">
        <v>29</v>
      </c>
      <c r="M51" s="62">
        <v>77</v>
      </c>
      <c r="N51" s="62">
        <v>31</v>
      </c>
      <c r="O51" s="62">
        <v>23</v>
      </c>
      <c r="P51" s="62">
        <v>54</v>
      </c>
      <c r="Q51" s="62">
        <v>86</v>
      </c>
      <c r="R51" s="62">
        <v>44</v>
      </c>
      <c r="S51" s="62">
        <v>130</v>
      </c>
      <c r="T51" s="62"/>
      <c r="U51" s="62"/>
      <c r="V51" s="62"/>
      <c r="W51" s="62"/>
      <c r="X51" s="62"/>
      <c r="Y51" s="62"/>
      <c r="Z51" s="62">
        <v>1</v>
      </c>
      <c r="AA51" s="62">
        <v>1</v>
      </c>
      <c r="AB51" s="62">
        <v>2</v>
      </c>
    </row>
    <row r="52" spans="2:28" x14ac:dyDescent="0.2">
      <c r="B52" s="63">
        <v>40.080100000000002</v>
      </c>
      <c r="C52" s="64" t="s">
        <v>101</v>
      </c>
      <c r="D52" s="65" t="s">
        <v>102</v>
      </c>
      <c r="E52" s="66">
        <f t="shared" si="3"/>
        <v>157</v>
      </c>
      <c r="F52" s="66">
        <f t="shared" si="4"/>
        <v>102</v>
      </c>
      <c r="G52" s="66">
        <f t="shared" si="5"/>
        <v>259</v>
      </c>
      <c r="H52" s="62">
        <v>76</v>
      </c>
      <c r="I52" s="62">
        <v>35</v>
      </c>
      <c r="J52" s="62">
        <v>111</v>
      </c>
      <c r="K52" s="62">
        <v>57</v>
      </c>
      <c r="L52" s="62">
        <v>38</v>
      </c>
      <c r="M52" s="62">
        <v>95</v>
      </c>
      <c r="N52" s="62">
        <v>18</v>
      </c>
      <c r="O52" s="62">
        <v>11</v>
      </c>
      <c r="P52" s="62">
        <v>29</v>
      </c>
      <c r="Q52" s="62">
        <v>6</v>
      </c>
      <c r="R52" s="62">
        <v>18</v>
      </c>
      <c r="S52" s="62">
        <v>24</v>
      </c>
      <c r="T52" s="62"/>
      <c r="U52" s="62"/>
      <c r="V52" s="62"/>
      <c r="W52" s="62"/>
      <c r="X52" s="62"/>
      <c r="Y52" s="62"/>
      <c r="Z52" s="62"/>
      <c r="AA52" s="62"/>
      <c r="AB52" s="62"/>
    </row>
    <row r="53" spans="2:28" x14ac:dyDescent="0.2">
      <c r="B53" s="63">
        <v>51.310099999999998</v>
      </c>
      <c r="C53" s="64" t="s">
        <v>83</v>
      </c>
      <c r="D53" s="65" t="s">
        <v>84</v>
      </c>
      <c r="E53" s="66">
        <f t="shared" si="3"/>
        <v>99</v>
      </c>
      <c r="F53" s="66">
        <f t="shared" si="4"/>
        <v>13</v>
      </c>
      <c r="G53" s="66">
        <f t="shared" si="5"/>
        <v>112</v>
      </c>
      <c r="H53" s="62">
        <v>23</v>
      </c>
      <c r="I53" s="62">
        <v>3</v>
      </c>
      <c r="J53" s="62">
        <v>26</v>
      </c>
      <c r="K53" s="62">
        <v>23</v>
      </c>
      <c r="L53" s="62">
        <v>3</v>
      </c>
      <c r="M53" s="62">
        <v>26</v>
      </c>
      <c r="N53" s="62">
        <v>20</v>
      </c>
      <c r="O53" s="62">
        <v>2</v>
      </c>
      <c r="P53" s="62">
        <v>22</v>
      </c>
      <c r="Q53" s="62">
        <v>27</v>
      </c>
      <c r="R53" s="62">
        <v>5</v>
      </c>
      <c r="S53" s="62">
        <v>32</v>
      </c>
      <c r="T53" s="62">
        <v>6</v>
      </c>
      <c r="U53" s="62"/>
      <c r="V53" s="62">
        <v>6</v>
      </c>
      <c r="W53" s="62"/>
      <c r="X53" s="62"/>
      <c r="Y53" s="62"/>
      <c r="Z53" s="62"/>
      <c r="AA53" s="62"/>
      <c r="AB53" s="62"/>
    </row>
    <row r="54" spans="2:28" x14ac:dyDescent="0.2">
      <c r="B54" s="59" t="s">
        <v>429</v>
      </c>
      <c r="C54" s="60"/>
      <c r="D54" s="61"/>
      <c r="E54" s="62">
        <f t="shared" si="3"/>
        <v>645</v>
      </c>
      <c r="F54" s="62">
        <f t="shared" si="4"/>
        <v>362</v>
      </c>
      <c r="G54" s="62">
        <f t="shared" si="5"/>
        <v>1007</v>
      </c>
      <c r="H54" s="62">
        <v>124</v>
      </c>
      <c r="I54" s="62">
        <v>80</v>
      </c>
      <c r="J54" s="62">
        <v>204</v>
      </c>
      <c r="K54" s="62">
        <v>132</v>
      </c>
      <c r="L54" s="62">
        <v>80</v>
      </c>
      <c r="M54" s="62">
        <v>212</v>
      </c>
      <c r="N54" s="62">
        <v>155</v>
      </c>
      <c r="O54" s="62">
        <v>73</v>
      </c>
      <c r="P54" s="62">
        <v>228</v>
      </c>
      <c r="Q54" s="62">
        <v>231</v>
      </c>
      <c r="R54" s="62">
        <v>129</v>
      </c>
      <c r="S54" s="62">
        <v>360</v>
      </c>
      <c r="T54" s="62">
        <v>1</v>
      </c>
      <c r="U54" s="62"/>
      <c r="V54" s="62">
        <v>1</v>
      </c>
      <c r="W54" s="62"/>
      <c r="X54" s="62"/>
      <c r="Y54" s="62"/>
      <c r="Z54" s="62">
        <v>2</v>
      </c>
      <c r="AA54" s="62"/>
      <c r="AB54" s="62">
        <v>2</v>
      </c>
    </row>
    <row r="55" spans="2:28" x14ac:dyDescent="0.2">
      <c r="B55" s="67">
        <v>26.010100000000001</v>
      </c>
      <c r="C55" s="64" t="s">
        <v>85</v>
      </c>
      <c r="D55" s="65" t="s">
        <v>86</v>
      </c>
      <c r="E55" s="66">
        <f t="shared" si="3"/>
        <v>22</v>
      </c>
      <c r="F55" s="66">
        <f t="shared" si="4"/>
        <v>10</v>
      </c>
      <c r="G55" s="66">
        <f t="shared" si="5"/>
        <v>32</v>
      </c>
      <c r="H55" s="62"/>
      <c r="I55" s="62"/>
      <c r="J55" s="62"/>
      <c r="K55" s="62"/>
      <c r="L55" s="62"/>
      <c r="M55" s="62"/>
      <c r="N55" s="62">
        <v>4</v>
      </c>
      <c r="O55" s="62">
        <v>1</v>
      </c>
      <c r="P55" s="62">
        <v>5</v>
      </c>
      <c r="Q55" s="62">
        <v>18</v>
      </c>
      <c r="R55" s="62">
        <v>9</v>
      </c>
      <c r="S55" s="62">
        <v>27</v>
      </c>
      <c r="T55" s="62"/>
      <c r="U55" s="62"/>
      <c r="V55" s="62"/>
      <c r="W55" s="62"/>
      <c r="X55" s="62"/>
      <c r="Y55" s="62"/>
      <c r="Z55" s="62"/>
      <c r="AA55" s="62"/>
      <c r="AB55" s="62"/>
    </row>
    <row r="56" spans="2:28" x14ac:dyDescent="0.2">
      <c r="B56" s="71"/>
      <c r="C56" s="64" t="s">
        <v>87</v>
      </c>
      <c r="D56" s="65" t="s">
        <v>88</v>
      </c>
      <c r="E56" s="66">
        <f t="shared" si="3"/>
        <v>92</v>
      </c>
      <c r="F56" s="66">
        <f t="shared" si="4"/>
        <v>44</v>
      </c>
      <c r="G56" s="66">
        <f t="shared" si="5"/>
        <v>136</v>
      </c>
      <c r="H56" s="62"/>
      <c r="I56" s="62">
        <v>2</v>
      </c>
      <c r="J56" s="62">
        <v>2</v>
      </c>
      <c r="K56" s="62">
        <v>2</v>
      </c>
      <c r="L56" s="62"/>
      <c r="M56" s="62">
        <v>2</v>
      </c>
      <c r="N56" s="62">
        <v>22</v>
      </c>
      <c r="O56" s="62">
        <v>9</v>
      </c>
      <c r="P56" s="62">
        <v>31</v>
      </c>
      <c r="Q56" s="62">
        <v>68</v>
      </c>
      <c r="R56" s="62">
        <v>33</v>
      </c>
      <c r="S56" s="62">
        <v>101</v>
      </c>
      <c r="T56" s="62"/>
      <c r="U56" s="62"/>
      <c r="V56" s="62"/>
      <c r="W56" s="62"/>
      <c r="X56" s="62"/>
      <c r="Y56" s="62"/>
      <c r="Z56" s="62"/>
      <c r="AA56" s="62"/>
      <c r="AB56" s="62"/>
    </row>
    <row r="57" spans="2:28" x14ac:dyDescent="0.2">
      <c r="B57" s="68"/>
      <c r="C57" s="64" t="s">
        <v>89</v>
      </c>
      <c r="D57" s="65" t="s">
        <v>90</v>
      </c>
      <c r="E57" s="66">
        <f t="shared" si="3"/>
        <v>531</v>
      </c>
      <c r="F57" s="66">
        <f t="shared" si="4"/>
        <v>308</v>
      </c>
      <c r="G57" s="66">
        <f t="shared" si="5"/>
        <v>839</v>
      </c>
      <c r="H57" s="62">
        <v>124</v>
      </c>
      <c r="I57" s="62">
        <v>78</v>
      </c>
      <c r="J57" s="62">
        <v>202</v>
      </c>
      <c r="K57" s="62">
        <v>130</v>
      </c>
      <c r="L57" s="62">
        <v>80</v>
      </c>
      <c r="M57" s="62">
        <v>210</v>
      </c>
      <c r="N57" s="62">
        <v>129</v>
      </c>
      <c r="O57" s="62">
        <v>63</v>
      </c>
      <c r="P57" s="62">
        <v>192</v>
      </c>
      <c r="Q57" s="62">
        <v>145</v>
      </c>
      <c r="R57" s="62">
        <v>87</v>
      </c>
      <c r="S57" s="62">
        <v>232</v>
      </c>
      <c r="T57" s="62">
        <v>1</v>
      </c>
      <c r="U57" s="62"/>
      <c r="V57" s="62">
        <v>1</v>
      </c>
      <c r="W57" s="62"/>
      <c r="X57" s="62"/>
      <c r="Y57" s="62"/>
      <c r="Z57" s="62">
        <v>2</v>
      </c>
      <c r="AA57" s="62"/>
      <c r="AB57" s="62">
        <v>2</v>
      </c>
    </row>
    <row r="58" spans="2:28" x14ac:dyDescent="0.2">
      <c r="B58" s="59" t="s">
        <v>435</v>
      </c>
      <c r="C58" s="60"/>
      <c r="D58" s="61"/>
      <c r="E58" s="62">
        <f t="shared" si="3"/>
        <v>75</v>
      </c>
      <c r="F58" s="62">
        <f t="shared" si="4"/>
        <v>75</v>
      </c>
      <c r="G58" s="62">
        <f t="shared" si="5"/>
        <v>150</v>
      </c>
      <c r="H58" s="62">
        <v>24</v>
      </c>
      <c r="I58" s="62">
        <v>22</v>
      </c>
      <c r="J58" s="62">
        <v>46</v>
      </c>
      <c r="K58" s="62">
        <v>31</v>
      </c>
      <c r="L58" s="62">
        <v>24</v>
      </c>
      <c r="M58" s="62">
        <v>55</v>
      </c>
      <c r="N58" s="62">
        <v>7</v>
      </c>
      <c r="O58" s="62">
        <v>9</v>
      </c>
      <c r="P58" s="62">
        <v>16</v>
      </c>
      <c r="Q58" s="62">
        <v>11</v>
      </c>
      <c r="R58" s="62">
        <v>18</v>
      </c>
      <c r="S58" s="62">
        <v>29</v>
      </c>
      <c r="T58" s="62">
        <v>1</v>
      </c>
      <c r="U58" s="62"/>
      <c r="V58" s="62">
        <v>1</v>
      </c>
      <c r="W58" s="62"/>
      <c r="X58" s="62"/>
      <c r="Y58" s="62"/>
      <c r="Z58" s="62">
        <v>1</v>
      </c>
      <c r="AA58" s="62">
        <v>2</v>
      </c>
      <c r="AB58" s="62">
        <v>3</v>
      </c>
    </row>
    <row r="59" spans="2:28" x14ac:dyDescent="0.2">
      <c r="B59" s="67">
        <v>27.010100000000001</v>
      </c>
      <c r="C59" s="64" t="s">
        <v>91</v>
      </c>
      <c r="D59" s="65" t="s">
        <v>92</v>
      </c>
      <c r="E59" s="66">
        <f t="shared" si="3"/>
        <v>75</v>
      </c>
      <c r="F59" s="66">
        <f t="shared" si="4"/>
        <v>71</v>
      </c>
      <c r="G59" s="66">
        <f t="shared" si="5"/>
        <v>146</v>
      </c>
      <c r="H59" s="62">
        <v>24</v>
      </c>
      <c r="I59" s="62">
        <v>22</v>
      </c>
      <c r="J59" s="62">
        <v>46</v>
      </c>
      <c r="K59" s="62">
        <v>31</v>
      </c>
      <c r="L59" s="62">
        <v>24</v>
      </c>
      <c r="M59" s="62">
        <v>55</v>
      </c>
      <c r="N59" s="62">
        <v>7</v>
      </c>
      <c r="O59" s="62">
        <v>9</v>
      </c>
      <c r="P59" s="62">
        <v>16</v>
      </c>
      <c r="Q59" s="62">
        <v>11</v>
      </c>
      <c r="R59" s="62">
        <v>14</v>
      </c>
      <c r="S59" s="62">
        <v>25</v>
      </c>
      <c r="T59" s="62">
        <v>1</v>
      </c>
      <c r="U59" s="62"/>
      <c r="V59" s="62">
        <v>1</v>
      </c>
      <c r="W59" s="62"/>
      <c r="X59" s="62"/>
      <c r="Y59" s="62"/>
      <c r="Z59" s="62">
        <v>1</v>
      </c>
      <c r="AA59" s="62">
        <v>2</v>
      </c>
      <c r="AB59" s="62">
        <v>3</v>
      </c>
    </row>
    <row r="60" spans="2:28" x14ac:dyDescent="0.2">
      <c r="B60" s="68"/>
      <c r="C60" s="64" t="s">
        <v>93</v>
      </c>
      <c r="D60" s="65" t="s">
        <v>94</v>
      </c>
      <c r="E60" s="66">
        <f t="shared" si="3"/>
        <v>0</v>
      </c>
      <c r="F60" s="66">
        <f t="shared" si="4"/>
        <v>4</v>
      </c>
      <c r="G60" s="66">
        <f t="shared" si="5"/>
        <v>4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>
        <v>4</v>
      </c>
      <c r="S60" s="62">
        <v>4</v>
      </c>
      <c r="T60" s="62"/>
      <c r="U60" s="62"/>
      <c r="V60" s="62"/>
      <c r="W60" s="62"/>
      <c r="X60" s="62"/>
      <c r="Y60" s="62"/>
      <c r="Z60" s="62"/>
      <c r="AA60" s="62"/>
      <c r="AB60" s="62"/>
    </row>
    <row r="61" spans="2:28" x14ac:dyDescent="0.2">
      <c r="B61" s="53" t="s">
        <v>113</v>
      </c>
      <c r="C61" s="68"/>
      <c r="D61" s="69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</row>
    <row r="62" spans="2:28" x14ac:dyDescent="0.2">
      <c r="B62" s="55" t="s">
        <v>38</v>
      </c>
      <c r="C62" s="56"/>
      <c r="D62" s="57"/>
      <c r="E62" s="58">
        <f t="shared" si="3"/>
        <v>1378</v>
      </c>
      <c r="F62" s="58">
        <f t="shared" si="4"/>
        <v>506</v>
      </c>
      <c r="G62" s="58">
        <f t="shared" si="5"/>
        <v>1884</v>
      </c>
      <c r="H62" s="58">
        <v>314</v>
      </c>
      <c r="I62" s="58">
        <v>113</v>
      </c>
      <c r="J62" s="58">
        <v>427</v>
      </c>
      <c r="K62" s="58">
        <v>397</v>
      </c>
      <c r="L62" s="58">
        <v>136</v>
      </c>
      <c r="M62" s="58">
        <v>533</v>
      </c>
      <c r="N62" s="58">
        <v>272</v>
      </c>
      <c r="O62" s="58">
        <v>91</v>
      </c>
      <c r="P62" s="58">
        <v>363</v>
      </c>
      <c r="Q62" s="58">
        <v>395</v>
      </c>
      <c r="R62" s="58">
        <v>163</v>
      </c>
      <c r="S62" s="58">
        <v>558</v>
      </c>
      <c r="T62" s="58"/>
      <c r="U62" s="58">
        <v>3</v>
      </c>
      <c r="V62" s="58">
        <v>3</v>
      </c>
      <c r="W62" s="58"/>
      <c r="X62" s="58"/>
      <c r="Y62" s="58"/>
      <c r="Z62" s="58"/>
      <c r="AA62" s="58"/>
      <c r="AB62" s="58"/>
    </row>
    <row r="63" spans="2:28" x14ac:dyDescent="0.2">
      <c r="B63" s="59" t="s">
        <v>51</v>
      </c>
      <c r="C63" s="60"/>
      <c r="D63" s="61"/>
      <c r="E63" s="62">
        <f t="shared" si="3"/>
        <v>1378</v>
      </c>
      <c r="F63" s="62">
        <f t="shared" si="4"/>
        <v>506</v>
      </c>
      <c r="G63" s="62">
        <f t="shared" si="5"/>
        <v>1884</v>
      </c>
      <c r="H63" s="62">
        <v>314</v>
      </c>
      <c r="I63" s="62">
        <v>113</v>
      </c>
      <c r="J63" s="62">
        <v>427</v>
      </c>
      <c r="K63" s="62">
        <v>397</v>
      </c>
      <c r="L63" s="62">
        <v>136</v>
      </c>
      <c r="M63" s="62">
        <v>533</v>
      </c>
      <c r="N63" s="62">
        <v>272</v>
      </c>
      <c r="O63" s="62">
        <v>91</v>
      </c>
      <c r="P63" s="62">
        <v>363</v>
      </c>
      <c r="Q63" s="62">
        <v>395</v>
      </c>
      <c r="R63" s="62">
        <v>163</v>
      </c>
      <c r="S63" s="62">
        <v>558</v>
      </c>
      <c r="T63" s="62"/>
      <c r="U63" s="62">
        <v>3</v>
      </c>
      <c r="V63" s="62">
        <v>3</v>
      </c>
      <c r="W63" s="62"/>
      <c r="X63" s="62"/>
      <c r="Y63" s="62"/>
      <c r="Z63" s="62"/>
      <c r="AA63" s="62"/>
      <c r="AB63" s="62"/>
    </row>
    <row r="64" spans="2:28" x14ac:dyDescent="0.2">
      <c r="B64" s="63">
        <v>42.010100000000001</v>
      </c>
      <c r="C64" s="64" t="s">
        <v>104</v>
      </c>
      <c r="D64" s="65" t="s">
        <v>105</v>
      </c>
      <c r="E64" s="66">
        <f t="shared" si="3"/>
        <v>406</v>
      </c>
      <c r="F64" s="66">
        <f t="shared" si="4"/>
        <v>97</v>
      </c>
      <c r="G64" s="66">
        <f t="shared" si="5"/>
        <v>503</v>
      </c>
      <c r="H64" s="62">
        <v>41</v>
      </c>
      <c r="I64" s="62">
        <v>8</v>
      </c>
      <c r="J64" s="62">
        <v>49</v>
      </c>
      <c r="K64" s="62">
        <v>121</v>
      </c>
      <c r="L64" s="62">
        <v>26</v>
      </c>
      <c r="M64" s="62">
        <v>147</v>
      </c>
      <c r="N64" s="62">
        <v>96</v>
      </c>
      <c r="O64" s="62">
        <v>24</v>
      </c>
      <c r="P64" s="62">
        <v>120</v>
      </c>
      <c r="Q64" s="62">
        <v>148</v>
      </c>
      <c r="R64" s="62">
        <v>38</v>
      </c>
      <c r="S64" s="62">
        <v>186</v>
      </c>
      <c r="T64" s="62"/>
      <c r="U64" s="62">
        <v>1</v>
      </c>
      <c r="V64" s="62">
        <v>1</v>
      </c>
      <c r="W64" s="62"/>
      <c r="X64" s="62"/>
      <c r="Y64" s="62"/>
      <c r="Z64" s="62"/>
      <c r="AA64" s="62"/>
      <c r="AB64" s="62"/>
    </row>
    <row r="65" spans="2:28" x14ac:dyDescent="0.2">
      <c r="B65" s="63">
        <v>44.070099999999996</v>
      </c>
      <c r="C65" s="64" t="s">
        <v>108</v>
      </c>
      <c r="D65" s="65" t="s">
        <v>109</v>
      </c>
      <c r="E65" s="66">
        <f t="shared" si="3"/>
        <v>278</v>
      </c>
      <c r="F65" s="66">
        <f t="shared" si="4"/>
        <v>48</v>
      </c>
      <c r="G65" s="66">
        <f t="shared" si="5"/>
        <v>326</v>
      </c>
      <c r="H65" s="62">
        <v>46</v>
      </c>
      <c r="I65" s="62">
        <v>8</v>
      </c>
      <c r="J65" s="62">
        <v>54</v>
      </c>
      <c r="K65" s="62">
        <v>84</v>
      </c>
      <c r="L65" s="62">
        <v>16</v>
      </c>
      <c r="M65" s="62">
        <v>100</v>
      </c>
      <c r="N65" s="62">
        <v>53</v>
      </c>
      <c r="O65" s="62">
        <v>9</v>
      </c>
      <c r="P65" s="62">
        <v>62</v>
      </c>
      <c r="Q65" s="62">
        <v>95</v>
      </c>
      <c r="R65" s="62">
        <v>15</v>
      </c>
      <c r="S65" s="62">
        <v>110</v>
      </c>
      <c r="T65" s="62"/>
      <c r="U65" s="62"/>
      <c r="V65" s="62"/>
      <c r="W65" s="62"/>
      <c r="X65" s="62"/>
      <c r="Y65" s="62"/>
      <c r="Z65" s="62"/>
      <c r="AA65" s="62"/>
      <c r="AB65" s="62"/>
    </row>
    <row r="66" spans="2:28" x14ac:dyDescent="0.2">
      <c r="B66" s="67">
        <v>45.010100000000001</v>
      </c>
      <c r="C66" s="64" t="s">
        <v>110</v>
      </c>
      <c r="D66" s="65" t="s">
        <v>111</v>
      </c>
      <c r="E66" s="66">
        <f t="shared" si="3"/>
        <v>19</v>
      </c>
      <c r="F66" s="66">
        <f t="shared" si="4"/>
        <v>9</v>
      </c>
      <c r="G66" s="66">
        <f t="shared" si="5"/>
        <v>28</v>
      </c>
      <c r="H66" s="62"/>
      <c r="I66" s="62"/>
      <c r="J66" s="62"/>
      <c r="K66" s="62">
        <v>1</v>
      </c>
      <c r="L66" s="62"/>
      <c r="M66" s="62">
        <v>1</v>
      </c>
      <c r="N66" s="62">
        <v>4</v>
      </c>
      <c r="O66" s="62">
        <v>2</v>
      </c>
      <c r="P66" s="62">
        <v>6</v>
      </c>
      <c r="Q66" s="62">
        <v>14</v>
      </c>
      <c r="R66" s="62">
        <v>7</v>
      </c>
      <c r="S66" s="62">
        <v>21</v>
      </c>
      <c r="T66" s="62"/>
      <c r="U66" s="62"/>
      <c r="V66" s="62"/>
      <c r="W66" s="62"/>
      <c r="X66" s="62"/>
      <c r="Y66" s="62"/>
      <c r="Z66" s="62"/>
      <c r="AA66" s="62"/>
      <c r="AB66" s="62"/>
    </row>
    <row r="67" spans="2:28" x14ac:dyDescent="0.2">
      <c r="B67" s="68"/>
      <c r="C67" s="64" t="s">
        <v>112</v>
      </c>
      <c r="D67" s="65" t="s">
        <v>113</v>
      </c>
      <c r="E67" s="66">
        <f t="shared" ref="E67:E93" si="6">H67+K67+N67+Q67+T67+W67+Z67</f>
        <v>133</v>
      </c>
      <c r="F67" s="66">
        <f t="shared" ref="F67:F93" si="7">I67+L67+O67+R67+U67+X67+AA67</f>
        <v>45</v>
      </c>
      <c r="G67" s="66">
        <f t="shared" ref="G67:G93" si="8">SUM(E67:F67)</f>
        <v>178</v>
      </c>
      <c r="H67" s="62">
        <v>71</v>
      </c>
      <c r="I67" s="62">
        <v>22</v>
      </c>
      <c r="J67" s="62">
        <v>93</v>
      </c>
      <c r="K67" s="62">
        <v>40</v>
      </c>
      <c r="L67" s="62">
        <v>15</v>
      </c>
      <c r="M67" s="62">
        <v>55</v>
      </c>
      <c r="N67" s="62">
        <v>15</v>
      </c>
      <c r="O67" s="62">
        <v>2</v>
      </c>
      <c r="P67" s="62">
        <v>17</v>
      </c>
      <c r="Q67" s="62">
        <v>7</v>
      </c>
      <c r="R67" s="62">
        <v>5</v>
      </c>
      <c r="S67" s="62">
        <v>12</v>
      </c>
      <c r="T67" s="62"/>
      <c r="U67" s="62">
        <v>1</v>
      </c>
      <c r="V67" s="62">
        <v>1</v>
      </c>
      <c r="W67" s="62"/>
      <c r="X67" s="62"/>
      <c r="Y67" s="62"/>
      <c r="Z67" s="62"/>
      <c r="AA67" s="62"/>
      <c r="AB67" s="62"/>
    </row>
    <row r="68" spans="2:28" x14ac:dyDescent="0.2">
      <c r="B68" s="63">
        <v>45.020099999999999</v>
      </c>
      <c r="C68" s="64" t="s">
        <v>114</v>
      </c>
      <c r="D68" s="65" t="s">
        <v>115</v>
      </c>
      <c r="E68" s="66">
        <f t="shared" si="6"/>
        <v>103</v>
      </c>
      <c r="F68" s="66">
        <f t="shared" si="7"/>
        <v>48</v>
      </c>
      <c r="G68" s="66">
        <f t="shared" si="8"/>
        <v>151</v>
      </c>
      <c r="H68" s="62">
        <v>30</v>
      </c>
      <c r="I68" s="62">
        <v>9</v>
      </c>
      <c r="J68" s="62">
        <v>39</v>
      </c>
      <c r="K68" s="62">
        <v>27</v>
      </c>
      <c r="L68" s="62">
        <v>13</v>
      </c>
      <c r="M68" s="62">
        <v>40</v>
      </c>
      <c r="N68" s="62">
        <v>21</v>
      </c>
      <c r="O68" s="62">
        <v>10</v>
      </c>
      <c r="P68" s="62">
        <v>31</v>
      </c>
      <c r="Q68" s="62">
        <v>25</v>
      </c>
      <c r="R68" s="62">
        <v>16</v>
      </c>
      <c r="S68" s="62">
        <v>41</v>
      </c>
      <c r="T68" s="62"/>
      <c r="U68" s="62"/>
      <c r="V68" s="62"/>
      <c r="W68" s="62"/>
      <c r="X68" s="62"/>
      <c r="Y68" s="62"/>
      <c r="Z68" s="62"/>
      <c r="AA68" s="62"/>
      <c r="AB68" s="62"/>
    </row>
    <row r="69" spans="2:28" x14ac:dyDescent="0.2">
      <c r="B69" s="63">
        <v>45.060099999999998</v>
      </c>
      <c r="C69" s="64" t="s">
        <v>116</v>
      </c>
      <c r="D69" s="65" t="s">
        <v>447</v>
      </c>
      <c r="E69" s="66">
        <f t="shared" si="6"/>
        <v>33</v>
      </c>
      <c r="F69" s="66">
        <f t="shared" si="7"/>
        <v>46</v>
      </c>
      <c r="G69" s="66">
        <f t="shared" si="8"/>
        <v>79</v>
      </c>
      <c r="H69" s="62">
        <v>8</v>
      </c>
      <c r="I69" s="62">
        <v>11</v>
      </c>
      <c r="J69" s="62">
        <v>19</v>
      </c>
      <c r="K69" s="62">
        <v>11</v>
      </c>
      <c r="L69" s="62">
        <v>7</v>
      </c>
      <c r="M69" s="62">
        <v>18</v>
      </c>
      <c r="N69" s="62">
        <v>5</v>
      </c>
      <c r="O69" s="62">
        <v>13</v>
      </c>
      <c r="P69" s="62">
        <v>18</v>
      </c>
      <c r="Q69" s="62">
        <v>9</v>
      </c>
      <c r="R69" s="62">
        <v>15</v>
      </c>
      <c r="S69" s="62">
        <v>24</v>
      </c>
      <c r="T69" s="62"/>
      <c r="U69" s="62"/>
      <c r="V69" s="62"/>
      <c r="W69" s="62"/>
      <c r="X69" s="62"/>
      <c r="Y69" s="62"/>
      <c r="Z69" s="62"/>
      <c r="AA69" s="62"/>
      <c r="AB69" s="62"/>
    </row>
    <row r="70" spans="2:28" x14ac:dyDescent="0.2">
      <c r="B70" s="63">
        <v>45.070099999999996</v>
      </c>
      <c r="C70" s="64" t="s">
        <v>118</v>
      </c>
      <c r="D70" s="65" t="s">
        <v>119</v>
      </c>
      <c r="E70" s="66">
        <f t="shared" si="6"/>
        <v>34</v>
      </c>
      <c r="F70" s="66">
        <f t="shared" si="7"/>
        <v>30</v>
      </c>
      <c r="G70" s="66">
        <f t="shared" si="8"/>
        <v>64</v>
      </c>
      <c r="H70" s="62">
        <v>5</v>
      </c>
      <c r="I70" s="62">
        <v>7</v>
      </c>
      <c r="J70" s="62">
        <v>12</v>
      </c>
      <c r="K70" s="62">
        <v>9</v>
      </c>
      <c r="L70" s="62">
        <v>11</v>
      </c>
      <c r="M70" s="62">
        <v>20</v>
      </c>
      <c r="N70" s="62">
        <v>7</v>
      </c>
      <c r="O70" s="62">
        <v>1</v>
      </c>
      <c r="P70" s="62">
        <v>8</v>
      </c>
      <c r="Q70" s="62">
        <v>13</v>
      </c>
      <c r="R70" s="62">
        <v>11</v>
      </c>
      <c r="S70" s="62">
        <v>24</v>
      </c>
      <c r="T70" s="62"/>
      <c r="U70" s="62"/>
      <c r="V70" s="62"/>
      <c r="W70" s="62"/>
      <c r="X70" s="62"/>
      <c r="Y70" s="62"/>
      <c r="Z70" s="62"/>
      <c r="AA70" s="62"/>
      <c r="AB70" s="62"/>
    </row>
    <row r="71" spans="2:28" x14ac:dyDescent="0.2">
      <c r="B71" s="63">
        <v>45.100099999999998</v>
      </c>
      <c r="C71" s="64" t="s">
        <v>120</v>
      </c>
      <c r="D71" s="65" t="s">
        <v>121</v>
      </c>
      <c r="E71" s="66">
        <f t="shared" si="6"/>
        <v>159</v>
      </c>
      <c r="F71" s="66">
        <f t="shared" si="7"/>
        <v>102</v>
      </c>
      <c r="G71" s="66">
        <f t="shared" si="8"/>
        <v>261</v>
      </c>
      <c r="H71" s="62">
        <v>38</v>
      </c>
      <c r="I71" s="62">
        <v>30</v>
      </c>
      <c r="J71" s="62">
        <v>68</v>
      </c>
      <c r="K71" s="62">
        <v>40</v>
      </c>
      <c r="L71" s="62">
        <v>23</v>
      </c>
      <c r="M71" s="62">
        <v>63</v>
      </c>
      <c r="N71" s="62">
        <v>36</v>
      </c>
      <c r="O71" s="62">
        <v>15</v>
      </c>
      <c r="P71" s="62">
        <v>51</v>
      </c>
      <c r="Q71" s="62">
        <v>45</v>
      </c>
      <c r="R71" s="62">
        <v>34</v>
      </c>
      <c r="S71" s="62">
        <v>79</v>
      </c>
      <c r="T71" s="62"/>
      <c r="U71" s="62"/>
      <c r="V71" s="62"/>
      <c r="W71" s="62"/>
      <c r="X71" s="62"/>
      <c r="Y71" s="62"/>
      <c r="Z71" s="62"/>
      <c r="AA71" s="62"/>
      <c r="AB71" s="62"/>
    </row>
    <row r="72" spans="2:28" x14ac:dyDescent="0.2">
      <c r="B72" s="63">
        <v>45.110100000000003</v>
      </c>
      <c r="C72" s="64" t="s">
        <v>122</v>
      </c>
      <c r="D72" s="65" t="s">
        <v>123</v>
      </c>
      <c r="E72" s="66">
        <f t="shared" si="6"/>
        <v>129</v>
      </c>
      <c r="F72" s="66">
        <f t="shared" si="7"/>
        <v>42</v>
      </c>
      <c r="G72" s="66">
        <f t="shared" si="8"/>
        <v>171</v>
      </c>
      <c r="H72" s="62">
        <v>60</v>
      </c>
      <c r="I72" s="62">
        <v>11</v>
      </c>
      <c r="J72" s="62">
        <v>71</v>
      </c>
      <c r="K72" s="62">
        <v>39</v>
      </c>
      <c r="L72" s="62">
        <v>16</v>
      </c>
      <c r="M72" s="62">
        <v>55</v>
      </c>
      <c r="N72" s="62">
        <v>13</v>
      </c>
      <c r="O72" s="62">
        <v>5</v>
      </c>
      <c r="P72" s="62">
        <v>18</v>
      </c>
      <c r="Q72" s="62">
        <v>17</v>
      </c>
      <c r="R72" s="62">
        <v>9</v>
      </c>
      <c r="S72" s="62">
        <v>26</v>
      </c>
      <c r="T72" s="62"/>
      <c r="U72" s="62">
        <v>1</v>
      </c>
      <c r="V72" s="62">
        <v>1</v>
      </c>
      <c r="W72" s="62"/>
      <c r="X72" s="62"/>
      <c r="Y72" s="62"/>
      <c r="Z72" s="62"/>
      <c r="AA72" s="62"/>
      <c r="AB72" s="62"/>
    </row>
    <row r="73" spans="2:28" x14ac:dyDescent="0.2">
      <c r="B73" s="63">
        <v>52.100200000000001</v>
      </c>
      <c r="C73" s="64" t="s">
        <v>124</v>
      </c>
      <c r="D73" s="65" t="s">
        <v>125</v>
      </c>
      <c r="E73" s="66">
        <f t="shared" si="6"/>
        <v>84</v>
      </c>
      <c r="F73" s="66">
        <f t="shared" si="7"/>
        <v>39</v>
      </c>
      <c r="G73" s="66">
        <f t="shared" si="8"/>
        <v>123</v>
      </c>
      <c r="H73" s="62">
        <v>15</v>
      </c>
      <c r="I73" s="62">
        <v>7</v>
      </c>
      <c r="J73" s="62">
        <v>22</v>
      </c>
      <c r="K73" s="62">
        <v>25</v>
      </c>
      <c r="L73" s="62">
        <v>9</v>
      </c>
      <c r="M73" s="62">
        <v>34</v>
      </c>
      <c r="N73" s="62">
        <v>22</v>
      </c>
      <c r="O73" s="62">
        <v>10</v>
      </c>
      <c r="P73" s="62">
        <v>32</v>
      </c>
      <c r="Q73" s="62">
        <v>22</v>
      </c>
      <c r="R73" s="62">
        <v>13</v>
      </c>
      <c r="S73" s="62">
        <v>35</v>
      </c>
      <c r="T73" s="62"/>
      <c r="U73" s="62"/>
      <c r="V73" s="62"/>
      <c r="W73" s="62"/>
      <c r="X73" s="62"/>
      <c r="Y73" s="62"/>
      <c r="Z73" s="62"/>
      <c r="AA73" s="62"/>
      <c r="AB73" s="62"/>
    </row>
    <row r="74" spans="2:28" x14ac:dyDescent="0.2">
      <c r="B74" s="53" t="s">
        <v>502</v>
      </c>
      <c r="C74" s="68"/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</row>
    <row r="75" spans="2:28" x14ac:dyDescent="0.2">
      <c r="B75" s="55" t="s">
        <v>38</v>
      </c>
      <c r="C75" s="56"/>
      <c r="D75" s="57"/>
      <c r="E75" s="58">
        <f t="shared" si="6"/>
        <v>370</v>
      </c>
      <c r="F75" s="58">
        <f t="shared" si="7"/>
        <v>168</v>
      </c>
      <c r="G75" s="58">
        <f t="shared" si="8"/>
        <v>538</v>
      </c>
      <c r="H75" s="58">
        <v>86</v>
      </c>
      <c r="I75" s="58">
        <v>50</v>
      </c>
      <c r="J75" s="58">
        <v>136</v>
      </c>
      <c r="K75" s="58">
        <v>121</v>
      </c>
      <c r="L75" s="58">
        <v>49</v>
      </c>
      <c r="M75" s="58">
        <v>170</v>
      </c>
      <c r="N75" s="58">
        <v>75</v>
      </c>
      <c r="O75" s="58">
        <v>33</v>
      </c>
      <c r="P75" s="58">
        <v>108</v>
      </c>
      <c r="Q75" s="58">
        <v>87</v>
      </c>
      <c r="R75" s="58">
        <v>36</v>
      </c>
      <c r="S75" s="58">
        <v>123</v>
      </c>
      <c r="T75" s="58">
        <v>1</v>
      </c>
      <c r="U75" s="58"/>
      <c r="V75" s="58">
        <v>1</v>
      </c>
      <c r="W75" s="58"/>
      <c r="X75" s="58"/>
      <c r="Y75" s="58"/>
      <c r="Z75" s="58"/>
      <c r="AA75" s="58"/>
      <c r="AB75" s="58"/>
    </row>
    <row r="76" spans="2:28" x14ac:dyDescent="0.2">
      <c r="B76" s="59" t="s">
        <v>51</v>
      </c>
      <c r="C76" s="60"/>
      <c r="D76" s="61"/>
      <c r="E76" s="62">
        <f t="shared" si="6"/>
        <v>370</v>
      </c>
      <c r="F76" s="62">
        <f t="shared" si="7"/>
        <v>168</v>
      </c>
      <c r="G76" s="62">
        <f t="shared" si="8"/>
        <v>538</v>
      </c>
      <c r="H76" s="62">
        <v>86</v>
      </c>
      <c r="I76" s="62">
        <v>50</v>
      </c>
      <c r="J76" s="62">
        <v>136</v>
      </c>
      <c r="K76" s="62">
        <v>121</v>
      </c>
      <c r="L76" s="62">
        <v>49</v>
      </c>
      <c r="M76" s="62">
        <v>170</v>
      </c>
      <c r="N76" s="62">
        <v>75</v>
      </c>
      <c r="O76" s="62">
        <v>33</v>
      </c>
      <c r="P76" s="62">
        <v>108</v>
      </c>
      <c r="Q76" s="62">
        <v>87</v>
      </c>
      <c r="R76" s="62">
        <v>36</v>
      </c>
      <c r="S76" s="62">
        <v>123</v>
      </c>
      <c r="T76" s="62">
        <v>1</v>
      </c>
      <c r="U76" s="62"/>
      <c r="V76" s="62">
        <v>1</v>
      </c>
      <c r="W76" s="62"/>
      <c r="X76" s="62"/>
      <c r="Y76" s="62"/>
      <c r="Z76" s="62"/>
      <c r="AA76" s="62"/>
      <c r="AB76" s="62"/>
    </row>
    <row r="77" spans="2:28" x14ac:dyDescent="0.2">
      <c r="B77" s="63">
        <v>9.0498999999999992</v>
      </c>
      <c r="C77" s="64" t="s">
        <v>129</v>
      </c>
      <c r="D77" s="65" t="s">
        <v>130</v>
      </c>
      <c r="E77" s="66">
        <f t="shared" si="6"/>
        <v>121</v>
      </c>
      <c r="F77" s="66">
        <f t="shared" si="7"/>
        <v>50</v>
      </c>
      <c r="G77" s="66">
        <f t="shared" si="8"/>
        <v>171</v>
      </c>
      <c r="H77" s="62">
        <v>24</v>
      </c>
      <c r="I77" s="62">
        <v>15</v>
      </c>
      <c r="J77" s="62">
        <v>39</v>
      </c>
      <c r="K77" s="62">
        <v>47</v>
      </c>
      <c r="L77" s="62">
        <v>19</v>
      </c>
      <c r="M77" s="62">
        <v>66</v>
      </c>
      <c r="N77" s="62">
        <v>25</v>
      </c>
      <c r="O77" s="62">
        <v>9</v>
      </c>
      <c r="P77" s="62">
        <v>34</v>
      </c>
      <c r="Q77" s="62">
        <v>24</v>
      </c>
      <c r="R77" s="62">
        <v>7</v>
      </c>
      <c r="S77" s="62">
        <v>31</v>
      </c>
      <c r="T77" s="62">
        <v>1</v>
      </c>
      <c r="U77" s="62"/>
      <c r="V77" s="62">
        <v>1</v>
      </c>
      <c r="W77" s="62"/>
      <c r="X77" s="62"/>
      <c r="Y77" s="62"/>
      <c r="Z77" s="62"/>
      <c r="AA77" s="62"/>
      <c r="AB77" s="62"/>
    </row>
    <row r="78" spans="2:28" x14ac:dyDescent="0.2">
      <c r="B78" s="63">
        <v>9.0799000000000003</v>
      </c>
      <c r="C78" s="64" t="s">
        <v>131</v>
      </c>
      <c r="D78" s="65" t="s">
        <v>132</v>
      </c>
      <c r="E78" s="66">
        <f t="shared" si="6"/>
        <v>98</v>
      </c>
      <c r="F78" s="66">
        <f t="shared" si="7"/>
        <v>85</v>
      </c>
      <c r="G78" s="66">
        <f t="shared" si="8"/>
        <v>183</v>
      </c>
      <c r="H78" s="62">
        <v>23</v>
      </c>
      <c r="I78" s="62">
        <v>23</v>
      </c>
      <c r="J78" s="62">
        <v>46</v>
      </c>
      <c r="K78" s="62">
        <v>24</v>
      </c>
      <c r="L78" s="62">
        <v>23</v>
      </c>
      <c r="M78" s="62">
        <v>47</v>
      </c>
      <c r="N78" s="62">
        <v>21</v>
      </c>
      <c r="O78" s="62">
        <v>18</v>
      </c>
      <c r="P78" s="62">
        <v>39</v>
      </c>
      <c r="Q78" s="62">
        <v>30</v>
      </c>
      <c r="R78" s="62">
        <v>21</v>
      </c>
      <c r="S78" s="62">
        <v>51</v>
      </c>
      <c r="T78" s="62"/>
      <c r="U78" s="62"/>
      <c r="V78" s="62"/>
      <c r="W78" s="62"/>
      <c r="X78" s="62"/>
      <c r="Y78" s="62"/>
      <c r="Z78" s="62"/>
      <c r="AA78" s="62"/>
      <c r="AB78" s="62"/>
    </row>
    <row r="79" spans="2:28" x14ac:dyDescent="0.2">
      <c r="B79" s="63">
        <v>9.0901999999999994</v>
      </c>
      <c r="C79" s="64" t="s">
        <v>133</v>
      </c>
      <c r="D79" s="65" t="s">
        <v>134</v>
      </c>
      <c r="E79" s="66">
        <f t="shared" si="6"/>
        <v>151</v>
      </c>
      <c r="F79" s="66">
        <f t="shared" si="7"/>
        <v>33</v>
      </c>
      <c r="G79" s="66">
        <f t="shared" si="8"/>
        <v>184</v>
      </c>
      <c r="H79" s="62">
        <v>39</v>
      </c>
      <c r="I79" s="62">
        <v>12</v>
      </c>
      <c r="J79" s="62">
        <v>51</v>
      </c>
      <c r="K79" s="62">
        <v>50</v>
      </c>
      <c r="L79" s="62">
        <v>7</v>
      </c>
      <c r="M79" s="62">
        <v>57</v>
      </c>
      <c r="N79" s="62">
        <v>29</v>
      </c>
      <c r="O79" s="62">
        <v>6</v>
      </c>
      <c r="P79" s="62">
        <v>35</v>
      </c>
      <c r="Q79" s="62">
        <v>33</v>
      </c>
      <c r="R79" s="62">
        <v>8</v>
      </c>
      <c r="S79" s="62">
        <v>41</v>
      </c>
      <c r="T79" s="62"/>
      <c r="U79" s="62"/>
      <c r="V79" s="62"/>
      <c r="W79" s="62"/>
      <c r="X79" s="62"/>
      <c r="Y79" s="62"/>
      <c r="Z79" s="62"/>
      <c r="AA79" s="62"/>
      <c r="AB79" s="62"/>
    </row>
    <row r="80" spans="2:28" x14ac:dyDescent="0.2">
      <c r="B80" s="53" t="s">
        <v>449</v>
      </c>
      <c r="C80" s="68"/>
      <c r="D80" s="69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</row>
    <row r="81" spans="2:28" x14ac:dyDescent="0.2">
      <c r="B81" s="55" t="s">
        <v>38</v>
      </c>
      <c r="C81" s="56"/>
      <c r="D81" s="57"/>
      <c r="E81" s="58">
        <f t="shared" si="6"/>
        <v>736</v>
      </c>
      <c r="F81" s="58">
        <f t="shared" si="7"/>
        <v>303</v>
      </c>
      <c r="G81" s="58">
        <f t="shared" si="8"/>
        <v>1039</v>
      </c>
      <c r="H81" s="58">
        <v>162</v>
      </c>
      <c r="I81" s="58">
        <v>71</v>
      </c>
      <c r="J81" s="58">
        <v>233</v>
      </c>
      <c r="K81" s="58">
        <v>179</v>
      </c>
      <c r="L81" s="58">
        <v>56</v>
      </c>
      <c r="M81" s="58">
        <v>235</v>
      </c>
      <c r="N81" s="58">
        <v>135</v>
      </c>
      <c r="O81" s="58">
        <v>58</v>
      </c>
      <c r="P81" s="58">
        <v>193</v>
      </c>
      <c r="Q81" s="58">
        <v>258</v>
      </c>
      <c r="R81" s="58">
        <v>117</v>
      </c>
      <c r="S81" s="58">
        <v>375</v>
      </c>
      <c r="T81" s="58">
        <v>2</v>
      </c>
      <c r="U81" s="58">
        <v>1</v>
      </c>
      <c r="V81" s="58">
        <v>3</v>
      </c>
      <c r="W81" s="58"/>
      <c r="X81" s="58"/>
      <c r="Y81" s="58"/>
      <c r="Z81" s="58"/>
      <c r="AA81" s="58"/>
      <c r="AB81" s="58"/>
    </row>
    <row r="82" spans="2:28" x14ac:dyDescent="0.2">
      <c r="B82" s="59" t="s">
        <v>51</v>
      </c>
      <c r="C82" s="60"/>
      <c r="D82" s="61"/>
      <c r="E82" s="62">
        <f t="shared" si="6"/>
        <v>120</v>
      </c>
      <c r="F82" s="62">
        <f t="shared" si="7"/>
        <v>76</v>
      </c>
      <c r="G82" s="62">
        <f t="shared" si="8"/>
        <v>196</v>
      </c>
      <c r="H82" s="62">
        <v>32</v>
      </c>
      <c r="I82" s="62">
        <v>18</v>
      </c>
      <c r="J82" s="62">
        <v>50</v>
      </c>
      <c r="K82" s="62">
        <v>18</v>
      </c>
      <c r="L82" s="62">
        <v>9</v>
      </c>
      <c r="M82" s="62">
        <v>27</v>
      </c>
      <c r="N82" s="62">
        <v>27</v>
      </c>
      <c r="O82" s="62">
        <v>10</v>
      </c>
      <c r="P82" s="62">
        <v>37</v>
      </c>
      <c r="Q82" s="62">
        <v>42</v>
      </c>
      <c r="R82" s="62">
        <v>39</v>
      </c>
      <c r="S82" s="62">
        <v>81</v>
      </c>
      <c r="T82" s="62">
        <v>1</v>
      </c>
      <c r="U82" s="62"/>
      <c r="V82" s="62">
        <v>1</v>
      </c>
      <c r="W82" s="62"/>
      <c r="X82" s="62"/>
      <c r="Y82" s="62"/>
      <c r="Z82" s="62"/>
      <c r="AA82" s="62"/>
      <c r="AB82" s="62"/>
    </row>
    <row r="83" spans="2:28" x14ac:dyDescent="0.2">
      <c r="B83" s="63">
        <v>13.1302</v>
      </c>
      <c r="C83" s="64" t="s">
        <v>146</v>
      </c>
      <c r="D83" s="65" t="s">
        <v>450</v>
      </c>
      <c r="E83" s="66">
        <f t="shared" si="6"/>
        <v>36</v>
      </c>
      <c r="F83" s="66">
        <f t="shared" si="7"/>
        <v>3</v>
      </c>
      <c r="G83" s="66">
        <f t="shared" si="8"/>
        <v>39</v>
      </c>
      <c r="H83" s="62">
        <v>14</v>
      </c>
      <c r="I83" s="62">
        <v>3</v>
      </c>
      <c r="J83" s="62">
        <v>17</v>
      </c>
      <c r="K83" s="62">
        <v>5</v>
      </c>
      <c r="L83" s="62"/>
      <c r="M83" s="62">
        <v>5</v>
      </c>
      <c r="N83" s="62">
        <v>7</v>
      </c>
      <c r="O83" s="62"/>
      <c r="P83" s="62">
        <v>7</v>
      </c>
      <c r="Q83" s="62">
        <v>10</v>
      </c>
      <c r="R83" s="62"/>
      <c r="S83" s="62">
        <v>10</v>
      </c>
      <c r="T83" s="62"/>
      <c r="U83" s="62"/>
      <c r="V83" s="62"/>
      <c r="W83" s="62"/>
      <c r="X83" s="62"/>
      <c r="Y83" s="62"/>
      <c r="Z83" s="62"/>
      <c r="AA83" s="62"/>
      <c r="AB83" s="62"/>
    </row>
    <row r="84" spans="2:28" x14ac:dyDescent="0.2">
      <c r="B84" s="63">
        <v>13.1312</v>
      </c>
      <c r="C84" s="64" t="s">
        <v>172</v>
      </c>
      <c r="D84" s="65" t="s">
        <v>451</v>
      </c>
      <c r="E84" s="66">
        <f t="shared" si="6"/>
        <v>20</v>
      </c>
      <c r="F84" s="66">
        <f t="shared" si="7"/>
        <v>18</v>
      </c>
      <c r="G84" s="66">
        <f t="shared" si="8"/>
        <v>38</v>
      </c>
      <c r="H84" s="62">
        <v>4</v>
      </c>
      <c r="I84" s="62">
        <v>2</v>
      </c>
      <c r="J84" s="62">
        <v>6</v>
      </c>
      <c r="K84" s="62">
        <v>7</v>
      </c>
      <c r="L84" s="62">
        <v>3</v>
      </c>
      <c r="M84" s="62">
        <v>10</v>
      </c>
      <c r="N84" s="62">
        <v>3</v>
      </c>
      <c r="O84" s="62">
        <v>1</v>
      </c>
      <c r="P84" s="62">
        <v>4</v>
      </c>
      <c r="Q84" s="62">
        <v>5</v>
      </c>
      <c r="R84" s="62">
        <v>12</v>
      </c>
      <c r="S84" s="62">
        <v>17</v>
      </c>
      <c r="T84" s="62">
        <v>1</v>
      </c>
      <c r="U84" s="62"/>
      <c r="V84" s="62">
        <v>1</v>
      </c>
      <c r="W84" s="62"/>
      <c r="X84" s="62"/>
      <c r="Y84" s="62"/>
      <c r="Z84" s="62"/>
      <c r="AA84" s="62"/>
      <c r="AB84" s="62"/>
    </row>
    <row r="85" spans="2:28" x14ac:dyDescent="0.2">
      <c r="B85" s="63">
        <v>13.132400000000001</v>
      </c>
      <c r="C85" s="64" t="s">
        <v>178</v>
      </c>
      <c r="D85" s="65" t="s">
        <v>452</v>
      </c>
      <c r="E85" s="66">
        <f t="shared" si="6"/>
        <v>35</v>
      </c>
      <c r="F85" s="66">
        <f t="shared" si="7"/>
        <v>22</v>
      </c>
      <c r="G85" s="66">
        <f t="shared" si="8"/>
        <v>57</v>
      </c>
      <c r="H85" s="62">
        <v>12</v>
      </c>
      <c r="I85" s="62">
        <v>9</v>
      </c>
      <c r="J85" s="62">
        <v>21</v>
      </c>
      <c r="K85" s="62">
        <v>4</v>
      </c>
      <c r="L85" s="62">
        <v>1</v>
      </c>
      <c r="M85" s="62">
        <v>5</v>
      </c>
      <c r="N85" s="62">
        <v>8</v>
      </c>
      <c r="O85" s="62">
        <v>3</v>
      </c>
      <c r="P85" s="62">
        <v>11</v>
      </c>
      <c r="Q85" s="62">
        <v>11</v>
      </c>
      <c r="R85" s="62">
        <v>9</v>
      </c>
      <c r="S85" s="62">
        <v>20</v>
      </c>
      <c r="T85" s="62"/>
      <c r="U85" s="62"/>
      <c r="V85" s="62"/>
      <c r="W85" s="62"/>
      <c r="X85" s="62"/>
      <c r="Y85" s="62"/>
      <c r="Z85" s="62"/>
      <c r="AA85" s="62"/>
      <c r="AB85" s="62"/>
    </row>
    <row r="86" spans="2:28" x14ac:dyDescent="0.2">
      <c r="B86" s="63">
        <v>13.9999</v>
      </c>
      <c r="C86" s="64" t="s">
        <v>176</v>
      </c>
      <c r="D86" s="65" t="s">
        <v>177</v>
      </c>
      <c r="E86" s="66">
        <f t="shared" si="6"/>
        <v>29</v>
      </c>
      <c r="F86" s="66">
        <f t="shared" si="7"/>
        <v>33</v>
      </c>
      <c r="G86" s="66">
        <f t="shared" si="8"/>
        <v>62</v>
      </c>
      <c r="H86" s="62">
        <v>2</v>
      </c>
      <c r="I86" s="62">
        <v>4</v>
      </c>
      <c r="J86" s="62">
        <v>6</v>
      </c>
      <c r="K86" s="62">
        <v>2</v>
      </c>
      <c r="L86" s="62">
        <v>5</v>
      </c>
      <c r="M86" s="62">
        <v>7</v>
      </c>
      <c r="N86" s="62">
        <v>9</v>
      </c>
      <c r="O86" s="62">
        <v>6</v>
      </c>
      <c r="P86" s="62">
        <v>15</v>
      </c>
      <c r="Q86" s="62">
        <v>16</v>
      </c>
      <c r="R86" s="62">
        <v>18</v>
      </c>
      <c r="S86" s="62">
        <v>34</v>
      </c>
      <c r="T86" s="62"/>
      <c r="U86" s="62"/>
      <c r="V86" s="62"/>
      <c r="W86" s="62"/>
      <c r="X86" s="62"/>
      <c r="Y86" s="62"/>
      <c r="Z86" s="62"/>
      <c r="AA86" s="62"/>
      <c r="AB86" s="62"/>
    </row>
    <row r="87" spans="2:28" x14ac:dyDescent="0.2">
      <c r="B87" s="59" t="s">
        <v>430</v>
      </c>
      <c r="C87" s="60"/>
      <c r="D87" s="61"/>
      <c r="E87" s="62">
        <f t="shared" si="6"/>
        <v>65</v>
      </c>
      <c r="F87" s="62">
        <f t="shared" si="7"/>
        <v>2</v>
      </c>
      <c r="G87" s="62">
        <f t="shared" si="8"/>
        <v>67</v>
      </c>
      <c r="H87" s="62">
        <v>20</v>
      </c>
      <c r="I87" s="62">
        <v>1</v>
      </c>
      <c r="J87" s="62">
        <v>21</v>
      </c>
      <c r="K87" s="62">
        <v>13</v>
      </c>
      <c r="L87" s="62">
        <v>1</v>
      </c>
      <c r="M87" s="62">
        <v>14</v>
      </c>
      <c r="N87" s="62">
        <v>14</v>
      </c>
      <c r="O87" s="62"/>
      <c r="P87" s="62">
        <v>14</v>
      </c>
      <c r="Q87" s="62">
        <v>18</v>
      </c>
      <c r="R87" s="62"/>
      <c r="S87" s="62">
        <v>18</v>
      </c>
      <c r="T87" s="62"/>
      <c r="U87" s="62"/>
      <c r="V87" s="62"/>
      <c r="W87" s="62"/>
      <c r="X87" s="62"/>
      <c r="Y87" s="62"/>
      <c r="Z87" s="62"/>
      <c r="AA87" s="62"/>
      <c r="AB87" s="62"/>
    </row>
    <row r="88" spans="2:28" x14ac:dyDescent="0.2">
      <c r="B88" s="63">
        <v>13.121</v>
      </c>
      <c r="C88" s="64" t="s">
        <v>185</v>
      </c>
      <c r="D88" s="65" t="s">
        <v>186</v>
      </c>
      <c r="E88" s="66">
        <f t="shared" si="6"/>
        <v>64</v>
      </c>
      <c r="F88" s="66">
        <f t="shared" si="7"/>
        <v>2</v>
      </c>
      <c r="G88" s="66">
        <f t="shared" si="8"/>
        <v>66</v>
      </c>
      <c r="H88" s="62">
        <v>20</v>
      </c>
      <c r="I88" s="62">
        <v>1</v>
      </c>
      <c r="J88" s="62">
        <v>21</v>
      </c>
      <c r="K88" s="62">
        <v>13</v>
      </c>
      <c r="L88" s="62">
        <v>1</v>
      </c>
      <c r="M88" s="62">
        <v>14</v>
      </c>
      <c r="N88" s="62">
        <v>14</v>
      </c>
      <c r="O88" s="62"/>
      <c r="P88" s="62">
        <v>14</v>
      </c>
      <c r="Q88" s="62">
        <v>17</v>
      </c>
      <c r="R88" s="62"/>
      <c r="S88" s="62">
        <v>17</v>
      </c>
      <c r="T88" s="62"/>
      <c r="U88" s="62"/>
      <c r="V88" s="62"/>
      <c r="W88" s="62"/>
      <c r="X88" s="62"/>
      <c r="Y88" s="62"/>
      <c r="Z88" s="62"/>
      <c r="AA88" s="62"/>
      <c r="AB88" s="62"/>
    </row>
    <row r="89" spans="2:28" x14ac:dyDescent="0.2">
      <c r="B89" s="63">
        <v>19.010100000000001</v>
      </c>
      <c r="C89" s="64" t="s">
        <v>152</v>
      </c>
      <c r="D89" s="65" t="s">
        <v>153</v>
      </c>
      <c r="E89" s="66">
        <f t="shared" si="6"/>
        <v>1</v>
      </c>
      <c r="F89" s="66">
        <f t="shared" si="7"/>
        <v>0</v>
      </c>
      <c r="G89" s="66">
        <f t="shared" si="8"/>
        <v>1</v>
      </c>
      <c r="H89" s="62"/>
      <c r="I89" s="62"/>
      <c r="J89" s="62"/>
      <c r="K89" s="62"/>
      <c r="L89" s="62"/>
      <c r="M89" s="62"/>
      <c r="N89" s="62"/>
      <c r="O89" s="62"/>
      <c r="P89" s="62"/>
      <c r="Q89" s="62">
        <v>1</v>
      </c>
      <c r="R89" s="62"/>
      <c r="S89" s="62">
        <v>1</v>
      </c>
      <c r="T89" s="62"/>
      <c r="U89" s="62"/>
      <c r="V89" s="62"/>
      <c r="W89" s="62"/>
      <c r="X89" s="62"/>
      <c r="Y89" s="62"/>
      <c r="Z89" s="62"/>
      <c r="AA89" s="62"/>
      <c r="AB89" s="62"/>
    </row>
    <row r="90" spans="2:28" x14ac:dyDescent="0.2">
      <c r="B90" s="59" t="s">
        <v>431</v>
      </c>
      <c r="C90" s="60"/>
      <c r="D90" s="61"/>
      <c r="E90" s="62">
        <f t="shared" si="6"/>
        <v>248</v>
      </c>
      <c r="F90" s="62">
        <f t="shared" si="7"/>
        <v>22</v>
      </c>
      <c r="G90" s="62">
        <f t="shared" si="8"/>
        <v>270</v>
      </c>
      <c r="H90" s="62">
        <v>38</v>
      </c>
      <c r="I90" s="62">
        <v>5</v>
      </c>
      <c r="J90" s="62">
        <v>43</v>
      </c>
      <c r="K90" s="62">
        <v>54</v>
      </c>
      <c r="L90" s="62">
        <v>5</v>
      </c>
      <c r="M90" s="62">
        <v>59</v>
      </c>
      <c r="N90" s="62">
        <v>46</v>
      </c>
      <c r="O90" s="62">
        <v>4</v>
      </c>
      <c r="P90" s="62">
        <v>50</v>
      </c>
      <c r="Q90" s="62">
        <v>109</v>
      </c>
      <c r="R90" s="62">
        <v>8</v>
      </c>
      <c r="S90" s="62">
        <v>117</v>
      </c>
      <c r="T90" s="62">
        <v>1</v>
      </c>
      <c r="U90" s="62"/>
      <c r="V90" s="62">
        <v>1</v>
      </c>
      <c r="W90" s="62"/>
      <c r="X90" s="62"/>
      <c r="Y90" s="62"/>
      <c r="Z90" s="62"/>
      <c r="AA90" s="62"/>
      <c r="AB90" s="62"/>
    </row>
    <row r="91" spans="2:28" x14ac:dyDescent="0.2">
      <c r="B91" s="67">
        <v>13.120200000000001</v>
      </c>
      <c r="C91" s="64" t="s">
        <v>137</v>
      </c>
      <c r="D91" s="65" t="s">
        <v>453</v>
      </c>
      <c r="E91" s="66">
        <f t="shared" si="6"/>
        <v>18</v>
      </c>
      <c r="F91" s="66">
        <f t="shared" si="7"/>
        <v>3</v>
      </c>
      <c r="G91" s="66">
        <f t="shared" si="8"/>
        <v>21</v>
      </c>
      <c r="H91" s="62"/>
      <c r="I91" s="62"/>
      <c r="J91" s="62"/>
      <c r="K91" s="62">
        <v>1</v>
      </c>
      <c r="L91" s="62"/>
      <c r="M91" s="62">
        <v>1</v>
      </c>
      <c r="N91" s="62">
        <v>4</v>
      </c>
      <c r="O91" s="62"/>
      <c r="P91" s="62">
        <v>4</v>
      </c>
      <c r="Q91" s="62">
        <v>13</v>
      </c>
      <c r="R91" s="62">
        <v>3</v>
      </c>
      <c r="S91" s="62">
        <v>16</v>
      </c>
      <c r="T91" s="62"/>
      <c r="U91" s="62"/>
      <c r="V91" s="62"/>
      <c r="W91" s="62"/>
      <c r="X91" s="62"/>
      <c r="Y91" s="62"/>
      <c r="Z91" s="62"/>
      <c r="AA91" s="62"/>
      <c r="AB91" s="62"/>
    </row>
    <row r="92" spans="2:28" x14ac:dyDescent="0.2">
      <c r="B92" s="71"/>
      <c r="C92" s="64" t="s">
        <v>139</v>
      </c>
      <c r="D92" s="65" t="s">
        <v>140</v>
      </c>
      <c r="E92" s="66">
        <f t="shared" si="6"/>
        <v>114</v>
      </c>
      <c r="F92" s="66">
        <f t="shared" si="7"/>
        <v>7</v>
      </c>
      <c r="G92" s="66">
        <f t="shared" si="8"/>
        <v>121</v>
      </c>
      <c r="H92" s="62">
        <v>17</v>
      </c>
      <c r="I92" s="62">
        <v>2</v>
      </c>
      <c r="J92" s="62">
        <v>19</v>
      </c>
      <c r="K92" s="62">
        <v>20</v>
      </c>
      <c r="L92" s="62">
        <v>1</v>
      </c>
      <c r="M92" s="62">
        <v>21</v>
      </c>
      <c r="N92" s="62">
        <v>20</v>
      </c>
      <c r="O92" s="62">
        <v>1</v>
      </c>
      <c r="P92" s="62">
        <v>21</v>
      </c>
      <c r="Q92" s="62">
        <v>56</v>
      </c>
      <c r="R92" s="62">
        <v>3</v>
      </c>
      <c r="S92" s="62">
        <v>59</v>
      </c>
      <c r="T92" s="62">
        <v>1</v>
      </c>
      <c r="U92" s="62"/>
      <c r="V92" s="62">
        <v>1</v>
      </c>
      <c r="W92" s="62"/>
      <c r="X92" s="62"/>
      <c r="Y92" s="62"/>
      <c r="Z92" s="62"/>
      <c r="AA92" s="62"/>
      <c r="AB92" s="62"/>
    </row>
    <row r="93" spans="2:28" x14ac:dyDescent="0.2">
      <c r="B93" s="71"/>
      <c r="C93" s="64" t="s">
        <v>143</v>
      </c>
      <c r="D93" s="65" t="s">
        <v>454</v>
      </c>
      <c r="E93" s="66">
        <f t="shared" si="6"/>
        <v>66</v>
      </c>
      <c r="F93" s="66">
        <f t="shared" si="7"/>
        <v>3</v>
      </c>
      <c r="G93" s="66">
        <f t="shared" si="8"/>
        <v>69</v>
      </c>
      <c r="H93" s="62">
        <v>2</v>
      </c>
      <c r="I93" s="62"/>
      <c r="J93" s="62">
        <v>2</v>
      </c>
      <c r="K93" s="62">
        <v>20</v>
      </c>
      <c r="L93" s="62">
        <v>2</v>
      </c>
      <c r="M93" s="62">
        <v>22</v>
      </c>
      <c r="N93" s="62">
        <v>11</v>
      </c>
      <c r="O93" s="62"/>
      <c r="P93" s="62">
        <v>11</v>
      </c>
      <c r="Q93" s="62">
        <v>33</v>
      </c>
      <c r="R93" s="62">
        <v>1</v>
      </c>
      <c r="S93" s="62">
        <v>34</v>
      </c>
      <c r="T93" s="62"/>
      <c r="U93" s="62"/>
      <c r="V93" s="62"/>
      <c r="W93" s="62"/>
      <c r="X93" s="62"/>
      <c r="Y93" s="62"/>
      <c r="Z93" s="62"/>
      <c r="AA93" s="62"/>
      <c r="AB93" s="62"/>
    </row>
    <row r="94" spans="2:28" x14ac:dyDescent="0.2">
      <c r="B94" s="68"/>
      <c r="C94" s="64" t="s">
        <v>503</v>
      </c>
      <c r="D94" s="65" t="s">
        <v>504</v>
      </c>
      <c r="E94" s="66">
        <f t="shared" ref="E94:E138" si="9">H94+K94+N94+Q94+T94+W94+Z94</f>
        <v>25</v>
      </c>
      <c r="F94" s="66">
        <f t="shared" ref="F94:F138" si="10">I94+L94+O94+R94+U94+X94+AA94</f>
        <v>4</v>
      </c>
      <c r="G94" s="66">
        <f t="shared" ref="G94:G138" si="11">SUM(E94:F94)</f>
        <v>29</v>
      </c>
      <c r="H94" s="62">
        <v>16</v>
      </c>
      <c r="I94" s="62">
        <v>1</v>
      </c>
      <c r="J94" s="62">
        <v>17</v>
      </c>
      <c r="K94" s="62">
        <v>5</v>
      </c>
      <c r="L94" s="62"/>
      <c r="M94" s="62">
        <v>5</v>
      </c>
      <c r="N94" s="62">
        <v>3</v>
      </c>
      <c r="O94" s="62">
        <v>3</v>
      </c>
      <c r="P94" s="62">
        <v>6</v>
      </c>
      <c r="Q94" s="62">
        <v>1</v>
      </c>
      <c r="R94" s="62"/>
      <c r="S94" s="62">
        <v>1</v>
      </c>
      <c r="T94" s="62"/>
      <c r="U94" s="62"/>
      <c r="V94" s="62"/>
      <c r="W94" s="62"/>
      <c r="X94" s="62"/>
      <c r="Y94" s="62"/>
      <c r="Z94" s="62"/>
      <c r="AA94" s="62"/>
      <c r="AB94" s="62"/>
    </row>
    <row r="95" spans="2:28" x14ac:dyDescent="0.2">
      <c r="B95" s="63">
        <v>13.1401</v>
      </c>
      <c r="C95" s="64" t="s">
        <v>141</v>
      </c>
      <c r="D95" s="65" t="s">
        <v>142</v>
      </c>
      <c r="E95" s="66">
        <f t="shared" si="9"/>
        <v>25</v>
      </c>
      <c r="F95" s="66">
        <f t="shared" si="10"/>
        <v>5</v>
      </c>
      <c r="G95" s="66">
        <f t="shared" si="11"/>
        <v>30</v>
      </c>
      <c r="H95" s="62">
        <v>3</v>
      </c>
      <c r="I95" s="62">
        <v>2</v>
      </c>
      <c r="J95" s="62">
        <v>5</v>
      </c>
      <c r="K95" s="62">
        <v>8</v>
      </c>
      <c r="L95" s="62">
        <v>2</v>
      </c>
      <c r="M95" s="62">
        <v>10</v>
      </c>
      <c r="N95" s="62">
        <v>8</v>
      </c>
      <c r="O95" s="62"/>
      <c r="P95" s="62">
        <v>8</v>
      </c>
      <c r="Q95" s="62">
        <v>6</v>
      </c>
      <c r="R95" s="62">
        <v>1</v>
      </c>
      <c r="S95" s="62">
        <v>7</v>
      </c>
      <c r="T95" s="62"/>
      <c r="U95" s="62"/>
      <c r="V95" s="62"/>
      <c r="W95" s="62"/>
      <c r="X95" s="62"/>
      <c r="Y95" s="62"/>
      <c r="Z95" s="62"/>
      <c r="AA95" s="62"/>
      <c r="AB95" s="62"/>
    </row>
    <row r="96" spans="2:28" x14ac:dyDescent="0.2">
      <c r="B96" s="59" t="s">
        <v>432</v>
      </c>
      <c r="C96" s="60"/>
      <c r="D96" s="61"/>
      <c r="E96" s="62">
        <f t="shared" si="9"/>
        <v>303</v>
      </c>
      <c r="F96" s="62">
        <f t="shared" si="10"/>
        <v>203</v>
      </c>
      <c r="G96" s="62">
        <f t="shared" si="11"/>
        <v>506</v>
      </c>
      <c r="H96" s="62">
        <v>72</v>
      </c>
      <c r="I96" s="62">
        <v>47</v>
      </c>
      <c r="J96" s="62">
        <v>119</v>
      </c>
      <c r="K96" s="62">
        <v>94</v>
      </c>
      <c r="L96" s="62">
        <v>41</v>
      </c>
      <c r="M96" s="62">
        <v>135</v>
      </c>
      <c r="N96" s="62">
        <v>48</v>
      </c>
      <c r="O96" s="62">
        <v>44</v>
      </c>
      <c r="P96" s="62">
        <v>92</v>
      </c>
      <c r="Q96" s="62">
        <v>89</v>
      </c>
      <c r="R96" s="62">
        <v>70</v>
      </c>
      <c r="S96" s="62">
        <v>159</v>
      </c>
      <c r="T96" s="62"/>
      <c r="U96" s="62">
        <v>1</v>
      </c>
      <c r="V96" s="62">
        <v>1</v>
      </c>
      <c r="W96" s="62"/>
      <c r="X96" s="62"/>
      <c r="Y96" s="62"/>
      <c r="Z96" s="62"/>
      <c r="AA96" s="62"/>
      <c r="AB96" s="62"/>
    </row>
    <row r="97" spans="2:28" x14ac:dyDescent="0.2">
      <c r="B97" s="63">
        <v>13.1205</v>
      </c>
      <c r="C97" s="64" t="s">
        <v>160</v>
      </c>
      <c r="D97" s="65" t="s">
        <v>161</v>
      </c>
      <c r="E97" s="66">
        <f t="shared" si="9"/>
        <v>46</v>
      </c>
      <c r="F97" s="66">
        <f t="shared" si="10"/>
        <v>35</v>
      </c>
      <c r="G97" s="66">
        <f t="shared" si="11"/>
        <v>81</v>
      </c>
      <c r="H97" s="62">
        <v>7</v>
      </c>
      <c r="I97" s="62">
        <v>5</v>
      </c>
      <c r="J97" s="62">
        <v>12</v>
      </c>
      <c r="K97" s="62">
        <v>11</v>
      </c>
      <c r="L97" s="62">
        <v>6</v>
      </c>
      <c r="M97" s="62">
        <v>17</v>
      </c>
      <c r="N97" s="62">
        <v>9</v>
      </c>
      <c r="O97" s="62">
        <v>8</v>
      </c>
      <c r="P97" s="62">
        <v>17</v>
      </c>
      <c r="Q97" s="62">
        <v>19</v>
      </c>
      <c r="R97" s="62">
        <v>16</v>
      </c>
      <c r="S97" s="62">
        <v>35</v>
      </c>
      <c r="T97" s="62"/>
      <c r="U97" s="62"/>
      <c r="V97" s="62"/>
      <c r="W97" s="62"/>
      <c r="X97" s="62"/>
      <c r="Y97" s="62"/>
      <c r="Z97" s="62"/>
      <c r="AA97" s="62"/>
      <c r="AB97" s="62"/>
    </row>
    <row r="98" spans="2:28" x14ac:dyDescent="0.2">
      <c r="B98" s="63">
        <v>13.1303</v>
      </c>
      <c r="C98" s="64" t="s">
        <v>156</v>
      </c>
      <c r="D98" s="65" t="s">
        <v>157</v>
      </c>
      <c r="E98" s="66">
        <f t="shared" si="9"/>
        <v>1</v>
      </c>
      <c r="F98" s="66">
        <f t="shared" si="10"/>
        <v>0</v>
      </c>
      <c r="G98" s="66">
        <f t="shared" si="11"/>
        <v>1</v>
      </c>
      <c r="H98" s="62"/>
      <c r="I98" s="62"/>
      <c r="J98" s="62"/>
      <c r="K98" s="62"/>
      <c r="L98" s="62"/>
      <c r="M98" s="62"/>
      <c r="N98" s="62"/>
      <c r="O98" s="62"/>
      <c r="P98" s="62"/>
      <c r="Q98" s="62">
        <v>1</v>
      </c>
      <c r="R98" s="62"/>
      <c r="S98" s="62">
        <v>1</v>
      </c>
      <c r="T98" s="62"/>
      <c r="U98" s="62"/>
      <c r="V98" s="62"/>
      <c r="W98" s="62"/>
      <c r="X98" s="62"/>
      <c r="Y98" s="62"/>
      <c r="Z98" s="62"/>
      <c r="AA98" s="62"/>
      <c r="AB98" s="62"/>
    </row>
    <row r="99" spans="2:28" x14ac:dyDescent="0.2">
      <c r="B99" s="63">
        <v>13.1311</v>
      </c>
      <c r="C99" s="64" t="s">
        <v>170</v>
      </c>
      <c r="D99" s="65" t="s">
        <v>456</v>
      </c>
      <c r="E99" s="66">
        <f t="shared" si="9"/>
        <v>16</v>
      </c>
      <c r="F99" s="66">
        <f t="shared" si="10"/>
        <v>11</v>
      </c>
      <c r="G99" s="66">
        <f t="shared" si="11"/>
        <v>27</v>
      </c>
      <c r="H99" s="62">
        <v>2</v>
      </c>
      <c r="I99" s="62">
        <v>2</v>
      </c>
      <c r="J99" s="62">
        <v>4</v>
      </c>
      <c r="K99" s="62">
        <v>2</v>
      </c>
      <c r="L99" s="62">
        <v>3</v>
      </c>
      <c r="M99" s="62">
        <v>5</v>
      </c>
      <c r="N99" s="62">
        <v>4</v>
      </c>
      <c r="O99" s="62">
        <v>3</v>
      </c>
      <c r="P99" s="62">
        <v>7</v>
      </c>
      <c r="Q99" s="62">
        <v>8</v>
      </c>
      <c r="R99" s="62">
        <v>3</v>
      </c>
      <c r="S99" s="62">
        <v>11</v>
      </c>
      <c r="T99" s="62"/>
      <c r="U99" s="62"/>
      <c r="V99" s="62"/>
      <c r="W99" s="62"/>
      <c r="X99" s="62"/>
      <c r="Y99" s="62"/>
      <c r="Z99" s="62"/>
      <c r="AA99" s="62"/>
      <c r="AB99" s="62"/>
    </row>
    <row r="100" spans="2:28" x14ac:dyDescent="0.2">
      <c r="B100" s="63">
        <v>13.131399999999999</v>
      </c>
      <c r="C100" s="64" t="s">
        <v>158</v>
      </c>
      <c r="D100" s="65" t="s">
        <v>159</v>
      </c>
      <c r="E100" s="66">
        <f t="shared" si="9"/>
        <v>30</v>
      </c>
      <c r="F100" s="66">
        <f t="shared" si="10"/>
        <v>55</v>
      </c>
      <c r="G100" s="66">
        <f t="shared" si="11"/>
        <v>85</v>
      </c>
      <c r="H100" s="62">
        <v>7</v>
      </c>
      <c r="I100" s="62">
        <v>10</v>
      </c>
      <c r="J100" s="62">
        <v>17</v>
      </c>
      <c r="K100" s="62">
        <v>6</v>
      </c>
      <c r="L100" s="62">
        <v>12</v>
      </c>
      <c r="M100" s="62">
        <v>18</v>
      </c>
      <c r="N100" s="62">
        <v>6</v>
      </c>
      <c r="O100" s="62">
        <v>9</v>
      </c>
      <c r="P100" s="62">
        <v>15</v>
      </c>
      <c r="Q100" s="62">
        <v>11</v>
      </c>
      <c r="R100" s="62">
        <v>23</v>
      </c>
      <c r="S100" s="62">
        <v>34</v>
      </c>
      <c r="T100" s="62"/>
      <c r="U100" s="62">
        <v>1</v>
      </c>
      <c r="V100" s="62">
        <v>1</v>
      </c>
      <c r="W100" s="62"/>
      <c r="X100" s="62"/>
      <c r="Y100" s="62"/>
      <c r="Z100" s="62"/>
      <c r="AA100" s="62"/>
      <c r="AB100" s="62"/>
    </row>
    <row r="101" spans="2:28" x14ac:dyDescent="0.2">
      <c r="B101" s="63">
        <v>13.131600000000001</v>
      </c>
      <c r="C101" s="64" t="s">
        <v>150</v>
      </c>
      <c r="D101" s="65" t="s">
        <v>457</v>
      </c>
      <c r="E101" s="66">
        <f t="shared" si="9"/>
        <v>56</v>
      </c>
      <c r="F101" s="66">
        <f t="shared" si="10"/>
        <v>12</v>
      </c>
      <c r="G101" s="66">
        <f t="shared" si="11"/>
        <v>68</v>
      </c>
      <c r="H101" s="62">
        <v>16</v>
      </c>
      <c r="I101" s="62">
        <v>2</v>
      </c>
      <c r="J101" s="62">
        <v>18</v>
      </c>
      <c r="K101" s="62">
        <v>22</v>
      </c>
      <c r="L101" s="62">
        <v>4</v>
      </c>
      <c r="M101" s="62">
        <v>26</v>
      </c>
      <c r="N101" s="62">
        <v>5</v>
      </c>
      <c r="O101" s="62">
        <v>4</v>
      </c>
      <c r="P101" s="62">
        <v>9</v>
      </c>
      <c r="Q101" s="62">
        <v>13</v>
      </c>
      <c r="R101" s="62">
        <v>2</v>
      </c>
      <c r="S101" s="62">
        <v>15</v>
      </c>
      <c r="T101" s="62"/>
      <c r="U101" s="62"/>
      <c r="V101" s="62"/>
      <c r="W101" s="62"/>
      <c r="X101" s="62"/>
      <c r="Y101" s="62"/>
      <c r="Z101" s="62"/>
      <c r="AA101" s="62"/>
      <c r="AB101" s="62"/>
    </row>
    <row r="102" spans="2:28" x14ac:dyDescent="0.2">
      <c r="B102" s="63">
        <v>13.1318</v>
      </c>
      <c r="C102" s="64" t="s">
        <v>164</v>
      </c>
      <c r="D102" s="65" t="s">
        <v>458</v>
      </c>
      <c r="E102" s="66">
        <f t="shared" si="9"/>
        <v>12</v>
      </c>
      <c r="F102" s="66">
        <f t="shared" si="10"/>
        <v>3</v>
      </c>
      <c r="G102" s="66">
        <f t="shared" si="11"/>
        <v>15</v>
      </c>
      <c r="H102" s="62">
        <v>1</v>
      </c>
      <c r="I102" s="62"/>
      <c r="J102" s="62">
        <v>1</v>
      </c>
      <c r="K102" s="62">
        <v>4</v>
      </c>
      <c r="L102" s="62"/>
      <c r="M102" s="62">
        <v>4</v>
      </c>
      <c r="N102" s="62">
        <v>3</v>
      </c>
      <c r="O102" s="62">
        <v>1</v>
      </c>
      <c r="P102" s="62">
        <v>4</v>
      </c>
      <c r="Q102" s="62">
        <v>4</v>
      </c>
      <c r="R102" s="62">
        <v>2</v>
      </c>
      <c r="S102" s="62">
        <v>6</v>
      </c>
      <c r="T102" s="62"/>
      <c r="U102" s="62"/>
      <c r="V102" s="62"/>
      <c r="W102" s="62"/>
      <c r="X102" s="62"/>
      <c r="Y102" s="62"/>
      <c r="Z102" s="62"/>
      <c r="AA102" s="62"/>
      <c r="AB102" s="62"/>
    </row>
    <row r="103" spans="2:28" x14ac:dyDescent="0.2">
      <c r="B103" s="63">
        <v>13.132199999999999</v>
      </c>
      <c r="C103" s="64" t="s">
        <v>148</v>
      </c>
      <c r="D103" s="65" t="s">
        <v>459</v>
      </c>
      <c r="E103" s="66">
        <f t="shared" si="9"/>
        <v>42</v>
      </c>
      <c r="F103" s="66">
        <f t="shared" si="10"/>
        <v>17</v>
      </c>
      <c r="G103" s="66">
        <f t="shared" si="11"/>
        <v>59</v>
      </c>
      <c r="H103" s="62">
        <v>15</v>
      </c>
      <c r="I103" s="62">
        <v>6</v>
      </c>
      <c r="J103" s="62">
        <v>21</v>
      </c>
      <c r="K103" s="62">
        <v>14</v>
      </c>
      <c r="L103" s="62">
        <v>3</v>
      </c>
      <c r="M103" s="62">
        <v>17</v>
      </c>
      <c r="N103" s="62">
        <v>6</v>
      </c>
      <c r="O103" s="62">
        <v>4</v>
      </c>
      <c r="P103" s="62">
        <v>10</v>
      </c>
      <c r="Q103" s="62">
        <v>7</v>
      </c>
      <c r="R103" s="62">
        <v>4</v>
      </c>
      <c r="S103" s="62">
        <v>11</v>
      </c>
      <c r="T103" s="62"/>
      <c r="U103" s="62"/>
      <c r="V103" s="62"/>
      <c r="W103" s="62"/>
      <c r="X103" s="62"/>
      <c r="Y103" s="62"/>
      <c r="Z103" s="62"/>
      <c r="AA103" s="62"/>
      <c r="AB103" s="62"/>
    </row>
    <row r="104" spans="2:28" x14ac:dyDescent="0.2">
      <c r="B104" s="63">
        <v>13.132300000000001</v>
      </c>
      <c r="C104" s="64" t="s">
        <v>174</v>
      </c>
      <c r="D104" s="65" t="s">
        <v>460</v>
      </c>
      <c r="E104" s="66">
        <f t="shared" si="9"/>
        <v>40</v>
      </c>
      <c r="F104" s="66">
        <f t="shared" si="10"/>
        <v>19</v>
      </c>
      <c r="G104" s="66">
        <f t="shared" si="11"/>
        <v>59</v>
      </c>
      <c r="H104" s="62">
        <v>12</v>
      </c>
      <c r="I104" s="62">
        <v>8</v>
      </c>
      <c r="J104" s="62">
        <v>20</v>
      </c>
      <c r="K104" s="62">
        <v>16</v>
      </c>
      <c r="L104" s="62">
        <v>6</v>
      </c>
      <c r="M104" s="62">
        <v>22</v>
      </c>
      <c r="N104" s="62">
        <v>5</v>
      </c>
      <c r="O104" s="62"/>
      <c r="P104" s="62">
        <v>5</v>
      </c>
      <c r="Q104" s="62">
        <v>7</v>
      </c>
      <c r="R104" s="62">
        <v>5</v>
      </c>
      <c r="S104" s="62">
        <v>12</v>
      </c>
      <c r="T104" s="62"/>
      <c r="U104" s="62"/>
      <c r="V104" s="62"/>
      <c r="W104" s="62"/>
      <c r="X104" s="62"/>
      <c r="Y104" s="62"/>
      <c r="Z104" s="62"/>
      <c r="AA104" s="62"/>
      <c r="AB104" s="62"/>
    </row>
    <row r="105" spans="2:28" x14ac:dyDescent="0.2">
      <c r="B105" s="63">
        <v>13.1328</v>
      </c>
      <c r="C105" s="64" t="s">
        <v>168</v>
      </c>
      <c r="D105" s="65" t="s">
        <v>461</v>
      </c>
      <c r="E105" s="66">
        <f t="shared" si="9"/>
        <v>21</v>
      </c>
      <c r="F105" s="66">
        <f t="shared" si="10"/>
        <v>31</v>
      </c>
      <c r="G105" s="66">
        <f t="shared" si="11"/>
        <v>52</v>
      </c>
      <c r="H105" s="62">
        <v>2</v>
      </c>
      <c r="I105" s="62">
        <v>9</v>
      </c>
      <c r="J105" s="62">
        <v>11</v>
      </c>
      <c r="K105" s="62">
        <v>6</v>
      </c>
      <c r="L105" s="62">
        <v>3</v>
      </c>
      <c r="M105" s="62">
        <v>9</v>
      </c>
      <c r="N105" s="62">
        <v>4</v>
      </c>
      <c r="O105" s="62">
        <v>9</v>
      </c>
      <c r="P105" s="62">
        <v>13</v>
      </c>
      <c r="Q105" s="62">
        <v>9</v>
      </c>
      <c r="R105" s="62">
        <v>10</v>
      </c>
      <c r="S105" s="62">
        <v>19</v>
      </c>
      <c r="T105" s="62"/>
      <c r="U105" s="62"/>
      <c r="V105" s="62"/>
      <c r="W105" s="62"/>
      <c r="X105" s="62"/>
      <c r="Y105" s="62"/>
      <c r="Z105" s="62"/>
      <c r="AA105" s="62"/>
      <c r="AB105" s="62"/>
    </row>
    <row r="106" spans="2:28" x14ac:dyDescent="0.2">
      <c r="B106" s="63">
        <v>13.132899999999999</v>
      </c>
      <c r="C106" s="64" t="s">
        <v>166</v>
      </c>
      <c r="D106" s="65" t="s">
        <v>462</v>
      </c>
      <c r="E106" s="66">
        <f t="shared" si="9"/>
        <v>9</v>
      </c>
      <c r="F106" s="66">
        <f t="shared" si="10"/>
        <v>9</v>
      </c>
      <c r="G106" s="66">
        <f t="shared" si="11"/>
        <v>18</v>
      </c>
      <c r="H106" s="62">
        <v>5</v>
      </c>
      <c r="I106" s="62">
        <v>4</v>
      </c>
      <c r="J106" s="62">
        <v>9</v>
      </c>
      <c r="K106" s="62">
        <v>2</v>
      </c>
      <c r="L106" s="62">
        <v>2</v>
      </c>
      <c r="M106" s="62">
        <v>4</v>
      </c>
      <c r="N106" s="62"/>
      <c r="O106" s="62">
        <v>2</v>
      </c>
      <c r="P106" s="62">
        <v>2</v>
      </c>
      <c r="Q106" s="62">
        <v>2</v>
      </c>
      <c r="R106" s="62">
        <v>1</v>
      </c>
      <c r="S106" s="62">
        <v>3</v>
      </c>
      <c r="T106" s="62"/>
      <c r="U106" s="62"/>
      <c r="V106" s="62"/>
      <c r="W106" s="62"/>
      <c r="X106" s="62"/>
      <c r="Y106" s="62"/>
      <c r="Z106" s="62"/>
      <c r="AA106" s="62"/>
      <c r="AB106" s="62"/>
    </row>
    <row r="107" spans="2:28" x14ac:dyDescent="0.2">
      <c r="B107" s="63">
        <v>13.132999999999999</v>
      </c>
      <c r="C107" s="64" t="s">
        <v>162</v>
      </c>
      <c r="D107" s="65" t="s">
        <v>463</v>
      </c>
      <c r="E107" s="66">
        <f t="shared" si="9"/>
        <v>30</v>
      </c>
      <c r="F107" s="66">
        <f t="shared" si="10"/>
        <v>11</v>
      </c>
      <c r="G107" s="66">
        <f t="shared" si="11"/>
        <v>41</v>
      </c>
      <c r="H107" s="62">
        <v>5</v>
      </c>
      <c r="I107" s="62">
        <v>1</v>
      </c>
      <c r="J107" s="62">
        <v>6</v>
      </c>
      <c r="K107" s="62">
        <v>11</v>
      </c>
      <c r="L107" s="62">
        <v>2</v>
      </c>
      <c r="M107" s="62">
        <v>13</v>
      </c>
      <c r="N107" s="62">
        <v>6</v>
      </c>
      <c r="O107" s="62">
        <v>4</v>
      </c>
      <c r="P107" s="62">
        <v>10</v>
      </c>
      <c r="Q107" s="62">
        <v>8</v>
      </c>
      <c r="R107" s="62">
        <v>4</v>
      </c>
      <c r="S107" s="62">
        <v>12</v>
      </c>
      <c r="T107" s="62"/>
      <c r="U107" s="62"/>
      <c r="V107" s="62"/>
      <c r="W107" s="62"/>
      <c r="X107" s="62"/>
      <c r="Y107" s="62"/>
      <c r="Z107" s="62"/>
      <c r="AA107" s="62"/>
      <c r="AB107" s="62"/>
    </row>
    <row r="108" spans="2:28" x14ac:dyDescent="0.2">
      <c r="B108" s="53" t="s">
        <v>464</v>
      </c>
      <c r="C108" s="68"/>
      <c r="D108" s="69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</row>
    <row r="109" spans="2:28" x14ac:dyDescent="0.2">
      <c r="B109" s="55" t="s">
        <v>38</v>
      </c>
      <c r="C109" s="56"/>
      <c r="D109" s="57"/>
      <c r="E109" s="58">
        <f t="shared" si="9"/>
        <v>14</v>
      </c>
      <c r="F109" s="58">
        <f t="shared" si="10"/>
        <v>12</v>
      </c>
      <c r="G109" s="58">
        <f t="shared" si="11"/>
        <v>26</v>
      </c>
      <c r="H109" s="58">
        <v>10</v>
      </c>
      <c r="I109" s="58">
        <v>9</v>
      </c>
      <c r="J109" s="58">
        <v>19</v>
      </c>
      <c r="K109" s="58">
        <v>2</v>
      </c>
      <c r="L109" s="58">
        <v>1</v>
      </c>
      <c r="M109" s="58">
        <v>3</v>
      </c>
      <c r="N109" s="58"/>
      <c r="O109" s="58"/>
      <c r="P109" s="58"/>
      <c r="Q109" s="58">
        <v>2</v>
      </c>
      <c r="R109" s="58">
        <v>2</v>
      </c>
      <c r="S109" s="58">
        <v>4</v>
      </c>
      <c r="T109" s="58"/>
      <c r="U109" s="58"/>
      <c r="V109" s="58"/>
      <c r="W109" s="58"/>
      <c r="X109" s="58"/>
      <c r="Y109" s="58"/>
      <c r="Z109" s="58"/>
      <c r="AA109" s="58"/>
      <c r="AB109" s="58"/>
    </row>
    <row r="110" spans="2:28" x14ac:dyDescent="0.2">
      <c r="B110" s="59" t="s">
        <v>436</v>
      </c>
      <c r="C110" s="60"/>
      <c r="D110" s="61"/>
      <c r="E110" s="62">
        <f t="shared" si="9"/>
        <v>3</v>
      </c>
      <c r="F110" s="62">
        <f t="shared" si="10"/>
        <v>6</v>
      </c>
      <c r="G110" s="62">
        <f t="shared" si="11"/>
        <v>9</v>
      </c>
      <c r="H110" s="62">
        <v>2</v>
      </c>
      <c r="I110" s="62">
        <v>5</v>
      </c>
      <c r="J110" s="62">
        <v>7</v>
      </c>
      <c r="K110" s="62">
        <v>1</v>
      </c>
      <c r="L110" s="62">
        <v>1</v>
      </c>
      <c r="M110" s="62">
        <v>2</v>
      </c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</row>
    <row r="111" spans="2:28" x14ac:dyDescent="0.2">
      <c r="B111" s="63" t="s">
        <v>202</v>
      </c>
      <c r="C111" s="64" t="s">
        <v>203</v>
      </c>
      <c r="D111" s="65" t="s">
        <v>468</v>
      </c>
      <c r="E111" s="66">
        <f t="shared" si="9"/>
        <v>0</v>
      </c>
      <c r="F111" s="66">
        <f t="shared" si="10"/>
        <v>1</v>
      </c>
      <c r="G111" s="66">
        <f t="shared" si="11"/>
        <v>1</v>
      </c>
      <c r="H111" s="62"/>
      <c r="I111" s="62">
        <v>1</v>
      </c>
      <c r="J111" s="62">
        <v>1</v>
      </c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</row>
    <row r="112" spans="2:28" x14ac:dyDescent="0.2">
      <c r="B112" s="63" t="s">
        <v>205</v>
      </c>
      <c r="C112" s="64" t="s">
        <v>206</v>
      </c>
      <c r="D112" s="65" t="s">
        <v>469</v>
      </c>
      <c r="E112" s="66">
        <f t="shared" si="9"/>
        <v>0</v>
      </c>
      <c r="F112" s="66">
        <f t="shared" si="10"/>
        <v>2</v>
      </c>
      <c r="G112" s="66">
        <f t="shared" si="11"/>
        <v>2</v>
      </c>
      <c r="H112" s="62"/>
      <c r="I112" s="62">
        <v>1</v>
      </c>
      <c r="J112" s="62">
        <v>1</v>
      </c>
      <c r="K112" s="62"/>
      <c r="L112" s="62">
        <v>1</v>
      </c>
      <c r="M112" s="62">
        <v>1</v>
      </c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</row>
    <row r="113" spans="2:28" x14ac:dyDescent="0.2">
      <c r="B113" s="63" t="s">
        <v>208</v>
      </c>
      <c r="C113" s="64" t="s">
        <v>209</v>
      </c>
      <c r="D113" s="65" t="s">
        <v>470</v>
      </c>
      <c r="E113" s="66">
        <f t="shared" si="9"/>
        <v>0</v>
      </c>
      <c r="F113" s="66">
        <f t="shared" si="10"/>
        <v>1</v>
      </c>
      <c r="G113" s="66">
        <f t="shared" si="11"/>
        <v>1</v>
      </c>
      <c r="H113" s="62"/>
      <c r="I113" s="62">
        <v>1</v>
      </c>
      <c r="J113" s="62">
        <v>1</v>
      </c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</row>
    <row r="114" spans="2:28" x14ac:dyDescent="0.2">
      <c r="B114" s="63" t="s">
        <v>216</v>
      </c>
      <c r="C114" s="64" t="s">
        <v>217</v>
      </c>
      <c r="D114" s="65" t="s">
        <v>472</v>
      </c>
      <c r="E114" s="66">
        <f t="shared" si="9"/>
        <v>3</v>
      </c>
      <c r="F114" s="66">
        <f t="shared" si="10"/>
        <v>2</v>
      </c>
      <c r="G114" s="66">
        <f t="shared" si="11"/>
        <v>5</v>
      </c>
      <c r="H114" s="62">
        <v>2</v>
      </c>
      <c r="I114" s="62">
        <v>2</v>
      </c>
      <c r="J114" s="62">
        <v>4</v>
      </c>
      <c r="K114" s="62">
        <v>1</v>
      </c>
      <c r="L114" s="62"/>
      <c r="M114" s="62">
        <v>1</v>
      </c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</row>
    <row r="115" spans="2:28" x14ac:dyDescent="0.2">
      <c r="B115" s="59" t="s">
        <v>289</v>
      </c>
      <c r="C115" s="60"/>
      <c r="D115" s="61"/>
      <c r="E115" s="62">
        <f t="shared" si="9"/>
        <v>11</v>
      </c>
      <c r="F115" s="62">
        <f t="shared" si="10"/>
        <v>6</v>
      </c>
      <c r="G115" s="62">
        <f t="shared" si="11"/>
        <v>17</v>
      </c>
      <c r="H115" s="62">
        <v>8</v>
      </c>
      <c r="I115" s="62">
        <v>4</v>
      </c>
      <c r="J115" s="62">
        <v>12</v>
      </c>
      <c r="K115" s="62">
        <v>1</v>
      </c>
      <c r="L115" s="62"/>
      <c r="M115" s="62">
        <v>1</v>
      </c>
      <c r="N115" s="62"/>
      <c r="O115" s="62"/>
      <c r="P115" s="62"/>
      <c r="Q115" s="62">
        <v>2</v>
      </c>
      <c r="R115" s="62">
        <v>2</v>
      </c>
      <c r="S115" s="62">
        <v>4</v>
      </c>
      <c r="T115" s="62"/>
      <c r="U115" s="62"/>
      <c r="V115" s="62"/>
      <c r="W115" s="62"/>
      <c r="X115" s="62"/>
      <c r="Y115" s="62"/>
      <c r="Z115" s="62"/>
      <c r="AA115" s="62"/>
      <c r="AB115" s="62"/>
    </row>
    <row r="116" spans="2:28" x14ac:dyDescent="0.2">
      <c r="B116" s="67" t="s">
        <v>233</v>
      </c>
      <c r="C116" s="64" t="s">
        <v>233</v>
      </c>
      <c r="D116" s="65" t="s">
        <v>234</v>
      </c>
      <c r="E116" s="66">
        <f t="shared" si="9"/>
        <v>11</v>
      </c>
      <c r="F116" s="66">
        <f t="shared" si="10"/>
        <v>6</v>
      </c>
      <c r="G116" s="66">
        <f t="shared" si="11"/>
        <v>17</v>
      </c>
      <c r="H116" s="62">
        <v>8</v>
      </c>
      <c r="I116" s="62">
        <v>4</v>
      </c>
      <c r="J116" s="62">
        <v>12</v>
      </c>
      <c r="K116" s="62">
        <v>1</v>
      </c>
      <c r="L116" s="62"/>
      <c r="M116" s="62">
        <v>1</v>
      </c>
      <c r="N116" s="62"/>
      <c r="O116" s="62"/>
      <c r="P116" s="62"/>
      <c r="Q116" s="62">
        <v>2</v>
      </c>
      <c r="R116" s="62">
        <v>2</v>
      </c>
      <c r="S116" s="62">
        <v>4</v>
      </c>
      <c r="T116" s="62"/>
      <c r="U116" s="62"/>
      <c r="V116" s="62"/>
      <c r="W116" s="62"/>
      <c r="X116" s="62"/>
      <c r="Y116" s="62"/>
      <c r="Z116" s="62"/>
      <c r="AA116" s="62"/>
      <c r="AB116" s="62"/>
    </row>
    <row r="117" spans="2:28" x14ac:dyDescent="0.2">
      <c r="B117" s="53" t="s">
        <v>473</v>
      </c>
      <c r="C117" s="68"/>
      <c r="D117" s="69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</row>
    <row r="118" spans="2:28" x14ac:dyDescent="0.2">
      <c r="B118" s="55" t="s">
        <v>38</v>
      </c>
      <c r="C118" s="56"/>
      <c r="D118" s="57"/>
      <c r="E118" s="58">
        <f t="shared" si="9"/>
        <v>150</v>
      </c>
      <c r="F118" s="58">
        <f t="shared" si="10"/>
        <v>115</v>
      </c>
      <c r="G118" s="58">
        <f t="shared" si="11"/>
        <v>265</v>
      </c>
      <c r="H118" s="58">
        <v>67</v>
      </c>
      <c r="I118" s="58">
        <v>46</v>
      </c>
      <c r="J118" s="58">
        <v>113</v>
      </c>
      <c r="K118" s="58">
        <v>37</v>
      </c>
      <c r="L118" s="58">
        <v>37</v>
      </c>
      <c r="M118" s="58">
        <v>74</v>
      </c>
      <c r="N118" s="58">
        <v>15</v>
      </c>
      <c r="O118" s="58">
        <v>8</v>
      </c>
      <c r="P118" s="58">
        <v>23</v>
      </c>
      <c r="Q118" s="58">
        <v>29</v>
      </c>
      <c r="R118" s="58">
        <v>23</v>
      </c>
      <c r="S118" s="58">
        <v>52</v>
      </c>
      <c r="T118" s="58">
        <v>2</v>
      </c>
      <c r="U118" s="58">
        <v>1</v>
      </c>
      <c r="V118" s="58">
        <v>3</v>
      </c>
      <c r="W118" s="58"/>
      <c r="X118" s="58"/>
      <c r="Y118" s="58"/>
      <c r="Z118" s="58"/>
      <c r="AA118" s="58"/>
      <c r="AB118" s="58"/>
    </row>
    <row r="119" spans="2:28" x14ac:dyDescent="0.2">
      <c r="B119" s="59" t="s">
        <v>51</v>
      </c>
      <c r="C119" s="60"/>
      <c r="D119" s="61"/>
      <c r="E119" s="62">
        <f t="shared" si="9"/>
        <v>142</v>
      </c>
      <c r="F119" s="62">
        <f t="shared" si="10"/>
        <v>95</v>
      </c>
      <c r="G119" s="62">
        <f t="shared" si="11"/>
        <v>237</v>
      </c>
      <c r="H119" s="62">
        <v>65</v>
      </c>
      <c r="I119" s="62">
        <v>40</v>
      </c>
      <c r="J119" s="62">
        <v>105</v>
      </c>
      <c r="K119" s="62">
        <v>32</v>
      </c>
      <c r="L119" s="62">
        <v>26</v>
      </c>
      <c r="M119" s="62">
        <v>58</v>
      </c>
      <c r="N119" s="62">
        <v>14</v>
      </c>
      <c r="O119" s="62">
        <v>5</v>
      </c>
      <c r="P119" s="62">
        <v>19</v>
      </c>
      <c r="Q119" s="62">
        <v>29</v>
      </c>
      <c r="R119" s="62">
        <v>23</v>
      </c>
      <c r="S119" s="62">
        <v>52</v>
      </c>
      <c r="T119" s="62">
        <v>2</v>
      </c>
      <c r="U119" s="62">
        <v>1</v>
      </c>
      <c r="V119" s="62">
        <v>3</v>
      </c>
      <c r="W119" s="62"/>
      <c r="X119" s="62"/>
      <c r="Y119" s="62"/>
      <c r="Z119" s="62"/>
      <c r="AA119" s="62"/>
      <c r="AB119" s="62"/>
    </row>
    <row r="120" spans="2:28" x14ac:dyDescent="0.2">
      <c r="B120" s="63">
        <v>24.010200000000001</v>
      </c>
      <c r="C120" s="64" t="s">
        <v>188</v>
      </c>
      <c r="D120" s="65" t="s">
        <v>474</v>
      </c>
      <c r="E120" s="66">
        <f t="shared" si="9"/>
        <v>142</v>
      </c>
      <c r="F120" s="66">
        <f t="shared" si="10"/>
        <v>95</v>
      </c>
      <c r="G120" s="66">
        <f t="shared" si="11"/>
        <v>237</v>
      </c>
      <c r="H120" s="62">
        <v>65</v>
      </c>
      <c r="I120" s="62">
        <v>40</v>
      </c>
      <c r="J120" s="62">
        <v>105</v>
      </c>
      <c r="K120" s="62">
        <v>32</v>
      </c>
      <c r="L120" s="62">
        <v>26</v>
      </c>
      <c r="M120" s="62">
        <v>58</v>
      </c>
      <c r="N120" s="62">
        <v>14</v>
      </c>
      <c r="O120" s="62">
        <v>5</v>
      </c>
      <c r="P120" s="62">
        <v>19</v>
      </c>
      <c r="Q120" s="62">
        <v>29</v>
      </c>
      <c r="R120" s="62">
        <v>23</v>
      </c>
      <c r="S120" s="62">
        <v>52</v>
      </c>
      <c r="T120" s="62">
        <v>2</v>
      </c>
      <c r="U120" s="62">
        <v>1</v>
      </c>
      <c r="V120" s="62">
        <v>3</v>
      </c>
      <c r="W120" s="62"/>
      <c r="X120" s="62"/>
      <c r="Y120" s="62"/>
      <c r="Z120" s="62"/>
      <c r="AA120" s="62"/>
      <c r="AB120" s="62"/>
    </row>
    <row r="121" spans="2:28" x14ac:dyDescent="0.2">
      <c r="B121" s="59" t="s">
        <v>437</v>
      </c>
      <c r="C121" s="60"/>
      <c r="D121" s="61"/>
      <c r="E121" s="62">
        <f t="shared" si="9"/>
        <v>8</v>
      </c>
      <c r="F121" s="62">
        <f t="shared" si="10"/>
        <v>9</v>
      </c>
      <c r="G121" s="62">
        <f t="shared" si="11"/>
        <v>17</v>
      </c>
      <c r="H121" s="62">
        <v>2</v>
      </c>
      <c r="I121" s="62">
        <v>6</v>
      </c>
      <c r="J121" s="62">
        <v>8</v>
      </c>
      <c r="K121" s="62">
        <v>5</v>
      </c>
      <c r="L121" s="62">
        <v>3</v>
      </c>
      <c r="M121" s="62">
        <v>8</v>
      </c>
      <c r="N121" s="62">
        <v>1</v>
      </c>
      <c r="O121" s="62"/>
      <c r="P121" s="62">
        <v>1</v>
      </c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</row>
    <row r="122" spans="2:28" x14ac:dyDescent="0.2">
      <c r="B122" s="63">
        <v>13</v>
      </c>
      <c r="C122" s="64" t="s">
        <v>199</v>
      </c>
      <c r="D122" s="65" t="s">
        <v>475</v>
      </c>
      <c r="E122" s="66">
        <f t="shared" si="9"/>
        <v>3</v>
      </c>
      <c r="F122" s="66">
        <f t="shared" si="10"/>
        <v>5</v>
      </c>
      <c r="G122" s="66">
        <f t="shared" si="11"/>
        <v>8</v>
      </c>
      <c r="H122" s="62"/>
      <c r="I122" s="62">
        <v>2</v>
      </c>
      <c r="J122" s="62">
        <v>2</v>
      </c>
      <c r="K122" s="62">
        <v>3</v>
      </c>
      <c r="L122" s="62">
        <v>3</v>
      </c>
      <c r="M122" s="62">
        <v>6</v>
      </c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</row>
    <row r="123" spans="2:28" x14ac:dyDescent="0.2">
      <c r="B123" s="63">
        <v>16</v>
      </c>
      <c r="C123" s="64" t="s">
        <v>197</v>
      </c>
      <c r="D123" s="65" t="s">
        <v>476</v>
      </c>
      <c r="E123" s="66">
        <f t="shared" si="9"/>
        <v>4</v>
      </c>
      <c r="F123" s="66">
        <f t="shared" si="10"/>
        <v>1</v>
      </c>
      <c r="G123" s="66">
        <f t="shared" si="11"/>
        <v>5</v>
      </c>
      <c r="H123" s="62">
        <v>2</v>
      </c>
      <c r="I123" s="62">
        <v>1</v>
      </c>
      <c r="J123" s="62">
        <v>3</v>
      </c>
      <c r="K123" s="62">
        <v>1</v>
      </c>
      <c r="L123" s="62"/>
      <c r="M123" s="62">
        <v>1</v>
      </c>
      <c r="N123" s="62">
        <v>1</v>
      </c>
      <c r="O123" s="62"/>
      <c r="P123" s="62">
        <v>1</v>
      </c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</row>
    <row r="124" spans="2:28" x14ac:dyDescent="0.2">
      <c r="B124" s="63">
        <v>45</v>
      </c>
      <c r="C124" s="64" t="s">
        <v>191</v>
      </c>
      <c r="D124" s="65" t="s">
        <v>478</v>
      </c>
      <c r="E124" s="66">
        <f t="shared" si="9"/>
        <v>1</v>
      </c>
      <c r="F124" s="66">
        <f t="shared" si="10"/>
        <v>2</v>
      </c>
      <c r="G124" s="66">
        <f t="shared" si="11"/>
        <v>3</v>
      </c>
      <c r="H124" s="62"/>
      <c r="I124" s="62">
        <v>2</v>
      </c>
      <c r="J124" s="62">
        <v>2</v>
      </c>
      <c r="K124" s="62">
        <v>1</v>
      </c>
      <c r="L124" s="62"/>
      <c r="M124" s="62">
        <v>1</v>
      </c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</row>
    <row r="125" spans="2:28" x14ac:dyDescent="0.2">
      <c r="B125" s="63">
        <v>52</v>
      </c>
      <c r="C125" s="64" t="s">
        <v>193</v>
      </c>
      <c r="D125" s="65" t="s">
        <v>479</v>
      </c>
      <c r="E125" s="66">
        <f t="shared" si="9"/>
        <v>0</v>
      </c>
      <c r="F125" s="66">
        <f t="shared" si="10"/>
        <v>1</v>
      </c>
      <c r="G125" s="66">
        <f t="shared" si="11"/>
        <v>1</v>
      </c>
      <c r="H125" s="62"/>
      <c r="I125" s="62">
        <v>1</v>
      </c>
      <c r="J125" s="62">
        <v>1</v>
      </c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</row>
    <row r="126" spans="2:28" x14ac:dyDescent="0.2">
      <c r="B126" s="59" t="s">
        <v>438</v>
      </c>
      <c r="C126" s="60"/>
      <c r="D126" s="61"/>
      <c r="E126" s="62">
        <f t="shared" si="9"/>
        <v>0</v>
      </c>
      <c r="F126" s="62">
        <f t="shared" si="10"/>
        <v>11</v>
      </c>
      <c r="G126" s="62">
        <f t="shared" si="11"/>
        <v>11</v>
      </c>
      <c r="H126" s="62"/>
      <c r="I126" s="62"/>
      <c r="J126" s="62"/>
      <c r="K126" s="62"/>
      <c r="L126" s="62">
        <v>8</v>
      </c>
      <c r="M126" s="62">
        <v>8</v>
      </c>
      <c r="N126" s="62"/>
      <c r="O126" s="62">
        <v>3</v>
      </c>
      <c r="P126" s="62">
        <v>3</v>
      </c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</row>
    <row r="127" spans="2:28" x14ac:dyDescent="0.2">
      <c r="B127" s="63">
        <v>14.0901</v>
      </c>
      <c r="C127" s="64" t="s">
        <v>223</v>
      </c>
      <c r="D127" s="65" t="s">
        <v>224</v>
      </c>
      <c r="E127" s="66">
        <f t="shared" si="9"/>
        <v>0</v>
      </c>
      <c r="F127" s="66">
        <f t="shared" si="10"/>
        <v>7</v>
      </c>
      <c r="G127" s="66">
        <f t="shared" si="11"/>
        <v>7</v>
      </c>
      <c r="H127" s="62"/>
      <c r="I127" s="62"/>
      <c r="J127" s="62"/>
      <c r="K127" s="62"/>
      <c r="L127" s="62">
        <v>4</v>
      </c>
      <c r="M127" s="62">
        <v>4</v>
      </c>
      <c r="N127" s="62"/>
      <c r="O127" s="62">
        <v>3</v>
      </c>
      <c r="P127" s="62">
        <v>3</v>
      </c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</row>
    <row r="128" spans="2:28" x14ac:dyDescent="0.2">
      <c r="B128" s="63">
        <v>14.100099999999999</v>
      </c>
      <c r="C128" s="64" t="s">
        <v>225</v>
      </c>
      <c r="D128" s="65" t="s">
        <v>226</v>
      </c>
      <c r="E128" s="66">
        <f t="shared" si="9"/>
        <v>0</v>
      </c>
      <c r="F128" s="66">
        <f t="shared" si="10"/>
        <v>1</v>
      </c>
      <c r="G128" s="66">
        <f t="shared" si="11"/>
        <v>1</v>
      </c>
      <c r="H128" s="62"/>
      <c r="I128" s="62"/>
      <c r="J128" s="62"/>
      <c r="K128" s="62"/>
      <c r="L128" s="62">
        <v>1</v>
      </c>
      <c r="M128" s="62">
        <v>1</v>
      </c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</row>
    <row r="129" spans="2:28" x14ac:dyDescent="0.2">
      <c r="B129" s="67">
        <v>14.190099999999999</v>
      </c>
      <c r="C129" s="64" t="s">
        <v>227</v>
      </c>
      <c r="D129" s="65" t="s">
        <v>228</v>
      </c>
      <c r="E129" s="66">
        <f t="shared" si="9"/>
        <v>0</v>
      </c>
      <c r="F129" s="66">
        <f t="shared" si="10"/>
        <v>3</v>
      </c>
      <c r="G129" s="66">
        <f t="shared" si="11"/>
        <v>3</v>
      </c>
      <c r="H129" s="62"/>
      <c r="I129" s="62"/>
      <c r="J129" s="62"/>
      <c r="K129" s="62"/>
      <c r="L129" s="62">
        <v>3</v>
      </c>
      <c r="M129" s="62">
        <v>3</v>
      </c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</row>
    <row r="130" spans="2:28" x14ac:dyDescent="0.2">
      <c r="B130" s="53" t="s">
        <v>480</v>
      </c>
      <c r="C130" s="68"/>
      <c r="D130" s="69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</row>
    <row r="131" spans="2:28" x14ac:dyDescent="0.2">
      <c r="B131" s="55" t="s">
        <v>38</v>
      </c>
      <c r="C131" s="56"/>
      <c r="D131" s="57"/>
      <c r="E131" s="58">
        <f t="shared" si="9"/>
        <v>1024</v>
      </c>
      <c r="F131" s="58">
        <f t="shared" si="10"/>
        <v>366</v>
      </c>
      <c r="G131" s="58">
        <f t="shared" si="11"/>
        <v>1390</v>
      </c>
      <c r="H131" s="58">
        <v>230</v>
      </c>
      <c r="I131" s="58">
        <v>73</v>
      </c>
      <c r="J131" s="58">
        <v>303</v>
      </c>
      <c r="K131" s="58">
        <v>228</v>
      </c>
      <c r="L131" s="58">
        <v>81</v>
      </c>
      <c r="M131" s="58">
        <v>309</v>
      </c>
      <c r="N131" s="58">
        <v>183</v>
      </c>
      <c r="O131" s="58">
        <v>66</v>
      </c>
      <c r="P131" s="58">
        <v>249</v>
      </c>
      <c r="Q131" s="58">
        <v>362</v>
      </c>
      <c r="R131" s="58">
        <v>137</v>
      </c>
      <c r="S131" s="58">
        <v>499</v>
      </c>
      <c r="T131" s="58">
        <v>19</v>
      </c>
      <c r="U131" s="58">
        <v>9</v>
      </c>
      <c r="V131" s="58">
        <v>28</v>
      </c>
      <c r="W131" s="58"/>
      <c r="X131" s="58"/>
      <c r="Y131" s="58"/>
      <c r="Z131" s="58">
        <v>2</v>
      </c>
      <c r="AA131" s="58"/>
      <c r="AB131" s="58">
        <v>2</v>
      </c>
    </row>
    <row r="132" spans="2:28" x14ac:dyDescent="0.2">
      <c r="B132" s="59" t="s">
        <v>51</v>
      </c>
      <c r="C132" s="60"/>
      <c r="D132" s="61"/>
      <c r="E132" s="62">
        <f t="shared" si="9"/>
        <v>831</v>
      </c>
      <c r="F132" s="62">
        <f t="shared" si="10"/>
        <v>269</v>
      </c>
      <c r="G132" s="62">
        <f t="shared" si="11"/>
        <v>1100</v>
      </c>
      <c r="H132" s="62">
        <v>184</v>
      </c>
      <c r="I132" s="62">
        <v>54</v>
      </c>
      <c r="J132" s="62">
        <v>238</v>
      </c>
      <c r="K132" s="62">
        <v>185</v>
      </c>
      <c r="L132" s="62">
        <v>58</v>
      </c>
      <c r="M132" s="62">
        <v>243</v>
      </c>
      <c r="N132" s="62">
        <v>154</v>
      </c>
      <c r="O132" s="62">
        <v>49</v>
      </c>
      <c r="P132" s="62">
        <v>203</v>
      </c>
      <c r="Q132" s="62">
        <v>291</v>
      </c>
      <c r="R132" s="62">
        <v>99</v>
      </c>
      <c r="S132" s="62">
        <v>390</v>
      </c>
      <c r="T132" s="62">
        <v>16</v>
      </c>
      <c r="U132" s="62">
        <v>9</v>
      </c>
      <c r="V132" s="62">
        <v>25</v>
      </c>
      <c r="W132" s="62"/>
      <c r="X132" s="62"/>
      <c r="Y132" s="62"/>
      <c r="Z132" s="62">
        <v>1</v>
      </c>
      <c r="AA132" s="62"/>
      <c r="AB132" s="62">
        <v>1</v>
      </c>
    </row>
    <row r="133" spans="2:28" x14ac:dyDescent="0.2">
      <c r="B133" s="63">
        <v>16.010100000000001</v>
      </c>
      <c r="C133" s="64" t="s">
        <v>237</v>
      </c>
      <c r="D133" s="65" t="s">
        <v>238</v>
      </c>
      <c r="E133" s="66">
        <f t="shared" si="9"/>
        <v>342</v>
      </c>
      <c r="F133" s="66">
        <f t="shared" si="10"/>
        <v>54</v>
      </c>
      <c r="G133" s="66">
        <f t="shared" si="11"/>
        <v>396</v>
      </c>
      <c r="H133" s="62">
        <v>72</v>
      </c>
      <c r="I133" s="62">
        <v>10</v>
      </c>
      <c r="J133" s="62">
        <v>82</v>
      </c>
      <c r="K133" s="62">
        <v>84</v>
      </c>
      <c r="L133" s="62">
        <v>6</v>
      </c>
      <c r="M133" s="62">
        <v>90</v>
      </c>
      <c r="N133" s="62">
        <v>59</v>
      </c>
      <c r="O133" s="62">
        <v>9</v>
      </c>
      <c r="P133" s="62">
        <v>68</v>
      </c>
      <c r="Q133" s="62">
        <v>118</v>
      </c>
      <c r="R133" s="62">
        <v>24</v>
      </c>
      <c r="S133" s="62">
        <v>142</v>
      </c>
      <c r="T133" s="62">
        <v>8</v>
      </c>
      <c r="U133" s="62">
        <v>5</v>
      </c>
      <c r="V133" s="62">
        <v>13</v>
      </c>
      <c r="W133" s="62"/>
      <c r="X133" s="62"/>
      <c r="Y133" s="62"/>
      <c r="Z133" s="62">
        <v>1</v>
      </c>
      <c r="AA133" s="62"/>
      <c r="AB133" s="62">
        <v>1</v>
      </c>
    </row>
    <row r="134" spans="2:28" x14ac:dyDescent="0.2">
      <c r="B134" s="67">
        <v>16.010400000000001</v>
      </c>
      <c r="C134" s="64" t="s">
        <v>241</v>
      </c>
      <c r="D134" s="65" t="s">
        <v>242</v>
      </c>
      <c r="E134" s="66">
        <f t="shared" si="9"/>
        <v>73</v>
      </c>
      <c r="F134" s="66">
        <f t="shared" si="10"/>
        <v>18</v>
      </c>
      <c r="G134" s="66">
        <f t="shared" si="11"/>
        <v>91</v>
      </c>
      <c r="H134" s="62">
        <v>11</v>
      </c>
      <c r="I134" s="62"/>
      <c r="J134" s="62">
        <v>11</v>
      </c>
      <c r="K134" s="62">
        <v>14</v>
      </c>
      <c r="L134" s="62">
        <v>3</v>
      </c>
      <c r="M134" s="62">
        <v>17</v>
      </c>
      <c r="N134" s="62">
        <v>17</v>
      </c>
      <c r="O134" s="62">
        <v>3</v>
      </c>
      <c r="P134" s="62">
        <v>20</v>
      </c>
      <c r="Q134" s="62">
        <v>31</v>
      </c>
      <c r="R134" s="62">
        <v>12</v>
      </c>
      <c r="S134" s="62">
        <v>43</v>
      </c>
      <c r="T134" s="62"/>
      <c r="U134" s="62"/>
      <c r="V134" s="62"/>
      <c r="W134" s="62"/>
      <c r="X134" s="62"/>
      <c r="Y134" s="62"/>
      <c r="Z134" s="62"/>
      <c r="AA134" s="62"/>
      <c r="AB134" s="62"/>
    </row>
    <row r="135" spans="2:28" x14ac:dyDescent="0.2">
      <c r="B135" s="68"/>
      <c r="C135" s="64" t="s">
        <v>243</v>
      </c>
      <c r="D135" s="65" t="s">
        <v>244</v>
      </c>
      <c r="E135" s="66">
        <f t="shared" si="9"/>
        <v>43</v>
      </c>
      <c r="F135" s="66">
        <f t="shared" si="10"/>
        <v>16</v>
      </c>
      <c r="G135" s="66">
        <f t="shared" si="11"/>
        <v>59</v>
      </c>
      <c r="H135" s="62"/>
      <c r="I135" s="62"/>
      <c r="J135" s="62"/>
      <c r="K135" s="62">
        <v>12</v>
      </c>
      <c r="L135" s="62">
        <v>2</v>
      </c>
      <c r="M135" s="62">
        <v>14</v>
      </c>
      <c r="N135" s="62">
        <v>15</v>
      </c>
      <c r="O135" s="62">
        <v>5</v>
      </c>
      <c r="P135" s="62">
        <v>20</v>
      </c>
      <c r="Q135" s="62">
        <v>16</v>
      </c>
      <c r="R135" s="62">
        <v>9</v>
      </c>
      <c r="S135" s="62">
        <v>25</v>
      </c>
      <c r="T135" s="62"/>
      <c r="U135" s="62"/>
      <c r="V135" s="62"/>
      <c r="W135" s="62"/>
      <c r="X135" s="62"/>
      <c r="Y135" s="62"/>
      <c r="Z135" s="62"/>
      <c r="AA135" s="62"/>
      <c r="AB135" s="62"/>
    </row>
    <row r="136" spans="2:28" x14ac:dyDescent="0.2">
      <c r="B136" s="63">
        <v>16.090499999999999</v>
      </c>
      <c r="C136" s="64" t="s">
        <v>247</v>
      </c>
      <c r="D136" s="65" t="s">
        <v>248</v>
      </c>
      <c r="E136" s="66">
        <f t="shared" si="9"/>
        <v>26</v>
      </c>
      <c r="F136" s="66">
        <f t="shared" si="10"/>
        <v>7</v>
      </c>
      <c r="G136" s="66">
        <f t="shared" si="11"/>
        <v>33</v>
      </c>
      <c r="H136" s="62">
        <v>2</v>
      </c>
      <c r="I136" s="62">
        <v>2</v>
      </c>
      <c r="J136" s="62">
        <v>4</v>
      </c>
      <c r="K136" s="62">
        <v>2</v>
      </c>
      <c r="L136" s="62">
        <v>1</v>
      </c>
      <c r="M136" s="62">
        <v>3</v>
      </c>
      <c r="N136" s="62">
        <v>4</v>
      </c>
      <c r="O136" s="62">
        <v>1</v>
      </c>
      <c r="P136" s="62">
        <v>5</v>
      </c>
      <c r="Q136" s="62">
        <v>16</v>
      </c>
      <c r="R136" s="62">
        <v>3</v>
      </c>
      <c r="S136" s="62">
        <v>19</v>
      </c>
      <c r="T136" s="62">
        <v>2</v>
      </c>
      <c r="U136" s="62"/>
      <c r="V136" s="62">
        <v>2</v>
      </c>
      <c r="W136" s="62"/>
      <c r="X136" s="62"/>
      <c r="Y136" s="62"/>
      <c r="Z136" s="62"/>
      <c r="AA136" s="62"/>
      <c r="AB136" s="62"/>
    </row>
    <row r="137" spans="2:28" x14ac:dyDescent="0.2">
      <c r="B137" s="63">
        <v>23.010100000000001</v>
      </c>
      <c r="C137" s="64" t="s">
        <v>249</v>
      </c>
      <c r="D137" s="65" t="s">
        <v>250</v>
      </c>
      <c r="E137" s="66">
        <f t="shared" si="9"/>
        <v>31</v>
      </c>
      <c r="F137" s="66">
        <f t="shared" si="10"/>
        <v>6</v>
      </c>
      <c r="G137" s="66">
        <f t="shared" si="11"/>
        <v>37</v>
      </c>
      <c r="H137" s="62">
        <v>19</v>
      </c>
      <c r="I137" s="62">
        <v>3</v>
      </c>
      <c r="J137" s="62">
        <v>22</v>
      </c>
      <c r="K137" s="62">
        <v>4</v>
      </c>
      <c r="L137" s="62"/>
      <c r="M137" s="62">
        <v>4</v>
      </c>
      <c r="N137" s="62">
        <v>3</v>
      </c>
      <c r="O137" s="62">
        <v>1</v>
      </c>
      <c r="P137" s="62">
        <v>4</v>
      </c>
      <c r="Q137" s="62">
        <v>5</v>
      </c>
      <c r="R137" s="62">
        <v>2</v>
      </c>
      <c r="S137" s="62">
        <v>7</v>
      </c>
      <c r="T137" s="62"/>
      <c r="U137" s="62"/>
      <c r="V137" s="62"/>
      <c r="W137" s="62"/>
      <c r="X137" s="62"/>
      <c r="Y137" s="62"/>
      <c r="Z137" s="62"/>
      <c r="AA137" s="62"/>
      <c r="AB137" s="62"/>
    </row>
    <row r="138" spans="2:28" x14ac:dyDescent="0.2">
      <c r="B138" s="63">
        <v>23.9999</v>
      </c>
      <c r="C138" s="64" t="s">
        <v>239</v>
      </c>
      <c r="D138" s="65" t="s">
        <v>240</v>
      </c>
      <c r="E138" s="66">
        <f t="shared" si="9"/>
        <v>25</v>
      </c>
      <c r="F138" s="66">
        <f t="shared" si="10"/>
        <v>10</v>
      </c>
      <c r="G138" s="66">
        <f t="shared" si="11"/>
        <v>35</v>
      </c>
      <c r="H138" s="62">
        <v>2</v>
      </c>
      <c r="I138" s="62">
        <v>1</v>
      </c>
      <c r="J138" s="62">
        <v>3</v>
      </c>
      <c r="K138" s="62">
        <v>9</v>
      </c>
      <c r="L138" s="62">
        <v>2</v>
      </c>
      <c r="M138" s="62">
        <v>11</v>
      </c>
      <c r="N138" s="62">
        <v>9</v>
      </c>
      <c r="O138" s="62">
        <v>5</v>
      </c>
      <c r="P138" s="62">
        <v>14</v>
      </c>
      <c r="Q138" s="62">
        <v>5</v>
      </c>
      <c r="R138" s="62">
        <v>2</v>
      </c>
      <c r="S138" s="62">
        <v>7</v>
      </c>
      <c r="T138" s="62"/>
      <c r="U138" s="62"/>
      <c r="V138" s="62"/>
      <c r="W138" s="62"/>
      <c r="X138" s="62"/>
      <c r="Y138" s="62"/>
      <c r="Z138" s="62"/>
      <c r="AA138" s="62"/>
      <c r="AB138" s="62"/>
    </row>
    <row r="139" spans="2:28" x14ac:dyDescent="0.2">
      <c r="B139" s="63">
        <v>38.010100000000001</v>
      </c>
      <c r="C139" s="64" t="s">
        <v>251</v>
      </c>
      <c r="D139" s="65" t="s">
        <v>252</v>
      </c>
      <c r="E139" s="66">
        <f t="shared" ref="E139:E172" si="12">H139+K139+N139+Q139+T139+W139+Z139</f>
        <v>15</v>
      </c>
      <c r="F139" s="66">
        <f t="shared" ref="F139:F172" si="13">I139+L139+O139+R139+U139+X139+AA139</f>
        <v>16</v>
      </c>
      <c r="G139" s="66">
        <f t="shared" ref="G139:G172" si="14">SUM(E139:F139)</f>
        <v>31</v>
      </c>
      <c r="H139" s="62">
        <v>4</v>
      </c>
      <c r="I139" s="62">
        <v>4</v>
      </c>
      <c r="J139" s="62">
        <v>8</v>
      </c>
      <c r="K139" s="62">
        <v>6</v>
      </c>
      <c r="L139" s="62">
        <v>5</v>
      </c>
      <c r="M139" s="62">
        <v>11</v>
      </c>
      <c r="N139" s="62">
        <v>1</v>
      </c>
      <c r="O139" s="62">
        <v>4</v>
      </c>
      <c r="P139" s="62">
        <v>5</v>
      </c>
      <c r="Q139" s="62">
        <v>4</v>
      </c>
      <c r="R139" s="62">
        <v>3</v>
      </c>
      <c r="S139" s="62">
        <v>7</v>
      </c>
      <c r="T139" s="62"/>
      <c r="U139" s="62"/>
      <c r="V139" s="62"/>
      <c r="W139" s="62"/>
      <c r="X139" s="62"/>
      <c r="Y139" s="62"/>
      <c r="Z139" s="62"/>
      <c r="AA139" s="62"/>
      <c r="AB139" s="62"/>
    </row>
    <row r="140" spans="2:28" x14ac:dyDescent="0.2">
      <c r="B140" s="63">
        <v>50.0501</v>
      </c>
      <c r="C140" s="64" t="s">
        <v>253</v>
      </c>
      <c r="D140" s="65" t="s">
        <v>254</v>
      </c>
      <c r="E140" s="66">
        <f t="shared" si="12"/>
        <v>170</v>
      </c>
      <c r="F140" s="66">
        <f t="shared" si="13"/>
        <v>79</v>
      </c>
      <c r="G140" s="66">
        <f t="shared" si="14"/>
        <v>249</v>
      </c>
      <c r="H140" s="62">
        <v>39</v>
      </c>
      <c r="I140" s="62">
        <v>15</v>
      </c>
      <c r="J140" s="62">
        <v>54</v>
      </c>
      <c r="K140" s="62">
        <v>36</v>
      </c>
      <c r="L140" s="62">
        <v>24</v>
      </c>
      <c r="M140" s="62">
        <v>60</v>
      </c>
      <c r="N140" s="62">
        <v>33</v>
      </c>
      <c r="O140" s="62">
        <v>14</v>
      </c>
      <c r="P140" s="62">
        <v>47</v>
      </c>
      <c r="Q140" s="62">
        <v>59</v>
      </c>
      <c r="R140" s="62">
        <v>26</v>
      </c>
      <c r="S140" s="62">
        <v>85</v>
      </c>
      <c r="T140" s="62">
        <v>3</v>
      </c>
      <c r="U140" s="62"/>
      <c r="V140" s="62">
        <v>3</v>
      </c>
      <c r="W140" s="62"/>
      <c r="X140" s="62"/>
      <c r="Y140" s="62"/>
      <c r="Z140" s="62"/>
      <c r="AA140" s="62"/>
      <c r="AB140" s="62"/>
    </row>
    <row r="141" spans="2:28" x14ac:dyDescent="0.2">
      <c r="B141" s="63">
        <v>50.070300000000003</v>
      </c>
      <c r="C141" s="64" t="s">
        <v>255</v>
      </c>
      <c r="D141" s="65" t="s">
        <v>256</v>
      </c>
      <c r="E141" s="66">
        <f t="shared" si="12"/>
        <v>59</v>
      </c>
      <c r="F141" s="66">
        <f t="shared" si="13"/>
        <v>16</v>
      </c>
      <c r="G141" s="66">
        <f t="shared" si="14"/>
        <v>75</v>
      </c>
      <c r="H141" s="62">
        <v>16</v>
      </c>
      <c r="I141" s="62">
        <v>5</v>
      </c>
      <c r="J141" s="62">
        <v>21</v>
      </c>
      <c r="K141" s="62">
        <v>9</v>
      </c>
      <c r="L141" s="62">
        <v>6</v>
      </c>
      <c r="M141" s="62">
        <v>15</v>
      </c>
      <c r="N141" s="62">
        <v>7</v>
      </c>
      <c r="O141" s="62"/>
      <c r="P141" s="62">
        <v>7</v>
      </c>
      <c r="Q141" s="62">
        <v>27</v>
      </c>
      <c r="R141" s="62">
        <v>4</v>
      </c>
      <c r="S141" s="62">
        <v>31</v>
      </c>
      <c r="T141" s="62"/>
      <c r="U141" s="62">
        <v>1</v>
      </c>
      <c r="V141" s="62">
        <v>1</v>
      </c>
      <c r="W141" s="62"/>
      <c r="X141" s="62"/>
      <c r="Y141" s="62"/>
      <c r="Z141" s="62"/>
      <c r="AA141" s="62"/>
      <c r="AB141" s="62"/>
    </row>
    <row r="142" spans="2:28" x14ac:dyDescent="0.2">
      <c r="B142" s="63">
        <v>50.0901</v>
      </c>
      <c r="C142" s="64" t="s">
        <v>257</v>
      </c>
      <c r="D142" s="65" t="s">
        <v>258</v>
      </c>
      <c r="E142" s="66">
        <f t="shared" si="12"/>
        <v>45</v>
      </c>
      <c r="F142" s="66">
        <f t="shared" si="13"/>
        <v>44</v>
      </c>
      <c r="G142" s="66">
        <f t="shared" si="14"/>
        <v>89</v>
      </c>
      <c r="H142" s="62">
        <v>17</v>
      </c>
      <c r="I142" s="62">
        <v>13</v>
      </c>
      <c r="J142" s="62">
        <v>30</v>
      </c>
      <c r="K142" s="62">
        <v>9</v>
      </c>
      <c r="L142" s="62">
        <v>9</v>
      </c>
      <c r="M142" s="62">
        <v>18</v>
      </c>
      <c r="N142" s="62">
        <v>6</v>
      </c>
      <c r="O142" s="62">
        <v>7</v>
      </c>
      <c r="P142" s="62">
        <v>13</v>
      </c>
      <c r="Q142" s="62">
        <v>10</v>
      </c>
      <c r="R142" s="62">
        <v>13</v>
      </c>
      <c r="S142" s="62">
        <v>23</v>
      </c>
      <c r="T142" s="62">
        <v>3</v>
      </c>
      <c r="U142" s="62">
        <v>2</v>
      </c>
      <c r="V142" s="62">
        <v>5</v>
      </c>
      <c r="W142" s="62"/>
      <c r="X142" s="62"/>
      <c r="Y142" s="62"/>
      <c r="Z142" s="62"/>
      <c r="AA142" s="62"/>
      <c r="AB142" s="62"/>
    </row>
    <row r="143" spans="2:28" x14ac:dyDescent="0.2">
      <c r="B143" s="63">
        <v>54.010100000000001</v>
      </c>
      <c r="C143" s="64" t="s">
        <v>505</v>
      </c>
      <c r="D143" s="65" t="s">
        <v>506</v>
      </c>
      <c r="E143" s="66">
        <f t="shared" si="12"/>
        <v>2</v>
      </c>
      <c r="F143" s="66">
        <f t="shared" si="13"/>
        <v>3</v>
      </c>
      <c r="G143" s="66">
        <f t="shared" si="14"/>
        <v>5</v>
      </c>
      <c r="H143" s="62">
        <v>2</v>
      </c>
      <c r="I143" s="62">
        <v>1</v>
      </c>
      <c r="J143" s="62">
        <v>3</v>
      </c>
      <c r="K143" s="62"/>
      <c r="L143" s="62"/>
      <c r="M143" s="62"/>
      <c r="N143" s="62"/>
      <c r="O143" s="62"/>
      <c r="P143" s="62"/>
      <c r="Q143" s="62"/>
      <c r="R143" s="62">
        <v>1</v>
      </c>
      <c r="S143" s="62">
        <v>1</v>
      </c>
      <c r="T143" s="62"/>
      <c r="U143" s="62">
        <v>1</v>
      </c>
      <c r="V143" s="62">
        <v>1</v>
      </c>
      <c r="W143" s="62"/>
      <c r="X143" s="62"/>
      <c r="Y143" s="62"/>
      <c r="Z143" s="62"/>
      <c r="AA143" s="62"/>
      <c r="AB143" s="62"/>
    </row>
    <row r="144" spans="2:28" x14ac:dyDescent="0.2">
      <c r="B144" s="59" t="s">
        <v>428</v>
      </c>
      <c r="C144" s="60"/>
      <c r="D144" s="61"/>
      <c r="E144" s="62">
        <f t="shared" si="12"/>
        <v>84</v>
      </c>
      <c r="F144" s="62">
        <f t="shared" si="13"/>
        <v>31</v>
      </c>
      <c r="G144" s="62">
        <f t="shared" si="14"/>
        <v>115</v>
      </c>
      <c r="H144" s="62">
        <v>27</v>
      </c>
      <c r="I144" s="62">
        <v>7</v>
      </c>
      <c r="J144" s="62">
        <v>34</v>
      </c>
      <c r="K144" s="62">
        <v>18</v>
      </c>
      <c r="L144" s="62">
        <v>8</v>
      </c>
      <c r="M144" s="62">
        <v>26</v>
      </c>
      <c r="N144" s="62">
        <v>11</v>
      </c>
      <c r="O144" s="62">
        <v>6</v>
      </c>
      <c r="P144" s="62">
        <v>17</v>
      </c>
      <c r="Q144" s="62">
        <v>25</v>
      </c>
      <c r="R144" s="62">
        <v>10</v>
      </c>
      <c r="S144" s="62">
        <v>35</v>
      </c>
      <c r="T144" s="62">
        <v>3</v>
      </c>
      <c r="U144" s="62"/>
      <c r="V144" s="62">
        <v>3</v>
      </c>
      <c r="W144" s="62"/>
      <c r="X144" s="62"/>
      <c r="Y144" s="62"/>
      <c r="Z144" s="62"/>
      <c r="AA144" s="62"/>
      <c r="AB144" s="62"/>
    </row>
    <row r="145" spans="2:28" x14ac:dyDescent="0.2">
      <c r="B145" s="63">
        <v>50.060499999999998</v>
      </c>
      <c r="C145" s="64" t="s">
        <v>273</v>
      </c>
      <c r="D145" s="65" t="s">
        <v>481</v>
      </c>
      <c r="E145" s="66">
        <f t="shared" si="12"/>
        <v>5</v>
      </c>
      <c r="F145" s="66">
        <f t="shared" si="13"/>
        <v>3</v>
      </c>
      <c r="G145" s="66">
        <f t="shared" si="14"/>
        <v>8</v>
      </c>
      <c r="H145" s="62"/>
      <c r="I145" s="62"/>
      <c r="J145" s="62"/>
      <c r="K145" s="62">
        <v>1</v>
      </c>
      <c r="L145" s="62">
        <v>1</v>
      </c>
      <c r="M145" s="62">
        <v>2</v>
      </c>
      <c r="N145" s="62">
        <v>1</v>
      </c>
      <c r="O145" s="62">
        <v>1</v>
      </c>
      <c r="P145" s="62">
        <v>2</v>
      </c>
      <c r="Q145" s="62">
        <v>3</v>
      </c>
      <c r="R145" s="62">
        <v>1</v>
      </c>
      <c r="S145" s="62">
        <v>4</v>
      </c>
      <c r="T145" s="62"/>
      <c r="U145" s="62"/>
      <c r="V145" s="62"/>
      <c r="W145" s="62"/>
      <c r="X145" s="62"/>
      <c r="Y145" s="62"/>
      <c r="Z145" s="62"/>
      <c r="AA145" s="62"/>
      <c r="AB145" s="62"/>
    </row>
    <row r="146" spans="2:28" x14ac:dyDescent="0.2">
      <c r="B146" s="63">
        <v>50.070099999999996</v>
      </c>
      <c r="C146" s="64" t="s">
        <v>275</v>
      </c>
      <c r="D146" s="65" t="s">
        <v>482</v>
      </c>
      <c r="E146" s="66">
        <f t="shared" si="12"/>
        <v>2</v>
      </c>
      <c r="F146" s="66">
        <f t="shared" si="13"/>
        <v>0</v>
      </c>
      <c r="G146" s="66">
        <f t="shared" si="14"/>
        <v>2</v>
      </c>
      <c r="H146" s="62"/>
      <c r="I146" s="62"/>
      <c r="J146" s="62"/>
      <c r="K146" s="62"/>
      <c r="L146" s="62"/>
      <c r="M146" s="62"/>
      <c r="N146" s="62">
        <v>1</v>
      </c>
      <c r="O146" s="62"/>
      <c r="P146" s="62">
        <v>1</v>
      </c>
      <c r="Q146" s="62">
        <v>1</v>
      </c>
      <c r="R146" s="62"/>
      <c r="S146" s="62">
        <v>1</v>
      </c>
      <c r="T146" s="62"/>
      <c r="U146" s="62"/>
      <c r="V146" s="62"/>
      <c r="W146" s="62"/>
      <c r="X146" s="62"/>
      <c r="Y146" s="62"/>
      <c r="Z146" s="62"/>
      <c r="AA146" s="62"/>
      <c r="AB146" s="62"/>
    </row>
    <row r="147" spans="2:28" x14ac:dyDescent="0.2">
      <c r="B147" s="67">
        <v>50.0702</v>
      </c>
      <c r="C147" s="64" t="s">
        <v>500</v>
      </c>
      <c r="D147" s="65" t="s">
        <v>272</v>
      </c>
      <c r="E147" s="66">
        <f t="shared" si="12"/>
        <v>38</v>
      </c>
      <c r="F147" s="66">
        <f t="shared" si="13"/>
        <v>9</v>
      </c>
      <c r="G147" s="66">
        <f t="shared" si="14"/>
        <v>47</v>
      </c>
      <c r="H147" s="62">
        <v>27</v>
      </c>
      <c r="I147" s="62">
        <v>6</v>
      </c>
      <c r="J147" s="62">
        <v>33</v>
      </c>
      <c r="K147" s="62">
        <v>11</v>
      </c>
      <c r="L147" s="62">
        <v>3</v>
      </c>
      <c r="M147" s="62">
        <v>14</v>
      </c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</row>
    <row r="148" spans="2:28" x14ac:dyDescent="0.2">
      <c r="B148" s="68"/>
      <c r="C148" s="64" t="s">
        <v>337</v>
      </c>
      <c r="D148" s="65" t="s">
        <v>483</v>
      </c>
      <c r="E148" s="66">
        <f t="shared" si="12"/>
        <v>24</v>
      </c>
      <c r="F148" s="66">
        <f t="shared" si="13"/>
        <v>10</v>
      </c>
      <c r="G148" s="66">
        <f t="shared" si="14"/>
        <v>34</v>
      </c>
      <c r="H148" s="62"/>
      <c r="I148" s="62">
        <v>1</v>
      </c>
      <c r="J148" s="62">
        <v>1</v>
      </c>
      <c r="K148" s="62">
        <v>5</v>
      </c>
      <c r="L148" s="62">
        <v>2</v>
      </c>
      <c r="M148" s="62">
        <v>7</v>
      </c>
      <c r="N148" s="62">
        <v>6</v>
      </c>
      <c r="O148" s="62">
        <v>4</v>
      </c>
      <c r="P148" s="62">
        <v>10</v>
      </c>
      <c r="Q148" s="62">
        <v>11</v>
      </c>
      <c r="R148" s="62">
        <v>3</v>
      </c>
      <c r="S148" s="62">
        <v>14</v>
      </c>
      <c r="T148" s="62">
        <v>2</v>
      </c>
      <c r="U148" s="62"/>
      <c r="V148" s="62">
        <v>2</v>
      </c>
      <c r="W148" s="62"/>
      <c r="X148" s="62"/>
      <c r="Y148" s="62"/>
      <c r="Z148" s="62"/>
      <c r="AA148" s="62"/>
      <c r="AB148" s="62"/>
    </row>
    <row r="149" spans="2:28" x14ac:dyDescent="0.2">
      <c r="B149" s="63">
        <v>50.070399999999999</v>
      </c>
      <c r="C149" s="64" t="s">
        <v>277</v>
      </c>
      <c r="D149" s="65" t="s">
        <v>278</v>
      </c>
      <c r="E149" s="66">
        <f t="shared" si="12"/>
        <v>1</v>
      </c>
      <c r="F149" s="66">
        <f t="shared" si="13"/>
        <v>3</v>
      </c>
      <c r="G149" s="66">
        <f t="shared" si="14"/>
        <v>4</v>
      </c>
      <c r="H149" s="62"/>
      <c r="I149" s="62"/>
      <c r="J149" s="62"/>
      <c r="K149" s="62"/>
      <c r="L149" s="62">
        <v>1</v>
      </c>
      <c r="M149" s="62">
        <v>1</v>
      </c>
      <c r="N149" s="62"/>
      <c r="O149" s="62"/>
      <c r="P149" s="62"/>
      <c r="Q149" s="62">
        <v>1</v>
      </c>
      <c r="R149" s="62">
        <v>2</v>
      </c>
      <c r="S149" s="62">
        <v>3</v>
      </c>
      <c r="T149" s="62"/>
      <c r="U149" s="62"/>
      <c r="V149" s="62"/>
      <c r="W149" s="62"/>
      <c r="X149" s="62"/>
      <c r="Y149" s="62"/>
      <c r="Z149" s="62"/>
      <c r="AA149" s="62"/>
      <c r="AB149" s="62"/>
    </row>
    <row r="150" spans="2:28" x14ac:dyDescent="0.2">
      <c r="B150" s="67">
        <v>50.070500000000003</v>
      </c>
      <c r="C150" s="64" t="s">
        <v>280</v>
      </c>
      <c r="D150" s="65" t="s">
        <v>281</v>
      </c>
      <c r="E150" s="66">
        <f t="shared" si="12"/>
        <v>8</v>
      </c>
      <c r="F150" s="66">
        <f t="shared" si="13"/>
        <v>4</v>
      </c>
      <c r="G150" s="66">
        <f t="shared" si="14"/>
        <v>12</v>
      </c>
      <c r="H150" s="62"/>
      <c r="I150" s="62"/>
      <c r="J150" s="62"/>
      <c r="K150" s="62">
        <v>1</v>
      </c>
      <c r="L150" s="62">
        <v>1</v>
      </c>
      <c r="M150" s="62">
        <v>2</v>
      </c>
      <c r="N150" s="62">
        <v>1</v>
      </c>
      <c r="O150" s="62">
        <v>1</v>
      </c>
      <c r="P150" s="62">
        <v>2</v>
      </c>
      <c r="Q150" s="62">
        <v>5</v>
      </c>
      <c r="R150" s="62">
        <v>2</v>
      </c>
      <c r="S150" s="62">
        <v>7</v>
      </c>
      <c r="T150" s="62">
        <v>1</v>
      </c>
      <c r="U150" s="62"/>
      <c r="V150" s="62">
        <v>1</v>
      </c>
      <c r="W150" s="62"/>
      <c r="X150" s="62"/>
      <c r="Y150" s="62"/>
      <c r="Z150" s="62"/>
      <c r="AA150" s="62"/>
      <c r="AB150" s="62"/>
    </row>
    <row r="151" spans="2:28" x14ac:dyDescent="0.2">
      <c r="B151" s="71"/>
      <c r="C151" s="64" t="s">
        <v>279</v>
      </c>
      <c r="D151" s="65" t="s">
        <v>484</v>
      </c>
      <c r="E151" s="66">
        <f t="shared" si="12"/>
        <v>0</v>
      </c>
      <c r="F151" s="66">
        <f t="shared" si="13"/>
        <v>1</v>
      </c>
      <c r="G151" s="66">
        <f t="shared" si="14"/>
        <v>1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>
        <v>1</v>
      </c>
      <c r="S151" s="62">
        <v>1</v>
      </c>
      <c r="T151" s="62"/>
      <c r="U151" s="62"/>
      <c r="V151" s="62"/>
      <c r="W151" s="62"/>
      <c r="X151" s="62"/>
      <c r="Y151" s="62"/>
      <c r="Z151" s="62"/>
      <c r="AA151" s="62"/>
      <c r="AB151" s="62"/>
    </row>
    <row r="152" spans="2:28" x14ac:dyDescent="0.2">
      <c r="B152" s="68"/>
      <c r="C152" s="64" t="s">
        <v>282</v>
      </c>
      <c r="D152" s="65" t="s">
        <v>283</v>
      </c>
      <c r="E152" s="66">
        <f t="shared" si="12"/>
        <v>5</v>
      </c>
      <c r="F152" s="66">
        <f t="shared" si="13"/>
        <v>1</v>
      </c>
      <c r="G152" s="66">
        <f t="shared" si="14"/>
        <v>6</v>
      </c>
      <c r="H152" s="62"/>
      <c r="I152" s="62"/>
      <c r="J152" s="62"/>
      <c r="K152" s="62"/>
      <c r="L152" s="62"/>
      <c r="M152" s="62"/>
      <c r="N152" s="62">
        <v>1</v>
      </c>
      <c r="O152" s="62"/>
      <c r="P152" s="62">
        <v>1</v>
      </c>
      <c r="Q152" s="62">
        <v>4</v>
      </c>
      <c r="R152" s="62">
        <v>1</v>
      </c>
      <c r="S152" s="62">
        <v>5</v>
      </c>
      <c r="T152" s="62"/>
      <c r="U152" s="62"/>
      <c r="V152" s="62"/>
      <c r="W152" s="62"/>
      <c r="X152" s="62"/>
      <c r="Y152" s="62"/>
      <c r="Z152" s="62"/>
      <c r="AA152" s="62"/>
      <c r="AB152" s="62"/>
    </row>
    <row r="153" spans="2:28" x14ac:dyDescent="0.2">
      <c r="B153" s="63">
        <v>50.070799999999998</v>
      </c>
      <c r="C153" s="64" t="s">
        <v>284</v>
      </c>
      <c r="D153" s="65" t="s">
        <v>285</v>
      </c>
      <c r="E153" s="66">
        <f t="shared" si="12"/>
        <v>1</v>
      </c>
      <c r="F153" s="66">
        <f t="shared" si="13"/>
        <v>0</v>
      </c>
      <c r="G153" s="66">
        <f t="shared" si="14"/>
        <v>1</v>
      </c>
      <c r="H153" s="62"/>
      <c r="I153" s="62"/>
      <c r="J153" s="62"/>
      <c r="K153" s="62"/>
      <c r="L153" s="62"/>
      <c r="M153" s="62"/>
      <c r="N153" s="62">
        <v>1</v>
      </c>
      <c r="O153" s="62"/>
      <c r="P153" s="62">
        <v>1</v>
      </c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</row>
    <row r="154" spans="2:28" x14ac:dyDescent="0.2">
      <c r="B154" s="59" t="s">
        <v>433</v>
      </c>
      <c r="C154" s="60"/>
      <c r="D154" s="61"/>
      <c r="E154" s="62">
        <f t="shared" si="12"/>
        <v>86</v>
      </c>
      <c r="F154" s="62">
        <f t="shared" si="13"/>
        <v>30</v>
      </c>
      <c r="G154" s="62">
        <f t="shared" si="14"/>
        <v>116</v>
      </c>
      <c r="H154" s="62">
        <v>19</v>
      </c>
      <c r="I154" s="62">
        <v>10</v>
      </c>
      <c r="J154" s="62">
        <v>29</v>
      </c>
      <c r="K154" s="62">
        <v>22</v>
      </c>
      <c r="L154" s="62">
        <v>8</v>
      </c>
      <c r="M154" s="62">
        <v>30</v>
      </c>
      <c r="N154" s="62">
        <v>15</v>
      </c>
      <c r="O154" s="62">
        <v>1</v>
      </c>
      <c r="P154" s="62">
        <v>16</v>
      </c>
      <c r="Q154" s="62">
        <v>29</v>
      </c>
      <c r="R154" s="62">
        <v>11</v>
      </c>
      <c r="S154" s="62">
        <v>40</v>
      </c>
      <c r="T154" s="62"/>
      <c r="U154" s="62"/>
      <c r="V154" s="62"/>
      <c r="W154" s="62"/>
      <c r="X154" s="62"/>
      <c r="Y154" s="62"/>
      <c r="Z154" s="62">
        <v>1</v>
      </c>
      <c r="AA154" s="62"/>
      <c r="AB154" s="62">
        <v>1</v>
      </c>
    </row>
    <row r="155" spans="2:28" x14ac:dyDescent="0.2">
      <c r="B155" s="67">
        <v>30.9999</v>
      </c>
      <c r="C155" s="64" t="s">
        <v>263</v>
      </c>
      <c r="D155" s="65" t="s">
        <v>485</v>
      </c>
      <c r="E155" s="66">
        <f t="shared" si="12"/>
        <v>19</v>
      </c>
      <c r="F155" s="66">
        <f t="shared" si="13"/>
        <v>4</v>
      </c>
      <c r="G155" s="66">
        <f t="shared" si="14"/>
        <v>23</v>
      </c>
      <c r="H155" s="62"/>
      <c r="I155" s="62"/>
      <c r="J155" s="62"/>
      <c r="K155" s="62">
        <v>4</v>
      </c>
      <c r="L155" s="62">
        <v>1</v>
      </c>
      <c r="M155" s="62">
        <v>5</v>
      </c>
      <c r="N155" s="62">
        <v>3</v>
      </c>
      <c r="O155" s="62"/>
      <c r="P155" s="62">
        <v>3</v>
      </c>
      <c r="Q155" s="62">
        <v>12</v>
      </c>
      <c r="R155" s="62">
        <v>3</v>
      </c>
      <c r="S155" s="62">
        <v>15</v>
      </c>
      <c r="T155" s="62"/>
      <c r="U155" s="62"/>
      <c r="V155" s="62"/>
      <c r="W155" s="62"/>
      <c r="X155" s="62"/>
      <c r="Y155" s="62"/>
      <c r="Z155" s="62"/>
      <c r="AA155" s="62"/>
      <c r="AB155" s="62"/>
    </row>
    <row r="156" spans="2:28" x14ac:dyDescent="0.2">
      <c r="B156" s="71"/>
      <c r="C156" s="64" t="s">
        <v>265</v>
      </c>
      <c r="D156" s="65" t="s">
        <v>266</v>
      </c>
      <c r="E156" s="66">
        <f t="shared" si="12"/>
        <v>17</v>
      </c>
      <c r="F156" s="66">
        <f t="shared" si="13"/>
        <v>6</v>
      </c>
      <c r="G156" s="66">
        <f t="shared" si="14"/>
        <v>23</v>
      </c>
      <c r="H156" s="62">
        <v>2</v>
      </c>
      <c r="I156" s="62"/>
      <c r="J156" s="62">
        <v>2</v>
      </c>
      <c r="K156" s="62">
        <v>6</v>
      </c>
      <c r="L156" s="62">
        <v>3</v>
      </c>
      <c r="M156" s="62">
        <v>9</v>
      </c>
      <c r="N156" s="62">
        <v>3</v>
      </c>
      <c r="O156" s="62"/>
      <c r="P156" s="62">
        <v>3</v>
      </c>
      <c r="Q156" s="62">
        <v>6</v>
      </c>
      <c r="R156" s="62">
        <v>3</v>
      </c>
      <c r="S156" s="62">
        <v>9</v>
      </c>
      <c r="T156" s="62"/>
      <c r="U156" s="62"/>
      <c r="V156" s="62"/>
      <c r="W156" s="62"/>
      <c r="X156" s="62"/>
      <c r="Y156" s="62"/>
      <c r="Z156" s="62"/>
      <c r="AA156" s="62"/>
      <c r="AB156" s="62"/>
    </row>
    <row r="157" spans="2:28" x14ac:dyDescent="0.2">
      <c r="B157" s="71"/>
      <c r="C157" s="64" t="s">
        <v>267</v>
      </c>
      <c r="D157" s="65" t="s">
        <v>486</v>
      </c>
      <c r="E157" s="66">
        <f t="shared" si="12"/>
        <v>9</v>
      </c>
      <c r="F157" s="66">
        <f t="shared" si="13"/>
        <v>3</v>
      </c>
      <c r="G157" s="66">
        <f t="shared" si="14"/>
        <v>12</v>
      </c>
      <c r="H157" s="62"/>
      <c r="I157" s="62"/>
      <c r="J157" s="62"/>
      <c r="K157" s="62"/>
      <c r="L157" s="62"/>
      <c r="M157" s="62"/>
      <c r="N157" s="62">
        <v>4</v>
      </c>
      <c r="O157" s="62">
        <v>1</v>
      </c>
      <c r="P157" s="62">
        <v>5</v>
      </c>
      <c r="Q157" s="62">
        <v>5</v>
      </c>
      <c r="R157" s="62">
        <v>2</v>
      </c>
      <c r="S157" s="62">
        <v>7</v>
      </c>
      <c r="T157" s="62"/>
      <c r="U157" s="62"/>
      <c r="V157" s="62"/>
      <c r="W157" s="62"/>
      <c r="X157" s="62"/>
      <c r="Y157" s="62"/>
      <c r="Z157" s="62"/>
      <c r="AA157" s="62"/>
      <c r="AB157" s="62"/>
    </row>
    <row r="158" spans="2:28" x14ac:dyDescent="0.2">
      <c r="B158" s="71"/>
      <c r="C158" s="64" t="s">
        <v>271</v>
      </c>
      <c r="D158" s="65" t="s">
        <v>96</v>
      </c>
      <c r="E158" s="66">
        <f t="shared" si="12"/>
        <v>35</v>
      </c>
      <c r="F158" s="66">
        <f t="shared" si="13"/>
        <v>14</v>
      </c>
      <c r="G158" s="66">
        <f t="shared" si="14"/>
        <v>49</v>
      </c>
      <c r="H158" s="62">
        <v>17</v>
      </c>
      <c r="I158" s="62">
        <v>9</v>
      </c>
      <c r="J158" s="62">
        <v>26</v>
      </c>
      <c r="K158" s="62">
        <v>11</v>
      </c>
      <c r="L158" s="62">
        <v>3</v>
      </c>
      <c r="M158" s="62">
        <v>14</v>
      </c>
      <c r="N158" s="62">
        <v>2</v>
      </c>
      <c r="O158" s="62"/>
      <c r="P158" s="62">
        <v>2</v>
      </c>
      <c r="Q158" s="62">
        <v>4</v>
      </c>
      <c r="R158" s="62">
        <v>2</v>
      </c>
      <c r="S158" s="62">
        <v>6</v>
      </c>
      <c r="T158" s="62"/>
      <c r="U158" s="62"/>
      <c r="V158" s="62"/>
      <c r="W158" s="62"/>
      <c r="X158" s="62"/>
      <c r="Y158" s="62"/>
      <c r="Z158" s="62">
        <v>1</v>
      </c>
      <c r="AA158" s="62"/>
      <c r="AB158" s="62">
        <v>1</v>
      </c>
    </row>
    <row r="159" spans="2:28" x14ac:dyDescent="0.2">
      <c r="B159" s="68"/>
      <c r="C159" s="64" t="s">
        <v>495</v>
      </c>
      <c r="D159" s="65" t="s">
        <v>496</v>
      </c>
      <c r="E159" s="66">
        <f t="shared" si="12"/>
        <v>6</v>
      </c>
      <c r="F159" s="66">
        <f t="shared" si="13"/>
        <v>3</v>
      </c>
      <c r="G159" s="66">
        <f t="shared" si="14"/>
        <v>9</v>
      </c>
      <c r="H159" s="62"/>
      <c r="I159" s="62">
        <v>1</v>
      </c>
      <c r="J159" s="62">
        <v>1</v>
      </c>
      <c r="K159" s="62">
        <v>1</v>
      </c>
      <c r="L159" s="62">
        <v>1</v>
      </c>
      <c r="M159" s="62">
        <v>2</v>
      </c>
      <c r="N159" s="62">
        <v>3</v>
      </c>
      <c r="O159" s="62"/>
      <c r="P159" s="62">
        <v>3</v>
      </c>
      <c r="Q159" s="62">
        <v>2</v>
      </c>
      <c r="R159" s="62">
        <v>1</v>
      </c>
      <c r="S159" s="62">
        <v>3</v>
      </c>
      <c r="T159" s="62"/>
      <c r="U159" s="62"/>
      <c r="V159" s="62"/>
      <c r="W159" s="62"/>
      <c r="X159" s="62"/>
      <c r="Y159" s="62"/>
      <c r="Z159" s="62"/>
      <c r="AA159" s="62"/>
      <c r="AB159" s="62"/>
    </row>
    <row r="160" spans="2:28" x14ac:dyDescent="0.2">
      <c r="B160" s="59" t="s">
        <v>434</v>
      </c>
      <c r="C160" s="60"/>
      <c r="D160" s="61"/>
      <c r="E160" s="62">
        <f t="shared" si="12"/>
        <v>23</v>
      </c>
      <c r="F160" s="62">
        <f t="shared" si="13"/>
        <v>36</v>
      </c>
      <c r="G160" s="62">
        <f t="shared" si="14"/>
        <v>59</v>
      </c>
      <c r="H160" s="62"/>
      <c r="I160" s="62">
        <v>2</v>
      </c>
      <c r="J160" s="62">
        <v>2</v>
      </c>
      <c r="K160" s="62">
        <v>3</v>
      </c>
      <c r="L160" s="62">
        <v>7</v>
      </c>
      <c r="M160" s="62">
        <v>10</v>
      </c>
      <c r="N160" s="62">
        <v>3</v>
      </c>
      <c r="O160" s="62">
        <v>10</v>
      </c>
      <c r="P160" s="62">
        <v>13</v>
      </c>
      <c r="Q160" s="62">
        <v>17</v>
      </c>
      <c r="R160" s="62">
        <v>17</v>
      </c>
      <c r="S160" s="62">
        <v>34</v>
      </c>
      <c r="T160" s="62"/>
      <c r="U160" s="62"/>
      <c r="V160" s="62"/>
      <c r="W160" s="62"/>
      <c r="X160" s="62"/>
      <c r="Y160" s="62"/>
      <c r="Z160" s="62"/>
      <c r="AA160" s="62"/>
      <c r="AB160" s="62"/>
    </row>
    <row r="161" spans="2:28" x14ac:dyDescent="0.2">
      <c r="B161" s="63">
        <v>54.010300000000001</v>
      </c>
      <c r="C161" s="64" t="s">
        <v>261</v>
      </c>
      <c r="D161" s="65" t="s">
        <v>262</v>
      </c>
      <c r="E161" s="66">
        <f t="shared" si="12"/>
        <v>13</v>
      </c>
      <c r="F161" s="66">
        <f t="shared" si="13"/>
        <v>23</v>
      </c>
      <c r="G161" s="66">
        <f t="shared" si="14"/>
        <v>36</v>
      </c>
      <c r="H161" s="62"/>
      <c r="I161" s="62">
        <v>2</v>
      </c>
      <c r="J161" s="62">
        <v>2</v>
      </c>
      <c r="K161" s="62">
        <v>1</v>
      </c>
      <c r="L161" s="62">
        <v>6</v>
      </c>
      <c r="M161" s="62">
        <v>7</v>
      </c>
      <c r="N161" s="62">
        <v>1</v>
      </c>
      <c r="O161" s="62">
        <v>6</v>
      </c>
      <c r="P161" s="62">
        <v>7</v>
      </c>
      <c r="Q161" s="62">
        <v>11</v>
      </c>
      <c r="R161" s="62">
        <v>9</v>
      </c>
      <c r="S161" s="62">
        <v>20</v>
      </c>
      <c r="T161" s="62"/>
      <c r="U161" s="62"/>
      <c r="V161" s="62"/>
      <c r="W161" s="62"/>
      <c r="X161" s="62"/>
      <c r="Y161" s="62"/>
      <c r="Z161" s="62"/>
      <c r="AA161" s="62"/>
      <c r="AB161" s="62"/>
    </row>
    <row r="162" spans="2:28" x14ac:dyDescent="0.2">
      <c r="B162" s="63">
        <v>54.0199</v>
      </c>
      <c r="C162" s="64" t="s">
        <v>259</v>
      </c>
      <c r="D162" s="65" t="s">
        <v>260</v>
      </c>
      <c r="E162" s="66">
        <f t="shared" si="12"/>
        <v>10</v>
      </c>
      <c r="F162" s="66">
        <f t="shared" si="13"/>
        <v>13</v>
      </c>
      <c r="G162" s="66">
        <f t="shared" si="14"/>
        <v>23</v>
      </c>
      <c r="H162" s="62"/>
      <c r="I162" s="62"/>
      <c r="J162" s="62"/>
      <c r="K162" s="62">
        <v>2</v>
      </c>
      <c r="L162" s="62">
        <v>1</v>
      </c>
      <c r="M162" s="62">
        <v>3</v>
      </c>
      <c r="N162" s="62">
        <v>2</v>
      </c>
      <c r="O162" s="62">
        <v>4</v>
      </c>
      <c r="P162" s="62">
        <v>6</v>
      </c>
      <c r="Q162" s="62">
        <v>6</v>
      </c>
      <c r="R162" s="62">
        <v>8</v>
      </c>
      <c r="S162" s="62">
        <v>14</v>
      </c>
      <c r="T162" s="62"/>
      <c r="U162" s="62"/>
      <c r="V162" s="62"/>
      <c r="W162" s="62"/>
      <c r="X162" s="62"/>
      <c r="Y162" s="62"/>
      <c r="Z162" s="62"/>
      <c r="AA162" s="62"/>
      <c r="AB162" s="62"/>
    </row>
    <row r="163" spans="2:28" x14ac:dyDescent="0.2">
      <c r="B163" s="53" t="s">
        <v>48</v>
      </c>
      <c r="C163" s="68"/>
      <c r="D163" s="69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</row>
    <row r="164" spans="2:28" x14ac:dyDescent="0.2">
      <c r="B164" s="55" t="s">
        <v>38</v>
      </c>
      <c r="C164" s="56"/>
      <c r="D164" s="57"/>
      <c r="E164" s="58">
        <f t="shared" si="12"/>
        <v>39</v>
      </c>
      <c r="F164" s="58">
        <f t="shared" si="13"/>
        <v>18</v>
      </c>
      <c r="G164" s="58">
        <f t="shared" si="14"/>
        <v>57</v>
      </c>
      <c r="H164" s="58">
        <v>2</v>
      </c>
      <c r="I164" s="58"/>
      <c r="J164" s="58">
        <v>2</v>
      </c>
      <c r="K164" s="58"/>
      <c r="L164" s="58">
        <v>3</v>
      </c>
      <c r="M164" s="58">
        <v>3</v>
      </c>
      <c r="N164" s="58">
        <v>1</v>
      </c>
      <c r="O164" s="58">
        <v>1</v>
      </c>
      <c r="P164" s="58">
        <v>2</v>
      </c>
      <c r="Q164" s="58">
        <v>2</v>
      </c>
      <c r="R164" s="58"/>
      <c r="S164" s="58">
        <v>2</v>
      </c>
      <c r="T164" s="58">
        <v>15</v>
      </c>
      <c r="U164" s="58">
        <v>2</v>
      </c>
      <c r="V164" s="58">
        <v>17</v>
      </c>
      <c r="W164" s="58">
        <v>19</v>
      </c>
      <c r="X164" s="58">
        <v>12</v>
      </c>
      <c r="Y164" s="58">
        <v>31</v>
      </c>
      <c r="Z164" s="58"/>
      <c r="AA164" s="58"/>
      <c r="AB164" s="58"/>
    </row>
    <row r="165" spans="2:28" x14ac:dyDescent="0.2">
      <c r="B165" s="59" t="s">
        <v>289</v>
      </c>
      <c r="C165" s="60"/>
      <c r="D165" s="61"/>
      <c r="E165" s="62">
        <f t="shared" si="12"/>
        <v>39</v>
      </c>
      <c r="F165" s="62">
        <f t="shared" si="13"/>
        <v>18</v>
      </c>
      <c r="G165" s="62">
        <f t="shared" si="14"/>
        <v>57</v>
      </c>
      <c r="H165" s="62">
        <v>2</v>
      </c>
      <c r="I165" s="62"/>
      <c r="J165" s="62">
        <v>2</v>
      </c>
      <c r="K165" s="62"/>
      <c r="L165" s="62">
        <v>3</v>
      </c>
      <c r="M165" s="62">
        <v>3</v>
      </c>
      <c r="N165" s="62">
        <v>1</v>
      </c>
      <c r="O165" s="62">
        <v>1</v>
      </c>
      <c r="P165" s="62">
        <v>2</v>
      </c>
      <c r="Q165" s="62">
        <v>2</v>
      </c>
      <c r="R165" s="62"/>
      <c r="S165" s="62">
        <v>2</v>
      </c>
      <c r="T165" s="62">
        <v>15</v>
      </c>
      <c r="U165" s="62">
        <v>2</v>
      </c>
      <c r="V165" s="62">
        <v>17</v>
      </c>
      <c r="W165" s="62">
        <v>19</v>
      </c>
      <c r="X165" s="62">
        <v>12</v>
      </c>
      <c r="Y165" s="62">
        <v>31</v>
      </c>
      <c r="Z165" s="62"/>
      <c r="AA165" s="62"/>
      <c r="AB165" s="62"/>
    </row>
    <row r="166" spans="2:28" x14ac:dyDescent="0.2">
      <c r="B166" s="63">
        <v>45</v>
      </c>
      <c r="C166" s="64" t="s">
        <v>290</v>
      </c>
      <c r="D166" s="65" t="s">
        <v>487</v>
      </c>
      <c r="E166" s="66">
        <f t="shared" si="12"/>
        <v>1</v>
      </c>
      <c r="F166" s="66">
        <f t="shared" si="13"/>
        <v>1</v>
      </c>
      <c r="G166" s="66">
        <f t="shared" si="14"/>
        <v>2</v>
      </c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>
        <v>1</v>
      </c>
      <c r="X166" s="62">
        <v>1</v>
      </c>
      <c r="Y166" s="62">
        <v>2</v>
      </c>
      <c r="Z166" s="62"/>
      <c r="AA166" s="62"/>
      <c r="AB166" s="62"/>
    </row>
    <row r="167" spans="2:28" x14ac:dyDescent="0.2">
      <c r="B167" s="63" t="s">
        <v>293</v>
      </c>
      <c r="C167" s="64" t="s">
        <v>293</v>
      </c>
      <c r="D167" s="65" t="s">
        <v>488</v>
      </c>
      <c r="E167" s="66">
        <f t="shared" si="12"/>
        <v>1</v>
      </c>
      <c r="F167" s="66">
        <f t="shared" si="13"/>
        <v>4</v>
      </c>
      <c r="G167" s="66">
        <f t="shared" si="14"/>
        <v>5</v>
      </c>
      <c r="H167" s="62">
        <v>1</v>
      </c>
      <c r="I167" s="62"/>
      <c r="J167" s="62">
        <v>1</v>
      </c>
      <c r="K167" s="62"/>
      <c r="L167" s="62">
        <v>1</v>
      </c>
      <c r="M167" s="62">
        <v>1</v>
      </c>
      <c r="N167" s="62"/>
      <c r="O167" s="62"/>
      <c r="P167" s="62"/>
      <c r="Q167" s="62"/>
      <c r="R167" s="62"/>
      <c r="S167" s="62"/>
      <c r="T167" s="62"/>
      <c r="U167" s="62">
        <v>1</v>
      </c>
      <c r="V167" s="62">
        <v>1</v>
      </c>
      <c r="W167" s="62"/>
      <c r="X167" s="62">
        <v>2</v>
      </c>
      <c r="Y167" s="62">
        <v>2</v>
      </c>
      <c r="Z167" s="62"/>
      <c r="AA167" s="62"/>
      <c r="AB167" s="62"/>
    </row>
    <row r="168" spans="2:28" x14ac:dyDescent="0.2">
      <c r="B168" s="63" t="s">
        <v>295</v>
      </c>
      <c r="C168" s="64" t="s">
        <v>295</v>
      </c>
      <c r="D168" s="65" t="s">
        <v>296</v>
      </c>
      <c r="E168" s="66">
        <f t="shared" si="12"/>
        <v>1</v>
      </c>
      <c r="F168" s="66">
        <f t="shared" si="13"/>
        <v>1</v>
      </c>
      <c r="G168" s="66">
        <f t="shared" si="14"/>
        <v>2</v>
      </c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>
        <v>1</v>
      </c>
      <c r="X168" s="62">
        <v>1</v>
      </c>
      <c r="Y168" s="62">
        <v>2</v>
      </c>
      <c r="Z168" s="62"/>
      <c r="AA168" s="62"/>
      <c r="AB168" s="62"/>
    </row>
    <row r="169" spans="2:28" x14ac:dyDescent="0.2">
      <c r="B169" s="63" t="s">
        <v>297</v>
      </c>
      <c r="C169" s="64" t="s">
        <v>297</v>
      </c>
      <c r="D169" s="65" t="s">
        <v>489</v>
      </c>
      <c r="E169" s="66">
        <f t="shared" si="12"/>
        <v>13</v>
      </c>
      <c r="F169" s="66">
        <f t="shared" si="13"/>
        <v>8</v>
      </c>
      <c r="G169" s="66">
        <f t="shared" si="14"/>
        <v>21</v>
      </c>
      <c r="H169" s="62"/>
      <c r="I169" s="62"/>
      <c r="J169" s="62"/>
      <c r="K169" s="62"/>
      <c r="L169" s="62">
        <v>2</v>
      </c>
      <c r="M169" s="62">
        <v>2</v>
      </c>
      <c r="N169" s="62"/>
      <c r="O169" s="62"/>
      <c r="P169" s="62"/>
      <c r="Q169" s="62"/>
      <c r="R169" s="62"/>
      <c r="S169" s="62"/>
      <c r="T169" s="62">
        <v>3</v>
      </c>
      <c r="U169" s="62"/>
      <c r="V169" s="62">
        <v>3</v>
      </c>
      <c r="W169" s="62">
        <v>10</v>
      </c>
      <c r="X169" s="62">
        <v>6</v>
      </c>
      <c r="Y169" s="62">
        <v>16</v>
      </c>
      <c r="Z169" s="62"/>
      <c r="AA169" s="62"/>
      <c r="AB169" s="62"/>
    </row>
    <row r="170" spans="2:28" x14ac:dyDescent="0.2">
      <c r="B170" s="63" t="s">
        <v>301</v>
      </c>
      <c r="C170" s="64" t="s">
        <v>301</v>
      </c>
      <c r="D170" s="65" t="s">
        <v>491</v>
      </c>
      <c r="E170" s="66">
        <f t="shared" si="12"/>
        <v>11</v>
      </c>
      <c r="F170" s="66">
        <f t="shared" si="13"/>
        <v>1</v>
      </c>
      <c r="G170" s="66">
        <f t="shared" si="14"/>
        <v>12</v>
      </c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>
        <v>10</v>
      </c>
      <c r="U170" s="62"/>
      <c r="V170" s="62">
        <v>10</v>
      </c>
      <c r="W170" s="62">
        <v>1</v>
      </c>
      <c r="X170" s="62">
        <v>1</v>
      </c>
      <c r="Y170" s="62">
        <v>2</v>
      </c>
      <c r="Z170" s="62"/>
      <c r="AA170" s="62"/>
      <c r="AB170" s="62"/>
    </row>
    <row r="171" spans="2:28" x14ac:dyDescent="0.2">
      <c r="B171" s="63" t="s">
        <v>303</v>
      </c>
      <c r="C171" s="64" t="s">
        <v>303</v>
      </c>
      <c r="D171" s="65" t="s">
        <v>492</v>
      </c>
      <c r="E171" s="66">
        <f t="shared" si="12"/>
        <v>1</v>
      </c>
      <c r="F171" s="66">
        <f t="shared" si="13"/>
        <v>0</v>
      </c>
      <c r="G171" s="66">
        <f t="shared" si="14"/>
        <v>1</v>
      </c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>
        <v>1</v>
      </c>
      <c r="X171" s="62"/>
      <c r="Y171" s="62">
        <v>1</v>
      </c>
      <c r="Z171" s="62"/>
      <c r="AA171" s="62"/>
      <c r="AB171" s="62"/>
    </row>
    <row r="172" spans="2:28" x14ac:dyDescent="0.2">
      <c r="B172" s="63" t="s">
        <v>305</v>
      </c>
      <c r="C172" s="64" t="s">
        <v>305</v>
      </c>
      <c r="D172" s="65" t="s">
        <v>493</v>
      </c>
      <c r="E172" s="66">
        <f t="shared" si="12"/>
        <v>11</v>
      </c>
      <c r="F172" s="66">
        <f t="shared" si="13"/>
        <v>3</v>
      </c>
      <c r="G172" s="66">
        <f t="shared" si="14"/>
        <v>14</v>
      </c>
      <c r="H172" s="62">
        <v>1</v>
      </c>
      <c r="I172" s="62"/>
      <c r="J172" s="62">
        <v>1</v>
      </c>
      <c r="K172" s="62"/>
      <c r="L172" s="62"/>
      <c r="M172" s="62"/>
      <c r="N172" s="62">
        <v>1</v>
      </c>
      <c r="O172" s="62">
        <v>1</v>
      </c>
      <c r="P172" s="62">
        <v>2</v>
      </c>
      <c r="Q172" s="62">
        <v>2</v>
      </c>
      <c r="R172" s="62"/>
      <c r="S172" s="62">
        <v>2</v>
      </c>
      <c r="T172" s="62">
        <v>2</v>
      </c>
      <c r="U172" s="62">
        <v>1</v>
      </c>
      <c r="V172" s="62">
        <v>3</v>
      </c>
      <c r="W172" s="62">
        <v>5</v>
      </c>
      <c r="X172" s="62">
        <v>1</v>
      </c>
      <c r="Y172" s="62">
        <v>6</v>
      </c>
      <c r="Z172" s="62"/>
      <c r="AA172" s="62"/>
      <c r="AB172" s="62"/>
    </row>
  </sheetData>
  <mergeCells count="26">
    <mergeCell ref="Y8:Y9"/>
    <mergeCell ref="E8:F8"/>
    <mergeCell ref="H8:I8"/>
    <mergeCell ref="K8:L8"/>
    <mergeCell ref="N8:O8"/>
    <mergeCell ref="C1:AB1"/>
    <mergeCell ref="C2:AB2"/>
    <mergeCell ref="C3:AB3"/>
    <mergeCell ref="C5:AB5"/>
    <mergeCell ref="C6:AB6"/>
    <mergeCell ref="C11:D11"/>
    <mergeCell ref="B10:D10"/>
    <mergeCell ref="Y4:AB4"/>
    <mergeCell ref="Q8:R8"/>
    <mergeCell ref="T8:U8"/>
    <mergeCell ref="C7:AB7"/>
    <mergeCell ref="AB8:AB9"/>
    <mergeCell ref="W8:X8"/>
    <mergeCell ref="Z8:AA8"/>
    <mergeCell ref="C8:D9"/>
    <mergeCell ref="G8:G9"/>
    <mergeCell ref="J8:J9"/>
    <mergeCell ref="M8:M9"/>
    <mergeCell ref="P8:P9"/>
    <mergeCell ref="S8:S9"/>
    <mergeCell ref="V8:V9"/>
  </mergeCells>
  <printOptions horizontalCentered="1"/>
  <pageMargins left="0.25" right="0.25" top="0.75" bottom="0.75" header="0.3" footer="0.3"/>
  <pageSetup paperSize="5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88BDFD8C-A30E-4418-8C3F-7D29862488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C132F4-2B4F-4D12-A20B-D77443672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975209-1535-4A06-9613-D31F572D776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Contenido</vt:lpstr>
      <vt:lpstr>Resumen_2015-2025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'2015'!Print_Titles</vt:lpstr>
      <vt:lpstr>'2016'!Print_Titles</vt:lpstr>
      <vt:lpstr>'2017'!Print_Titles</vt:lpstr>
      <vt:lpstr>'Resumen_2015-2025'!Print_Titles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E. FLORES PABON</dc:creator>
  <cp:keywords/>
  <dc:description/>
  <cp:lastModifiedBy>Patricia Mattei Ramos</cp:lastModifiedBy>
  <cp:revision/>
  <dcterms:created xsi:type="dcterms:W3CDTF">2013-04-01T14:36:23Z</dcterms:created>
  <dcterms:modified xsi:type="dcterms:W3CDTF">2025-12-09T13:05:15Z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